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Y:\04財政班\02_決算統計\R7年度\03_各種調査\11_財政状況資料集\03_市町村→県\"/>
    </mc:Choice>
  </mc:AlternateContent>
  <xr:revisionPtr revIDLastSave="0" documentId="13_ncr:1_{0DC51522-406B-4CE3-85E0-3EAC7D363887}" xr6:coauthVersionLast="47" xr6:coauthVersionMax="47" xr10:uidLastSave="{00000000-0000-0000-0000-000000000000}"/>
  <bookViews>
    <workbookView xWindow="2037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6"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CO35" i="10"/>
  <c r="BE35" i="10"/>
  <c r="CO34" i="10"/>
  <c r="BE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36" i="10" l="1"/>
  <c r="U34" i="10" l="1"/>
  <c r="U35" i="10" l="1"/>
  <c r="U36" i="10" l="1"/>
  <c r="AM34" i="10" s="1"/>
  <c r="AM35" i="10" s="1"/>
  <c r="AM36" i="10" s="1"/>
  <c r="BW34" i="10" l="1"/>
  <c r="BW35" i="10" s="1"/>
  <c r="BW36" i="10" s="1"/>
  <c r="BW37" i="10" s="1"/>
  <c r="BW38" i="10" s="1"/>
  <c r="BW39" i="10" s="1"/>
  <c r="BW40" i="10" s="1"/>
  <c r="BW41" i="10" s="1"/>
  <c r="BW42" i="10" s="1"/>
  <c r="BW43" i="10" s="1"/>
</calcChain>
</file>

<file path=xl/sharedStrings.xml><?xml version="1.0" encoding="utf-8"?>
<sst xmlns="http://schemas.openxmlformats.org/spreadsheetml/2006/main" count="1147" uniqueCount="566">
  <si>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</si>
  <si>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</si>
  <si>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</si>
  <si>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</si>
  <si>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</si>
  <si>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</si>
  <si>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</si>
  <si>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</si>
  <si>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</si>
  <si>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</si>
  <si>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</si>
  <si>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</si>
  <si>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</si>
  <si>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</si>
  <si>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</si>
  <si>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</si>
  <si>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</si>
  <si>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</si>
  <si>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</si>
  <si>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</si>
  <si>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</si>
  <si>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</si>
  <si>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</si>
  <si>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</si>
  <si>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</si>
  <si>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</si>
  <si>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</si>
  <si>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</si>
  <si>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</si>
  <si>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</si>
  <si>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</si>
  <si>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</si>
  <si>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</si>
  <si>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</si>
  <si>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</si>
  <si>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</si>
  <si>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</si>
  <si>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</si>
  <si>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</si>
  <si>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</si>
  <si>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</si>
  <si>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</si>
  <si>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</si>
  <si>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</si>
  <si>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</si>
  <si>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</si>
  <si>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</si>
  <si>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</si>
  <si>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</si>
  <si>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</si>
  <si>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</si>
  <si>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</si>
  <si>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</si>
  <si>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</si>
  <si>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</si>
  <si>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</si>
  <si>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</si>
  <si>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</si>
  <si>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</si>
  <si>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</si>
  <si>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</si>
  <si>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</si>
  <si>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</si>
  <si>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</si>
  <si>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</si>
  <si>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</si>
  <si>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</si>
  <si>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</si>
  <si>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</si>
  <si>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</si>
  <si>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</si>
  <si>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</si>
  <si>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</si>
  <si>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</si>
  <si>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</si>
  <si>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</si>
  <si>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</si>
  <si>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</si>
  <si>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</si>
  <si>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和歌山県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</si>
  <si>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</si>
  <si>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</si>
  <si>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</si>
  <si>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</si>
  <si>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</si>
  <si>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</si>
  <si>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</si>
  <si>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</si>
  <si>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</si>
  <si>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</si>
  <si>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</si>
  <si>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</si>
  <si>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</si>
  <si>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</si>
  <si>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すさみ町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</si>
  <si>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</si>
  <si>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</si>
  <si>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</si>
  <si>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</si>
  <si>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</si>
  <si>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</si>
  <si>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</si>
  <si>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</si>
  <si>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</si>
  <si>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</si>
  <si>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</si>
  <si>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</si>
  <si>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</si>
  <si>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</si>
  <si>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</si>
  <si>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</si>
  <si>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</si>
  <si>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</si>
  <si>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</si>
  <si>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</si>
  <si>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</si>
  <si>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</si>
  <si>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</si>
  <si>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</si>
  <si>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</si>
  <si>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</si>
  <si>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</si>
  <si>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</si>
  <si>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</si>
  <si>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</si>
  <si>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</si>
  <si>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</si>
  <si>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</si>
  <si>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</si>
  <si>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</si>
  <si>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</si>
  <si>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</si>
  <si>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</si>
  <si>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</si>
  <si>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</si>
  <si>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</si>
  <si>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</si>
  <si>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</si>
  <si>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</si>
  <si>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</si>
  <si>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</si>
  <si>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-3.8</t>
    <phoneticPr fontId="5"/>
  </si>
  <si>
    <t>基準財政需要額</t>
    <phoneticPr fontId="25"/>
  </si>
  <si>
    <t>国保すさみ病院事業会計</t>
    <phoneticPr fontId="5"/>
  </si>
  <si>
    <t>うち日本人(％)</t>
    <phoneticPr fontId="5"/>
  </si>
  <si>
    <t>-3.9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</si>
  <si>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</si>
  <si>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</si>
  <si>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</si>
  <si>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</si>
  <si>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</si>
  <si>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</si>
  <si>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</si>
  <si>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</si>
  <si>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</si>
  <si>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</si>
  <si>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</si>
  <si>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</si>
  <si>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</si>
  <si>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</si>
  <si>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</si>
  <si>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</si>
  <si>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</si>
  <si>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</si>
  <si>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</si>
  <si>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</si>
  <si>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</si>
  <si>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</si>
  <si>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</si>
  <si>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</si>
  <si>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</si>
  <si>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</si>
  <si>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</si>
  <si>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</si>
  <si>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</si>
  <si>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</si>
  <si>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</si>
  <si>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</si>
  <si>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</si>
  <si>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</si>
  <si>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</si>
  <si>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</si>
  <si>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</si>
  <si>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</si>
  <si>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</si>
  <si>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</si>
  <si>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</si>
  <si>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</si>
  <si>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</si>
  <si>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</si>
  <si>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</si>
  <si>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</si>
  <si>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</si>
  <si>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</si>
  <si>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</si>
  <si>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</si>
  <si>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</si>
  <si>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</si>
  <si>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</si>
  <si>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</si>
  <si>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</si>
  <si>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</si>
  <si>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</si>
  <si>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</si>
  <si>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和歌山県すさみ町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</si>
  <si>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</si>
  <si>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</si>
  <si>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</si>
  <si>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</si>
  <si>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</si>
  <si>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</si>
  <si>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</si>
  <si>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</si>
  <si>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</si>
  <si>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</si>
  <si>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</si>
  <si>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</si>
  <si>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</si>
  <si>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</si>
  <si>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</si>
  <si>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</si>
  <si>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</si>
  <si>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</si>
  <si>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</si>
  <si>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</si>
  <si>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</si>
  <si>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</si>
  <si>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</si>
  <si>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</si>
  <si>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</si>
  <si>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</si>
  <si>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</si>
  <si>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</si>
  <si>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</si>
  <si>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</si>
  <si>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</si>
  <si>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</si>
  <si>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</si>
  <si>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</si>
  <si>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</si>
  <si>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</si>
  <si>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</si>
  <si>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</si>
  <si>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</si>
  <si>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</si>
  <si>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</si>
  <si>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</si>
  <si>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</si>
  <si>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</si>
  <si>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</si>
  <si>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</si>
  <si>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</si>
  <si>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</si>
  <si>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</si>
  <si>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</si>
  <si>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</si>
  <si>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</si>
  <si>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</si>
  <si>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</si>
  <si>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</si>
  <si>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</si>
  <si>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</si>
  <si>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</si>
  <si>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</si>
  <si>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</si>
  <si>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</si>
  <si>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</si>
  <si>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</si>
  <si>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</si>
  <si>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</si>
  <si>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</si>
  <si>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</si>
  <si>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</si>
  <si>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</si>
  <si>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</si>
  <si>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</si>
  <si>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</si>
  <si>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</si>
  <si>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</si>
  <si>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</si>
  <si>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</si>
  <si>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</si>
  <si>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</si>
  <si>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</si>
  <si>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</si>
  <si>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</si>
  <si>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</si>
  <si>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</si>
  <si>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</si>
  <si>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</si>
  <si>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</si>
  <si>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</si>
  <si>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</si>
  <si>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</si>
  <si>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</si>
  <si>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</si>
  <si>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</si>
  <si>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</si>
  <si>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</si>
  <si>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</si>
  <si>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</si>
  <si>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</si>
  <si>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</si>
  <si>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</si>
  <si>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</si>
  <si>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</si>
  <si>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</si>
  <si>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</si>
  <si>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</si>
  <si>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</si>
  <si>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</si>
  <si>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</si>
  <si>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</si>
  <si>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</si>
  <si>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</si>
  <si>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</si>
  <si>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</si>
  <si>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</si>
  <si>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</si>
  <si>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</si>
  <si>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</si>
  <si>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</si>
  <si>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</si>
  <si>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</si>
  <si>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</si>
  <si>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</si>
  <si>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</si>
  <si>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</si>
  <si>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</si>
  <si>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</si>
  <si>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</si>
  <si>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</si>
  <si>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</si>
  <si>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</si>
  <si>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</si>
  <si>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</si>
  <si>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</si>
  <si>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</si>
  <si>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</si>
  <si>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</si>
  <si>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</si>
  <si>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</si>
  <si>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</si>
  <si>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</si>
  <si>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</si>
  <si>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</si>
  <si>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</si>
  <si>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</si>
  <si>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</si>
  <si>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</si>
  <si>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</si>
  <si>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</si>
  <si>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</si>
  <si>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</si>
  <si>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</si>
  <si>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和歌山県すさみ町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</si>
  <si>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</si>
  <si>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</si>
  <si>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</si>
  <si>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</si>
  <si>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</si>
  <si>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</si>
  <si>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</si>
  <si>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</si>
  <si>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</si>
  <si>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</si>
  <si>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</si>
  <si>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</si>
  <si>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</si>
  <si>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</si>
  <si>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</si>
  <si>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</si>
  <si>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</si>
  <si>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</si>
  <si>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</si>
  <si>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</si>
  <si>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教育奨学金貸与基金</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</si>
  <si>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</si>
  <si>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</si>
  <si>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</si>
  <si>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</si>
  <si>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</si>
  <si>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</si>
  <si>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</si>
  <si>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</si>
  <si>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</si>
  <si>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</si>
  <si>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</si>
  <si>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</si>
  <si>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</si>
  <si>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</si>
  <si>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</si>
  <si>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</si>
  <si>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</si>
  <si>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水道事業会計</t>
    <phoneticPr fontId="5"/>
  </si>
  <si>
    <t>法適用企業</t>
    <phoneticPr fontId="5"/>
  </si>
  <si>
    <t>簡易水道事業会計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</si>
  <si>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</si>
  <si>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</si>
  <si>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</si>
  <si>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</si>
  <si>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</si>
  <si>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</si>
  <si>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</si>
  <si>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</si>
  <si>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</si>
  <si>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</si>
  <si>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</si>
  <si>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</si>
  <si>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</si>
  <si>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</si>
  <si>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</si>
  <si>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</si>
  <si>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</si>
  <si>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</si>
  <si>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</si>
  <si>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</si>
  <si>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</si>
  <si>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</si>
  <si>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</si>
  <si>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</si>
  <si>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</si>
  <si>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</si>
  <si>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</si>
  <si>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</si>
  <si>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</si>
  <si>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</si>
  <si>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</si>
  <si>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</si>
  <si>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</si>
  <si>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</si>
  <si>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</si>
  <si>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</si>
  <si>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</si>
  <si>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</si>
  <si>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</si>
  <si>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</si>
  <si>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</si>
  <si>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</si>
  <si>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</si>
  <si>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</si>
  <si>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</si>
  <si>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</si>
  <si>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</si>
  <si>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</si>
  <si>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</si>
  <si>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</si>
  <si>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</si>
  <si>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</si>
  <si>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</si>
  <si>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</si>
  <si>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</si>
  <si>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</si>
  <si>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</si>
  <si>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</si>
  <si>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</si>
  <si>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</si>
  <si>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</si>
  <si>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</si>
  <si>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</si>
  <si>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</si>
  <si>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</si>
  <si>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</si>
  <si>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</si>
  <si>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</si>
  <si>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</si>
  <si>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</si>
  <si>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</si>
  <si>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</si>
  <si>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</si>
  <si>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</si>
  <si>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</si>
  <si>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</si>
  <si>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</si>
  <si>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</si>
  <si>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</si>
  <si>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</si>
  <si>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</si>
  <si>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</si>
  <si>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</si>
  <si>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</si>
  <si>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</si>
  <si>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</si>
  <si>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</si>
  <si>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</si>
  <si>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</si>
  <si>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</si>
  <si>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</si>
  <si>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</si>
  <si>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</si>
  <si>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</si>
  <si>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</si>
  <si>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</si>
  <si>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</si>
  <si>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</si>
  <si>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</si>
  <si>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</si>
  <si>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</si>
  <si>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</si>
  <si>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</si>
  <si>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</si>
  <si>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</si>
  <si>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</si>
  <si>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</si>
  <si>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</si>
  <si>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</si>
  <si>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</si>
  <si>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</si>
  <si>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</si>
  <si>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</si>
  <si>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</si>
  <si>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</si>
  <si>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</si>
  <si>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</si>
  <si>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</si>
  <si>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</si>
  <si>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</si>
  <si>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</si>
  <si>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</si>
  <si>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</si>
  <si>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</si>
  <si>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</si>
  <si>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</si>
  <si>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</si>
  <si>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</si>
  <si>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</si>
  <si>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</si>
  <si>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</si>
  <si>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</si>
  <si>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</si>
  <si>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</si>
  <si>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</si>
  <si>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2.08</t>
  </si>
  <si>
    <t>国保すさみ病院事業会計</t>
  </si>
  <si>
    <t>▲ 0.06</t>
  </si>
  <si>
    <t>水道事業会計</t>
  </si>
  <si>
    <t>一般会計</t>
  </si>
  <si>
    <t>簡易水道事業会計</t>
  </si>
  <si>
    <t>介護保険特別会計</t>
  </si>
  <si>
    <t>国民健康保険事業特別会計</t>
  </si>
  <si>
    <t>後期高齢者医療特別会計</t>
  </si>
  <si>
    <t>教育奨学金貸与基金</t>
  </si>
  <si>
    <t>その他会計（赤字）</t>
  </si>
  <si>
    <t>その他会計（黒字）</t>
  </si>
  <si>
    <t>R02</t>
    <phoneticPr fontId="5"/>
  </si>
  <si>
    <t>R03</t>
    <phoneticPr fontId="5"/>
  </si>
  <si>
    <t>R04</t>
    <phoneticPr fontId="5"/>
  </si>
  <si>
    <t>R05</t>
    <phoneticPr fontId="5"/>
  </si>
  <si>
    <t>R06</t>
    <phoneticPr fontId="5"/>
  </si>
  <si>
    <t>-</t>
    <phoneticPr fontId="38"/>
  </si>
  <si>
    <t>-</t>
    <phoneticPr fontId="2"/>
  </si>
  <si>
    <t>和歌山県市町村総合事務組合</t>
    <rPh sb="0" eb="3">
      <t>ワカヤマ</t>
    </rPh>
    <rPh sb="3" eb="4">
      <t>ケン</t>
    </rPh>
    <rPh sb="4" eb="7">
      <t>シチョウソン</t>
    </rPh>
    <rPh sb="7" eb="9">
      <t>ソウゴウ</t>
    </rPh>
    <rPh sb="9" eb="11">
      <t>ジム</t>
    </rPh>
    <rPh sb="11" eb="13">
      <t>クミアイ</t>
    </rPh>
    <phoneticPr fontId="2"/>
  </si>
  <si>
    <t>紀南地方老人福祉施設組合</t>
    <rPh sb="0" eb="1">
      <t>キ</t>
    </rPh>
    <rPh sb="1" eb="2">
      <t>ナン</t>
    </rPh>
    <rPh sb="2" eb="4">
      <t>チホウ</t>
    </rPh>
    <rPh sb="4" eb="6">
      <t>ロウジン</t>
    </rPh>
    <rPh sb="6" eb="8">
      <t>フクシ</t>
    </rPh>
    <rPh sb="8" eb="10">
      <t>シセツ</t>
    </rPh>
    <rPh sb="10" eb="12">
      <t>クミアイ</t>
    </rPh>
    <phoneticPr fontId="2"/>
  </si>
  <si>
    <t>大辺路衛生施設組合</t>
    <rPh sb="0" eb="1">
      <t>オオ</t>
    </rPh>
    <rPh sb="1" eb="2">
      <t>ヘ</t>
    </rPh>
    <rPh sb="2" eb="3">
      <t>ジ</t>
    </rPh>
    <rPh sb="3" eb="5">
      <t>エイセイ</t>
    </rPh>
    <rPh sb="5" eb="7">
      <t>シセツ</t>
    </rPh>
    <rPh sb="7" eb="9">
      <t>クミアイ</t>
    </rPh>
    <phoneticPr fontId="2"/>
  </si>
  <si>
    <t>紀南地方児童福祉施設組合</t>
    <rPh sb="0" eb="1">
      <t>キ</t>
    </rPh>
    <rPh sb="1" eb="2">
      <t>ナン</t>
    </rPh>
    <rPh sb="2" eb="4">
      <t>チホウ</t>
    </rPh>
    <rPh sb="4" eb="6">
      <t>ジドウ</t>
    </rPh>
    <rPh sb="6" eb="8">
      <t>フクシ</t>
    </rPh>
    <rPh sb="8" eb="10">
      <t>シセツ</t>
    </rPh>
    <rPh sb="10" eb="12">
      <t>クミアイ</t>
    </rPh>
    <phoneticPr fontId="2"/>
  </si>
  <si>
    <t>田辺市周辺広域市町村圏組合</t>
    <rPh sb="0" eb="3">
      <t>タナベシ</t>
    </rPh>
    <rPh sb="3" eb="5">
      <t>シュウヘン</t>
    </rPh>
    <rPh sb="5" eb="7">
      <t>コウイキ</t>
    </rPh>
    <rPh sb="7" eb="10">
      <t>シチョウソン</t>
    </rPh>
    <rPh sb="10" eb="11">
      <t>ケン</t>
    </rPh>
    <rPh sb="11" eb="13">
      <t>クミアイ</t>
    </rPh>
    <phoneticPr fontId="2"/>
  </si>
  <si>
    <t>和歌山地方税回収機構</t>
    <rPh sb="0" eb="3">
      <t>ワカヤマ</t>
    </rPh>
    <rPh sb="3" eb="6">
      <t>チホウゼイ</t>
    </rPh>
    <rPh sb="6" eb="8">
      <t>カイシュウ</t>
    </rPh>
    <rPh sb="8" eb="10">
      <t>キコウ</t>
    </rPh>
    <phoneticPr fontId="2"/>
  </si>
  <si>
    <t>和歌山県後期高齢者医療広域連合</t>
    <rPh sb="0" eb="3">
      <t>ワカヤマ</t>
    </rPh>
    <rPh sb="3" eb="4">
      <t>ケン</t>
    </rPh>
    <rPh sb="4" eb="6">
      <t>コウキ</t>
    </rPh>
    <rPh sb="6" eb="9">
      <t>コウレイシャ</t>
    </rPh>
    <rPh sb="9" eb="11">
      <t>イリョウ</t>
    </rPh>
    <rPh sb="11" eb="13">
      <t>コウイキ</t>
    </rPh>
    <rPh sb="13" eb="15">
      <t>レンゴウ</t>
    </rPh>
    <phoneticPr fontId="2"/>
  </si>
  <si>
    <t>紀南環境広域施設組合</t>
    <rPh sb="0" eb="1">
      <t>キ</t>
    </rPh>
    <rPh sb="1" eb="2">
      <t>ナン</t>
    </rPh>
    <rPh sb="2" eb="4">
      <t>カンキョウ</t>
    </rPh>
    <rPh sb="4" eb="6">
      <t>コウイキ</t>
    </rPh>
    <rPh sb="6" eb="8">
      <t>シセツ</t>
    </rPh>
    <rPh sb="8" eb="10">
      <t>クミアイ</t>
    </rPh>
    <phoneticPr fontId="2"/>
  </si>
  <si>
    <t>-</t>
    <phoneticPr fontId="2"/>
  </si>
  <si>
    <t>紀南地方老人福祉施設組合（公営企業会計）</t>
    <phoneticPr fontId="2"/>
  </si>
  <si>
    <t>(地域振興基金(R06年度末現在))</t>
    <phoneticPr fontId="5"/>
  </si>
  <si>
    <t>(ふるさとづくり基金(R06年度末現在))</t>
    <phoneticPr fontId="5"/>
  </si>
  <si>
    <t>(和深川地区飲料水供給施設維持管理基金(R06年度末現在))</t>
    <phoneticPr fontId="38"/>
  </si>
  <si>
    <t>(道の駅すさみ振興基金(R06年度末現在))</t>
    <rPh sb="1" eb="2">
      <t>ミチ</t>
    </rPh>
    <rPh sb="3" eb="4">
      <t>エキ</t>
    </rPh>
    <rPh sb="7" eb="9">
      <t>シンコウ</t>
    </rPh>
    <phoneticPr fontId="38"/>
  </si>
  <si>
    <t>(森林環境譲与税(R06年度末現在))</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</si>
</sst>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362690</c:v>
                </c:pt>
                <c:pt idx="2">
                  <c:v>296093</c:v>
                </c:pt>
                <c:pt idx="3">
                  <c:v>308655</c:v>
                </c:pt>
                <c:pt idx="4">
                  <c:v>325476</c:v>
                </c:pt>
              </c:numCache>
            </c:numRef>
          </c:val>
          <c:smooth val="0"/>
          <c:extLst>
            <c:ext xmlns:c16="http://schemas.microsoft.com/office/drawing/2014/chart" uri="{C3380CC4-5D6E-409C-BE32-E72D297353CC}">
              <c16:uniqueId val="{00000000-EFE3-41D5-ADBE-2ABED46EAEAA}"/>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253441</c:v>
                </c:pt>
                <c:pt idx="1">
                  <c:v>301621</c:v>
                </c:pt>
                <c:pt idx="2">
                  <c:v>190978</c:v>
                </c:pt>
                <c:pt idx="3">
                  <c:v>136180</c:v>
                </c:pt>
                <c:pt idx="4">
                  <c:v>220106</c:v>
                </c:pt>
              </c:numCache>
            </c:numRef>
          </c:val>
          <c:smooth val="0"/>
          <c:extLst>
            <c:ext xmlns:c16="http://schemas.microsoft.com/office/drawing/2014/chart" uri="{C3380CC4-5D6E-409C-BE32-E72D297353CC}">
              <c16:uniqueId val="{00000001-EFE3-41D5-ADBE-2ABED46EAEAA}"/>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3.15</c:v>
                </c:pt>
                <c:pt idx="1">
                  <c:v>3.85</c:v>
                </c:pt>
                <c:pt idx="2">
                  <c:v>3.71</c:v>
                </c:pt>
                <c:pt idx="3">
                  <c:v>5.45</c:v>
                </c:pt>
                <c:pt idx="4">
                  <c:v>4.66</c:v>
                </c:pt>
              </c:numCache>
            </c:numRef>
          </c:val>
          <c:extLst>
            <c:ext xmlns:c16="http://schemas.microsoft.com/office/drawing/2014/chart" uri="{C3380CC4-5D6E-409C-BE32-E72D297353CC}">
              <c16:uniqueId val="{00000000-E9DF-4F16-B626-91420A0A1E7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46.21</c:v>
                </c:pt>
                <c:pt idx="1">
                  <c:v>44.74</c:v>
                </c:pt>
                <c:pt idx="2">
                  <c:v>50.57</c:v>
                </c:pt>
                <c:pt idx="3">
                  <c:v>55.78</c:v>
                </c:pt>
                <c:pt idx="4">
                  <c:v>62.13</c:v>
                </c:pt>
              </c:numCache>
            </c:numRef>
          </c:val>
          <c:extLst>
            <c:ext xmlns:c16="http://schemas.microsoft.com/office/drawing/2014/chart" uri="{C3380CC4-5D6E-409C-BE32-E72D297353CC}">
              <c16:uniqueId val="{00000001-E9DF-4F16-B626-91420A0A1E7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-2.08</c:v>
                </c:pt>
                <c:pt idx="1">
                  <c:v>3.88</c:v>
                </c:pt>
                <c:pt idx="2">
                  <c:v>3.03</c:v>
                </c:pt>
                <c:pt idx="3">
                  <c:v>7.71</c:v>
                </c:pt>
                <c:pt idx="4">
                  <c:v>6.57</c:v>
                </c:pt>
              </c:numCache>
            </c:numRef>
          </c:val>
          <c:smooth val="0"/>
          <c:extLst>
            <c:ext xmlns:c16="http://schemas.microsoft.com/office/drawing/2014/chart" uri="{C3380CC4-5D6E-409C-BE32-E72D297353CC}">
              <c16:uniqueId val="{00000002-E9DF-4F16-B626-91420A0A1E7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0.02</c:v>
                </c:pt>
                <c:pt idx="2">
                  <c:v>#N/A</c:v>
                </c:pt>
                <c:pt idx="3">
                  <c:v>0.03</c:v>
                </c:pt>
                <c:pt idx="4">
                  <c:v>#N/A</c:v>
                </c:pt>
                <c:pt idx="5">
                  <c:v>0.03</c:v>
                </c:pt>
                <c:pt idx="6">
                  <c:v>#N/A</c:v>
                </c:pt>
                <c:pt idx="7">
                  <c:v>1.56</c:v>
                </c:pt>
                <c:pt idx="8">
                  <c:v>#N/A</c:v>
                </c:pt>
                <c:pt idx="9">
                  <c:v>0</c:v>
                </c:pt>
              </c:numCache>
            </c:numRef>
          </c:val>
          <c:extLst>
            <c:ext xmlns:c16="http://schemas.microsoft.com/office/drawing/2014/chart" uri="{C3380CC4-5D6E-409C-BE32-E72D297353CC}">
              <c16:uniqueId val="{00000000-9C47-4E20-910E-F501C5516C9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C47-4E20-910E-F501C5516C9D}"/>
            </c:ext>
          </c:extLst>
        </c:ser>
        <c:ser>
          <c:idx val="2"/>
          <c:order val="2"/>
          <c:tx>
            <c:strRef>
              <c:f>データシート!$A$29</c:f>
              <c:strCache>
                <c:ptCount val="1"/>
                <c:pt idx="0">
                  <c:v>教育奨学金貸与基金</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9C47-4E20-910E-F501C5516C9D}"/>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0.02</c:v>
                </c:pt>
                <c:pt idx="2">
                  <c:v>#N/A</c:v>
                </c:pt>
                <c:pt idx="3">
                  <c:v>0.02</c:v>
                </c:pt>
                <c:pt idx="4">
                  <c:v>#N/A</c:v>
                </c:pt>
                <c:pt idx="5">
                  <c:v>0.01</c:v>
                </c:pt>
                <c:pt idx="6">
                  <c:v>#N/A</c:v>
                </c:pt>
                <c:pt idx="7">
                  <c:v>0.02</c:v>
                </c:pt>
                <c:pt idx="8">
                  <c:v>#N/A</c:v>
                </c:pt>
                <c:pt idx="9">
                  <c:v>0.02</c:v>
                </c:pt>
              </c:numCache>
            </c:numRef>
          </c:val>
          <c:extLst>
            <c:ext xmlns:c16="http://schemas.microsoft.com/office/drawing/2014/chart" uri="{C3380CC4-5D6E-409C-BE32-E72D297353CC}">
              <c16:uniqueId val="{00000003-9C47-4E20-910E-F501C5516C9D}"/>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0.18</c:v>
                </c:pt>
                <c:pt idx="2">
                  <c:v>#N/A</c:v>
                </c:pt>
                <c:pt idx="3">
                  <c:v>0.24</c:v>
                </c:pt>
                <c:pt idx="4">
                  <c:v>#N/A</c:v>
                </c:pt>
                <c:pt idx="5">
                  <c:v>0.19</c:v>
                </c:pt>
                <c:pt idx="6">
                  <c:v>#N/A</c:v>
                </c:pt>
                <c:pt idx="7">
                  <c:v>0.14000000000000001</c:v>
                </c:pt>
                <c:pt idx="8">
                  <c:v>#N/A</c:v>
                </c:pt>
                <c:pt idx="9">
                  <c:v>0.28999999999999998</c:v>
                </c:pt>
              </c:numCache>
            </c:numRef>
          </c:val>
          <c:extLst>
            <c:ext xmlns:c16="http://schemas.microsoft.com/office/drawing/2014/chart" uri="{C3380CC4-5D6E-409C-BE32-E72D297353CC}">
              <c16:uniqueId val="{00000004-9C47-4E20-910E-F501C5516C9D}"/>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0.57999999999999996</c:v>
                </c:pt>
                <c:pt idx="2">
                  <c:v>#N/A</c:v>
                </c:pt>
                <c:pt idx="3">
                  <c:v>1.04</c:v>
                </c:pt>
                <c:pt idx="4">
                  <c:v>#N/A</c:v>
                </c:pt>
                <c:pt idx="5">
                  <c:v>1</c:v>
                </c:pt>
                <c:pt idx="6">
                  <c:v>#N/A</c:v>
                </c:pt>
                <c:pt idx="7">
                  <c:v>0.24</c:v>
                </c:pt>
                <c:pt idx="8">
                  <c:v>#N/A</c:v>
                </c:pt>
                <c:pt idx="9">
                  <c:v>0.45</c:v>
                </c:pt>
              </c:numCache>
            </c:numRef>
          </c:val>
          <c:extLst>
            <c:ext xmlns:c16="http://schemas.microsoft.com/office/drawing/2014/chart" uri="{C3380CC4-5D6E-409C-BE32-E72D297353CC}">
              <c16:uniqueId val="{00000005-9C47-4E20-910E-F501C5516C9D}"/>
            </c:ext>
          </c:extLst>
        </c:ser>
        <c:ser>
          <c:idx val="6"/>
          <c:order val="6"/>
          <c:tx>
            <c:strRef>
              <c:f>データシート!$A$33</c:f>
              <c:strCache>
                <c:ptCount val="1"/>
                <c:pt idx="0">
                  <c:v>簡易水道事業会計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1.88</c:v>
                </c:pt>
              </c:numCache>
            </c:numRef>
          </c:val>
          <c:extLst>
            <c:ext xmlns:c16="http://schemas.microsoft.com/office/drawing/2014/chart" uri="{C3380CC4-5D6E-409C-BE32-E72D297353CC}">
              <c16:uniqueId val="{00000006-9C47-4E20-910E-F501C5516C9D}"/>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3.15</c:v>
                </c:pt>
                <c:pt idx="2">
                  <c:v>#N/A</c:v>
                </c:pt>
                <c:pt idx="3">
                  <c:v>3.85</c:v>
                </c:pt>
                <c:pt idx="4">
                  <c:v>#N/A</c:v>
                </c:pt>
                <c:pt idx="5">
                  <c:v>3.71</c:v>
                </c:pt>
                <c:pt idx="6">
                  <c:v>#N/A</c:v>
                </c:pt>
                <c:pt idx="7">
                  <c:v>5.45</c:v>
                </c:pt>
                <c:pt idx="8">
                  <c:v>#N/A</c:v>
                </c:pt>
                <c:pt idx="9">
                  <c:v>4.6500000000000004</c:v>
                </c:pt>
              </c:numCache>
            </c:numRef>
          </c:val>
          <c:extLst>
            <c:ext xmlns:c16="http://schemas.microsoft.com/office/drawing/2014/chart" uri="{C3380CC4-5D6E-409C-BE32-E72D297353CC}">
              <c16:uniqueId val="{00000007-9C47-4E20-910E-F501C5516C9D}"/>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4.7</c:v>
                </c:pt>
                <c:pt idx="2">
                  <c:v>#N/A</c:v>
                </c:pt>
                <c:pt idx="3">
                  <c:v>5.66</c:v>
                </c:pt>
                <c:pt idx="4">
                  <c:v>#N/A</c:v>
                </c:pt>
                <c:pt idx="5">
                  <c:v>6.39</c:v>
                </c:pt>
                <c:pt idx="6">
                  <c:v>#N/A</c:v>
                </c:pt>
                <c:pt idx="7">
                  <c:v>6.46</c:v>
                </c:pt>
                <c:pt idx="8">
                  <c:v>#N/A</c:v>
                </c:pt>
                <c:pt idx="9">
                  <c:v>6.46</c:v>
                </c:pt>
              </c:numCache>
            </c:numRef>
          </c:val>
          <c:extLst>
            <c:ext xmlns:c16="http://schemas.microsoft.com/office/drawing/2014/chart" uri="{C3380CC4-5D6E-409C-BE32-E72D297353CC}">
              <c16:uniqueId val="{00000008-9C47-4E20-910E-F501C5516C9D}"/>
            </c:ext>
          </c:extLst>
        </c:ser>
        <c:ser>
          <c:idx val="9"/>
          <c:order val="9"/>
          <c:tx>
            <c:strRef>
              <c:f>データシート!$A$36</c:f>
              <c:strCache>
                <c:ptCount val="1"/>
                <c:pt idx="0">
                  <c:v>国保すさみ病院事業会計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3.56</c:v>
                </c:pt>
                <c:pt idx="2">
                  <c:v>#N/A</c:v>
                </c:pt>
                <c:pt idx="3">
                  <c:v>3.09</c:v>
                </c:pt>
                <c:pt idx="4">
                  <c:v>#N/A</c:v>
                </c:pt>
                <c:pt idx="5">
                  <c:v>2.78</c:v>
                </c:pt>
                <c:pt idx="6">
                  <c:v>#N/A</c:v>
                </c:pt>
                <c:pt idx="7">
                  <c:v>3.27</c:v>
                </c:pt>
                <c:pt idx="8">
                  <c:v>0.06</c:v>
                </c:pt>
                <c:pt idx="9">
                  <c:v>#N/A</c:v>
                </c:pt>
              </c:numCache>
            </c:numRef>
          </c:val>
          <c:extLst>
            <c:ext xmlns:c16="http://schemas.microsoft.com/office/drawing/2014/chart" uri="{C3380CC4-5D6E-409C-BE32-E72D297353CC}">
              <c16:uniqueId val="{00000009-9C47-4E20-910E-F501C5516C9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438</c:v>
                </c:pt>
                <c:pt idx="5">
                  <c:v>442</c:v>
                </c:pt>
                <c:pt idx="8">
                  <c:v>420</c:v>
                </c:pt>
                <c:pt idx="11">
                  <c:v>403</c:v>
                </c:pt>
                <c:pt idx="14">
                  <c:v>388</c:v>
                </c:pt>
              </c:numCache>
            </c:numRef>
          </c:val>
          <c:extLst>
            <c:ext xmlns:c16="http://schemas.microsoft.com/office/drawing/2014/chart" uri="{C3380CC4-5D6E-409C-BE32-E72D297353CC}">
              <c16:uniqueId val="{00000000-7459-4675-A8A6-DD500E498A6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459-4675-A8A6-DD500E498A6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7459-4675-A8A6-DD500E498A6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c:v>
                </c:pt>
                <c:pt idx="3">
                  <c:v>1</c:v>
                </c:pt>
                <c:pt idx="6">
                  <c:v>1</c:v>
                </c:pt>
                <c:pt idx="9">
                  <c:v>1</c:v>
                </c:pt>
                <c:pt idx="12">
                  <c:v>1</c:v>
                </c:pt>
              </c:numCache>
            </c:numRef>
          </c:val>
          <c:extLst>
            <c:ext xmlns:c16="http://schemas.microsoft.com/office/drawing/2014/chart" uri="{C3380CC4-5D6E-409C-BE32-E72D297353CC}">
              <c16:uniqueId val="{00000003-7459-4675-A8A6-DD500E498A6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22</c:v>
                </c:pt>
                <c:pt idx="3">
                  <c:v>19</c:v>
                </c:pt>
                <c:pt idx="6">
                  <c:v>20</c:v>
                </c:pt>
                <c:pt idx="9">
                  <c:v>28</c:v>
                </c:pt>
                <c:pt idx="12">
                  <c:v>29</c:v>
                </c:pt>
              </c:numCache>
            </c:numRef>
          </c:val>
          <c:extLst>
            <c:ext xmlns:c16="http://schemas.microsoft.com/office/drawing/2014/chart" uri="{C3380CC4-5D6E-409C-BE32-E72D297353CC}">
              <c16:uniqueId val="{00000004-7459-4675-A8A6-DD500E498A6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459-4675-A8A6-DD500E498A6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459-4675-A8A6-DD500E498A6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578</c:v>
                </c:pt>
                <c:pt idx="3">
                  <c:v>649</c:v>
                </c:pt>
                <c:pt idx="6">
                  <c:v>612</c:v>
                </c:pt>
                <c:pt idx="9">
                  <c:v>561</c:v>
                </c:pt>
                <c:pt idx="12">
                  <c:v>538</c:v>
                </c:pt>
              </c:numCache>
            </c:numRef>
          </c:val>
          <c:extLst>
            <c:ext xmlns:c16="http://schemas.microsoft.com/office/drawing/2014/chart" uri="{C3380CC4-5D6E-409C-BE32-E72D297353CC}">
              <c16:uniqueId val="{00000007-7459-4675-A8A6-DD500E498A6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163</c:v>
                </c:pt>
                <c:pt idx="2">
                  <c:v>#N/A</c:v>
                </c:pt>
                <c:pt idx="3">
                  <c:v>#N/A</c:v>
                </c:pt>
                <c:pt idx="4">
                  <c:v>227</c:v>
                </c:pt>
                <c:pt idx="5">
                  <c:v>#N/A</c:v>
                </c:pt>
                <c:pt idx="6">
                  <c:v>#N/A</c:v>
                </c:pt>
                <c:pt idx="7">
                  <c:v>213</c:v>
                </c:pt>
                <c:pt idx="8">
                  <c:v>#N/A</c:v>
                </c:pt>
                <c:pt idx="9">
                  <c:v>#N/A</c:v>
                </c:pt>
                <c:pt idx="10">
                  <c:v>187</c:v>
                </c:pt>
                <c:pt idx="11">
                  <c:v>#N/A</c:v>
                </c:pt>
                <c:pt idx="12">
                  <c:v>#N/A</c:v>
                </c:pt>
                <c:pt idx="13">
                  <c:v>180</c:v>
                </c:pt>
                <c:pt idx="14">
                  <c:v>#N/A</c:v>
                </c:pt>
              </c:numCache>
            </c:numRef>
          </c:val>
          <c:smooth val="0"/>
          <c:extLst>
            <c:ext xmlns:c16="http://schemas.microsoft.com/office/drawing/2014/chart" uri="{C3380CC4-5D6E-409C-BE32-E72D297353CC}">
              <c16:uniqueId val="{00000008-7459-4675-A8A6-DD500E498A6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4092</c:v>
                </c:pt>
                <c:pt idx="5">
                  <c:v>4010</c:v>
                </c:pt>
                <c:pt idx="8">
                  <c:v>3938</c:v>
                </c:pt>
                <c:pt idx="11">
                  <c:v>3904</c:v>
                </c:pt>
                <c:pt idx="14">
                  <c:v>3827</c:v>
                </c:pt>
              </c:numCache>
            </c:numRef>
          </c:val>
          <c:extLst>
            <c:ext xmlns:c16="http://schemas.microsoft.com/office/drawing/2014/chart" uri="{C3380CC4-5D6E-409C-BE32-E72D297353CC}">
              <c16:uniqueId val="{00000000-1975-43F2-B65A-1529AF9392C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107</c:v>
                </c:pt>
                <c:pt idx="5">
                  <c:v>151</c:v>
                </c:pt>
                <c:pt idx="8">
                  <c:v>145</c:v>
                </c:pt>
                <c:pt idx="11">
                  <c:v>169</c:v>
                </c:pt>
                <c:pt idx="14">
                  <c:v>198</c:v>
                </c:pt>
              </c:numCache>
            </c:numRef>
          </c:val>
          <c:extLst>
            <c:ext xmlns:c16="http://schemas.microsoft.com/office/drawing/2014/chart" uri="{C3380CC4-5D6E-409C-BE32-E72D297353CC}">
              <c16:uniqueId val="{00000001-1975-43F2-B65A-1529AF9392C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3094</c:v>
                </c:pt>
                <c:pt idx="5">
                  <c:v>3497</c:v>
                </c:pt>
                <c:pt idx="8">
                  <c:v>3866</c:v>
                </c:pt>
                <c:pt idx="11">
                  <c:v>3985</c:v>
                </c:pt>
                <c:pt idx="14">
                  <c:v>4375</c:v>
                </c:pt>
              </c:numCache>
            </c:numRef>
          </c:val>
          <c:extLst>
            <c:ext xmlns:c16="http://schemas.microsoft.com/office/drawing/2014/chart" uri="{C3380CC4-5D6E-409C-BE32-E72D297353CC}">
              <c16:uniqueId val="{00000002-1975-43F2-B65A-1529AF9392C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975-43F2-B65A-1529AF9392C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975-43F2-B65A-1529AF9392C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75-43F2-B65A-1529AF9392C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527</c:v>
                </c:pt>
                <c:pt idx="3">
                  <c:v>561</c:v>
                </c:pt>
                <c:pt idx="6">
                  <c:v>548</c:v>
                </c:pt>
                <c:pt idx="9">
                  <c:v>530</c:v>
                </c:pt>
                <c:pt idx="12">
                  <c:v>579</c:v>
                </c:pt>
              </c:numCache>
            </c:numRef>
          </c:val>
          <c:extLst>
            <c:ext xmlns:c16="http://schemas.microsoft.com/office/drawing/2014/chart" uri="{C3380CC4-5D6E-409C-BE32-E72D297353CC}">
              <c16:uniqueId val="{00000006-1975-43F2-B65A-1529AF9392C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c:v>
                </c:pt>
                <c:pt idx="3">
                  <c:v>0</c:v>
                </c:pt>
                <c:pt idx="6">
                  <c:v>0</c:v>
                </c:pt>
                <c:pt idx="9">
                  <c:v>0</c:v>
                </c:pt>
                <c:pt idx="12">
                  <c:v>6</c:v>
                </c:pt>
              </c:numCache>
            </c:numRef>
          </c:val>
          <c:extLst>
            <c:ext xmlns:c16="http://schemas.microsoft.com/office/drawing/2014/chart" uri="{C3380CC4-5D6E-409C-BE32-E72D297353CC}">
              <c16:uniqueId val="{00000007-1975-43F2-B65A-1529AF9392C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225</c:v>
                </c:pt>
                <c:pt idx="3">
                  <c:v>259</c:v>
                </c:pt>
                <c:pt idx="6">
                  <c:v>966</c:v>
                </c:pt>
                <c:pt idx="9">
                  <c:v>1494</c:v>
                </c:pt>
                <c:pt idx="12">
                  <c:v>1392</c:v>
                </c:pt>
              </c:numCache>
            </c:numRef>
          </c:val>
          <c:extLst>
            <c:ext xmlns:c16="http://schemas.microsoft.com/office/drawing/2014/chart" uri="{C3380CC4-5D6E-409C-BE32-E72D297353CC}">
              <c16:uniqueId val="{00000008-1975-43F2-B65A-1529AF9392C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975-43F2-B65A-1529AF9392C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5690</c:v>
                </c:pt>
                <c:pt idx="3">
                  <c:v>5714</c:v>
                </c:pt>
                <c:pt idx="6">
                  <c:v>5439</c:v>
                </c:pt>
                <c:pt idx="9">
                  <c:v>5211</c:v>
                </c:pt>
                <c:pt idx="12">
                  <c:v>5122</c:v>
                </c:pt>
              </c:numCache>
            </c:numRef>
          </c:val>
          <c:extLst>
            <c:ext xmlns:c16="http://schemas.microsoft.com/office/drawing/2014/chart" uri="{C3380CC4-5D6E-409C-BE32-E72D297353CC}">
              <c16:uniqueId val="{0000000A-1975-43F2-B65A-1529AF9392C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975-43F2-B65A-1529AF9392C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1348</c:v>
                </c:pt>
                <c:pt idx="1">
                  <c:v>1508</c:v>
                </c:pt>
                <c:pt idx="2">
                  <c:v>1708</c:v>
                </c:pt>
              </c:numCache>
            </c:numRef>
          </c:val>
          <c:extLst>
            <c:ext xmlns:c16="http://schemas.microsoft.com/office/drawing/2014/chart" uri="{C3380CC4-5D6E-409C-BE32-E72D297353CC}">
              <c16:uniqueId val="{00000000-F318-46F1-960C-30F1FFE0617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43</c:v>
                </c:pt>
                <c:pt idx="1">
                  <c:v>43</c:v>
                </c:pt>
                <c:pt idx="2">
                  <c:v>43</c:v>
                </c:pt>
              </c:numCache>
            </c:numRef>
          </c:val>
          <c:extLst>
            <c:ext xmlns:c16="http://schemas.microsoft.com/office/drawing/2014/chart" uri="{C3380CC4-5D6E-409C-BE32-E72D297353CC}">
              <c16:uniqueId val="{00000001-F318-46F1-960C-30F1FFE0617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2026</c:v>
                </c:pt>
                <c:pt idx="1">
                  <c:v>2019</c:v>
                </c:pt>
                <c:pt idx="2">
                  <c:v>2157</c:v>
                </c:pt>
              </c:numCache>
            </c:numRef>
          </c:val>
          <c:extLst>
            <c:ext xmlns:c16="http://schemas.microsoft.com/office/drawing/2014/chart" uri="{C3380CC4-5D6E-409C-BE32-E72D297353CC}">
              <c16:uniqueId val="{00000002-F318-46F1-960C-30F1FFE0617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和歌山県すさみ町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実質公債費率は</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8.2</a:t>
          </a:r>
          <a:r>
            <a:rPr kumimoji="1" lang="ja-JP" altLang="ja-JP" sz="1100">
              <a:solidFill>
                <a:schemeClr val="dk1"/>
              </a:solidFill>
              <a:effectLst/>
              <a:latin typeface="+mn-lt"/>
              <a:ea typeface="+mn-ea"/>
              <a:cs typeface="+mn-cs"/>
            </a:rPr>
            <a:t>％であり、類似団体平均値と比べ</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上回っている。当町は過疎対策事業債など交付税算入率の高い地方債を主に借り入れているため、公債費に係る普通交付税の算入額は増加しているが、元利償還金が大幅に増加したことが比率の増加要因となっている。地方債の償還のピークは過ぎているが、今後有利な地方債を活用できる大型事業を実施する可能性はあるため公債費比率が上がりすぎないよう注意する必要がある。</a:t>
          </a:r>
          <a:endParaRPr lang="ja-JP" altLang="ja-JP">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和歌山県すさみ町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充当可能基金があるため、ここ数年は将来負担比率は算定されていない。しかし、</a:t>
          </a:r>
          <a:r>
            <a:rPr kumimoji="1" lang="ja-JP" altLang="en-US" sz="1100">
              <a:solidFill>
                <a:schemeClr val="dk1"/>
              </a:solidFill>
              <a:effectLst/>
              <a:latin typeface="+mn-lt"/>
              <a:ea typeface="+mn-ea"/>
              <a:cs typeface="+mn-cs"/>
            </a:rPr>
            <a:t>庁舎建設</a:t>
          </a:r>
          <a:r>
            <a:rPr kumimoji="1" lang="ja-JP" altLang="ja-JP" sz="1100">
              <a:solidFill>
                <a:schemeClr val="dk1"/>
              </a:solidFill>
              <a:effectLst/>
              <a:latin typeface="+mn-lt"/>
              <a:ea typeface="+mn-ea"/>
              <a:cs typeface="+mn-cs"/>
            </a:rPr>
            <a:t>事業を進める中で、財政調整基金等の基金の取り崩し及び地方債を財源として予定しているため、将来負担比率が上昇する可能性がある。ついては、実施事業の適正化を図り地方債の発行を抑制するなど、適正な水準の維持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和歌山県すさみ町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年度末残高は</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3,908</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百万円となっており、前年度に比べ</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339</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百万円増加した。</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主に財政調整基金に</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百万円の積み立てやふるさとづくり基金に</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百万円の積み立てをした。</a:t>
          </a: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地方交付税の増加や、特定目的基金の繰入をおこなったことが主な要因である。</a:t>
          </a: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当町は歳入全体の中で地方交付税に依存しているため引き続き健全な財政運営を行い、</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必要に応じて基金を取り崩していく必要がある。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都市交流推進基金：友好都市である寝屋川市との交流事業経費に活用</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ふるさとづくり基金：すさみ町の豊かな自然環境と地域の歴史・文化を守るとともに福祉の向上を目指す</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和深川地区飲料水供給施設維持管理基金：和深川地区における生活用水の水枯渇等に対する給水施設に係る維持として活用</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地域振興基金：安全で住みよく、活力ある町づくりを推進する</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森林環境譲与税基金：間伐や人材育成、木材利用の促進や普及啓発等の森林整備及びその促進による経費へ活用</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道の駅すさみ振興基金：道の駅すさみの施設に要する資金を充てるため</a:t>
          </a:r>
        </a:p>
        <a:p>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昨年度に比べ</a:t>
          </a:r>
          <a:r>
            <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rPr>
            <a:t>+138</a:t>
          </a:r>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百万円の</a:t>
          </a:r>
          <a:r>
            <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rPr>
            <a:t>2,157</a:t>
          </a:r>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百万円となっており、主な要因はふるさとづくり基金に</a:t>
          </a:r>
          <a:r>
            <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rPr>
            <a:t>80</a:t>
          </a:r>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百万円を積み立てたためである。</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また、森林環境譲与税基金については、庁舎建設事業の財源として活用するため基金へ</a:t>
          </a:r>
          <a:r>
            <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rPr>
            <a:t>37</a:t>
          </a:r>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百万円を積み立てた。</a:t>
          </a:r>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それぞれの基金の目的に応じた事業実施の際に活用し、財政的な負担が減少するように努める。</a:t>
          </a: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特にふるさとづくり基金は活用（取り崩し）以上に積立てしているため、公共施設高台移転事業など大型事業を実施する際の</a:t>
          </a:r>
          <a:endParaRPr kumimoji="1" lang="en-US" altLang="ja-JP" sz="15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500">
              <a:solidFill>
                <a:schemeClr val="dk1"/>
              </a:solidFill>
              <a:effectLst/>
              <a:latin typeface="ＭＳ ゴシック" panose="020B0609070205080204" pitchFamily="49" charset="-128"/>
              <a:ea typeface="ＭＳ ゴシック" panose="020B0609070205080204" pitchFamily="49" charset="-128"/>
              <a:cs typeface="+mn-cs"/>
            </a:rPr>
            <a:t>　国庫補助金や地方債の対象外となる一般財源への充当を検討し基金を活用していく。</a:t>
          </a: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年度から本格的に実施する庁舎建設事業に向けての財源確保のため、</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財政調整基金へ</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百万円積み立てを行った。</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主に新庁舎建設事業の財源として取り崩すことを想定しているため、</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それ以外での取り崩しがないよう財政運営に努める。</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昨年度から増減はなく、</a:t>
          </a:r>
          <a:r>
            <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rPr>
            <a:t>43</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百万円である。</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一般会計の償還額のピークは過ぎたが、今後大型事業を実施する際に地方債を借入して</a:t>
          </a:r>
          <a:endParaRPr kumimoji="1" lang="en-US" altLang="ja-JP" sz="16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　　償還額が増加した際は平準化のため当基金の活用を検討する。</a:t>
          </a: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和歌山県すさみ町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3,471
3,438
174.45
4,880,934
4,722,736
127,996
2,748,466
5,122,310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人口の減少や町内に中心となる産業がないこと等により、財政基盤が弱く、類似団体平均</a:t>
          </a:r>
          <a:r>
            <a:rPr kumimoji="1" lang="ja-JP" altLang="en-US" sz="1100">
              <a:solidFill>
                <a:schemeClr val="dk1"/>
              </a:solidFill>
              <a:effectLst/>
              <a:latin typeface="+mn-lt"/>
              <a:ea typeface="+mn-ea"/>
              <a:cs typeface="+mn-cs"/>
            </a:rPr>
            <a:t>と同じであるが</a:t>
          </a:r>
          <a:r>
            <a:rPr kumimoji="1" lang="ja-JP" altLang="ja-JP" sz="1100">
              <a:solidFill>
                <a:schemeClr val="dk1"/>
              </a:solidFill>
              <a:effectLst/>
              <a:latin typeface="+mn-lt"/>
              <a:ea typeface="+mn-ea"/>
              <a:cs typeface="+mn-cs"/>
            </a:rPr>
            <a:t>年度によって変動する。普通交付税は当町の収入の約半分を占めており、自主財源に乏しく国の動向に非常に左右されやすい。ふるさと納税・企業版ふるさと納税をはじめとした歳入の確保、歳出削減のための事業の見直しや、活力あるまちづくりを展開しながら行政の効率化に努めることにより、財政の健全化を図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133858</xdr:rowOff>
    </xdr:from>
    <xdr:to>
      <xdr:col>23</xdr:col>
      <xdr:colOff>133350</xdr:colOff>
      <xdr:row>43</xdr:row>
      <xdr:rowOff>143510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114800" y="7506208"/>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55135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427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143510</xdr:rowOff>
    </xdr:from>
    <xdr:to>
      <xdr:col>19</xdr:col>
      <xdr:colOff>133350</xdr:colOff>
      <xdr:row>43</xdr:row>
      <xdr:rowOff>153162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3225800" y="751586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17289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561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153162</xdr:rowOff>
    </xdr:from>
    <xdr:to>
      <xdr:col>15</xdr:col>
      <xdr:colOff>82550</xdr:colOff>
      <xdr:row>43</xdr:row>
      <xdr:rowOff>153162</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5255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13733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143510</xdr:rowOff>
    </xdr:from>
    <xdr:to>
      <xdr:col>11</xdr:col>
      <xdr:colOff>31750</xdr:colOff>
      <xdr:row>43</xdr:row>
      <xdr:rowOff>153162</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51586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4081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20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54102</xdr:rowOff>
    </xdr:from>
    <xdr:to>
      <xdr:col>7</xdr:col>
      <xdr:colOff>31750</xdr:colOff>
      <xdr:row>43</xdr:row>
      <xdr:rowOff>155702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165879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99585</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30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92710</xdr:rowOff>
    </xdr:from>
    <xdr:to>
      <xdr:col>19</xdr:col>
      <xdr:colOff>184150</xdr:colOff>
      <xdr:row>44</xdr:row>
      <xdr:rowOff>22860</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33037</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233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102362</xdr:rowOff>
    </xdr:from>
    <xdr:to>
      <xdr:col>15</xdr:col>
      <xdr:colOff>133350</xdr:colOff>
      <xdr:row>44</xdr:row>
      <xdr:rowOff>32512</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47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17289</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561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102362</xdr:rowOff>
    </xdr:from>
    <xdr:to>
      <xdr:col>11</xdr:col>
      <xdr:colOff>82550</xdr:colOff>
      <xdr:row>44</xdr:row>
      <xdr:rowOff>32512</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47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17289</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561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92710</xdr:rowOff>
    </xdr:from>
    <xdr:to>
      <xdr:col>7</xdr:col>
      <xdr:colOff>31750</xdr:colOff>
      <xdr:row>44</xdr:row>
      <xdr:rowOff>22860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7637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類似団体に比べると数値は高く、前年度に比べ</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ポイント減の</a:t>
          </a:r>
          <a:r>
            <a:rPr kumimoji="1" lang="en-US" altLang="ja-JP" sz="1100">
              <a:solidFill>
                <a:schemeClr val="dk1"/>
              </a:solidFill>
              <a:effectLst/>
              <a:latin typeface="+mn-lt"/>
              <a:ea typeface="+mn-ea"/>
              <a:cs typeface="+mn-cs"/>
            </a:rPr>
            <a:t>91.6%</a:t>
          </a:r>
          <a:r>
            <a:rPr kumimoji="1" lang="ja-JP" altLang="ja-JP" sz="1100">
              <a:solidFill>
                <a:schemeClr val="dk1"/>
              </a:solidFill>
              <a:effectLst/>
              <a:latin typeface="+mn-lt"/>
              <a:ea typeface="+mn-ea"/>
              <a:cs typeface="+mn-cs"/>
            </a:rPr>
            <a:t>となっている。</a:t>
          </a:r>
          <a:endParaRPr lang="ja-JP" altLang="ja-JP" sz="1400">
            <a:effectLst/>
          </a:endParaRPr>
        </a:p>
        <a:p>
          <a:r>
            <a:rPr kumimoji="1" lang="ja-JP" altLang="ja-JP" sz="1100">
              <a:solidFill>
                <a:schemeClr val="dk1"/>
              </a:solidFill>
              <a:effectLst/>
              <a:latin typeface="+mn-lt"/>
              <a:ea typeface="+mn-ea"/>
              <a:cs typeface="+mn-cs"/>
            </a:rPr>
            <a:t>減少の要因として、歳入では</a:t>
          </a:r>
          <a:r>
            <a:rPr kumimoji="1" lang="ja-JP" altLang="en-US" sz="1100">
              <a:solidFill>
                <a:schemeClr val="dk1"/>
              </a:solidFill>
              <a:effectLst/>
              <a:latin typeface="+mn-lt"/>
              <a:ea typeface="+mn-ea"/>
              <a:cs typeface="+mn-cs"/>
            </a:rPr>
            <a:t>普通交付税</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再算定による</a:t>
          </a:r>
          <a:r>
            <a:rPr kumimoji="1" lang="ja-JP" altLang="ja-JP" sz="1100">
              <a:solidFill>
                <a:schemeClr val="dk1"/>
              </a:solidFill>
              <a:effectLst/>
              <a:latin typeface="+mn-lt"/>
              <a:ea typeface="+mn-ea"/>
              <a:cs typeface="+mn-cs"/>
            </a:rPr>
            <a:t>増に伴う地方</a:t>
          </a:r>
          <a:r>
            <a:rPr kumimoji="1" lang="ja-JP" altLang="en-US" sz="1100">
              <a:solidFill>
                <a:schemeClr val="dk1"/>
              </a:solidFill>
              <a:effectLst/>
              <a:latin typeface="+mn-lt"/>
              <a:ea typeface="+mn-ea"/>
              <a:cs typeface="+mn-cs"/>
            </a:rPr>
            <a:t>交付</a:t>
          </a:r>
          <a:r>
            <a:rPr kumimoji="1" lang="ja-JP" altLang="ja-JP" sz="1100">
              <a:solidFill>
                <a:schemeClr val="dk1"/>
              </a:solidFill>
              <a:effectLst/>
              <a:latin typeface="+mn-lt"/>
              <a:ea typeface="+mn-ea"/>
              <a:cs typeface="+mn-cs"/>
            </a:rPr>
            <a:t>税の増加が主な要因である。歳出では、公債費の減による経常的支出が減少したことが主な要因である。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55456</xdr:rowOff>
    </xdr:from>
    <xdr:to>
      <xdr:col>23</xdr:col>
      <xdr:colOff>133350</xdr:colOff>
      <xdr:row>64</xdr:row>
      <xdr:rowOff>57468</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1028256"/>
          <a:ext cx="838200" cy="2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86059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1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57468</xdr:rowOff>
    </xdr:from>
    <xdr:to>
      <xdr:col>19</xdr:col>
      <xdr:colOff>133350</xdr:colOff>
      <xdr:row>64</xdr:row>
      <xdr:rowOff>61489</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3225800" y="11030268"/>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132397</xdr:rowOff>
    </xdr:from>
    <xdr:to>
      <xdr:col>15</xdr:col>
      <xdr:colOff>82550</xdr:colOff>
      <xdr:row>64</xdr:row>
      <xdr:rowOff>61489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933747"/>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112941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57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132397</xdr:rowOff>
    </xdr:from>
    <xdr:to>
      <xdr:col>11</xdr:col>
      <xdr:colOff>31750</xdr:colOff>
      <xdr:row>64</xdr:row>
      <xdr:rowOff>99695</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933747"/>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48595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159190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4656</xdr:rowOff>
    </xdr:from>
    <xdr:to>
      <xdr:col>23</xdr:col>
      <xdr:colOff>184150</xdr:colOff>
      <xdr:row>64</xdr:row>
      <xdr:rowOff>106256</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97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148183</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94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6668</xdr:rowOff>
    </xdr:from>
    <xdr:to>
      <xdr:col>19</xdr:col>
      <xdr:colOff>184150</xdr:colOff>
      <xdr:row>64</xdr:row>
      <xdr:rowOff>108268</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97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93045</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06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10689</xdr:rowOff>
    </xdr:from>
    <xdr:to>
      <xdr:col>15</xdr:col>
      <xdr:colOff>133350</xdr:colOff>
      <xdr:row>64</xdr:row>
      <xdr:rowOff>112289</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98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97066</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06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81597</xdr:rowOff>
    </xdr:from>
    <xdr:to>
      <xdr:col>11</xdr:col>
      <xdr:colOff>82550</xdr:colOff>
      <xdr:row>64</xdr:row>
      <xdr:rowOff>11747</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88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167974</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48895</xdr:rowOff>
    </xdr:from>
    <xdr:to>
      <xdr:col>7</xdr:col>
      <xdr:colOff>31750</xdr:colOff>
      <xdr:row>64</xdr:row>
      <xdr:rowOff>150495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102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135272</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10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[444,953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当該指数については、対前年度比</a:t>
          </a:r>
          <a:r>
            <a:rPr kumimoji="1" lang="en-US" altLang="ja-JP" sz="1100">
              <a:solidFill>
                <a:schemeClr val="dk1"/>
              </a:solidFill>
              <a:effectLst/>
              <a:latin typeface="+mn-lt"/>
              <a:ea typeface="+mn-ea"/>
              <a:cs typeface="+mn-cs"/>
            </a:rPr>
            <a:t>+23,183</a:t>
          </a:r>
          <a:r>
            <a:rPr kumimoji="1" lang="ja-JP" altLang="ja-JP" sz="1100">
              <a:solidFill>
                <a:schemeClr val="dk1"/>
              </a:solidFill>
              <a:effectLst/>
              <a:latin typeface="+mn-lt"/>
              <a:ea typeface="+mn-ea"/>
              <a:cs typeface="+mn-cs"/>
            </a:rPr>
            <a:t>千円であり、類似団体平均値に比べて</a:t>
          </a:r>
          <a:r>
            <a:rPr kumimoji="1" lang="en-US" altLang="ja-JP" sz="1100">
              <a:solidFill>
                <a:schemeClr val="dk1"/>
              </a:solidFill>
              <a:effectLst/>
              <a:latin typeface="+mn-lt"/>
              <a:ea typeface="+mn-ea"/>
              <a:cs typeface="+mn-cs"/>
            </a:rPr>
            <a:t>201,748</a:t>
          </a:r>
          <a:r>
            <a:rPr kumimoji="1" lang="ja-JP" altLang="ja-JP" sz="1100">
              <a:solidFill>
                <a:schemeClr val="dk1"/>
              </a:solidFill>
              <a:effectLst/>
              <a:latin typeface="+mn-lt"/>
              <a:ea typeface="+mn-ea"/>
              <a:cs typeface="+mn-cs"/>
            </a:rPr>
            <a:t>円下回っている。増加の要因は、経常的な人件費</a:t>
          </a:r>
          <a:r>
            <a:rPr kumimoji="1" lang="ja-JP" altLang="en-US" sz="1100">
              <a:solidFill>
                <a:schemeClr val="dk1"/>
              </a:solidFill>
              <a:effectLst/>
              <a:latin typeface="+mn-lt"/>
              <a:ea typeface="+mn-ea"/>
              <a:cs typeface="+mn-cs"/>
            </a:rPr>
            <a:t>が人事院勧告により増加したことや、</a:t>
          </a:r>
          <a:r>
            <a:rPr kumimoji="1" lang="ja-JP" altLang="ja-JP" sz="1100">
              <a:solidFill>
                <a:schemeClr val="dk1"/>
              </a:solidFill>
              <a:effectLst/>
              <a:latin typeface="+mn-lt"/>
              <a:ea typeface="+mn-ea"/>
              <a:cs typeface="+mn-cs"/>
            </a:rPr>
            <a:t>物件費の額が物価高騰の影響等で</a:t>
          </a:r>
          <a:r>
            <a:rPr kumimoji="1" lang="ja-JP" altLang="en-US" sz="1100">
              <a:solidFill>
                <a:schemeClr val="dk1"/>
              </a:solidFill>
              <a:effectLst/>
              <a:latin typeface="+mn-lt"/>
              <a:ea typeface="+mn-ea"/>
              <a:cs typeface="+mn-cs"/>
            </a:rPr>
            <a:t>増加したことが</a:t>
          </a:r>
          <a:r>
            <a:rPr kumimoji="1" lang="ja-JP" altLang="ja-JP" sz="1100">
              <a:solidFill>
                <a:schemeClr val="dk1"/>
              </a:solidFill>
              <a:effectLst/>
              <a:latin typeface="+mn-lt"/>
              <a:ea typeface="+mn-ea"/>
              <a:cs typeface="+mn-cs"/>
            </a:rPr>
            <a:t>主な要因である。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82838</xdr:rowOff>
    </xdr:from>
    <xdr:to>
      <xdr:col>23</xdr:col>
      <xdr:colOff>133350</xdr:colOff>
      <xdr:row>81</xdr:row>
      <xdr:rowOff>92162</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3970288"/>
          <a:ext cx="838200" cy="9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94575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982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80935</xdr:rowOff>
    </xdr:from>
    <xdr:to>
      <xdr:col>19</xdr:col>
      <xdr:colOff>133350</xdr:colOff>
      <xdr:row>81</xdr:row>
      <xdr:rowOff>82838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3968385"/>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15454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074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75771</xdr:rowOff>
    </xdr:from>
    <xdr:to>
      <xdr:col>15</xdr:col>
      <xdr:colOff>82550</xdr:colOff>
      <xdr:row>81</xdr:row>
      <xdr:rowOff>80935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3963221"/>
          <a:ext cx="889000" cy="5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545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059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55908</xdr:rowOff>
    </xdr:from>
    <xdr:to>
      <xdr:col>11</xdr:col>
      <xdr:colOff>31750</xdr:colOff>
      <xdr:row>81</xdr:row>
      <xdr:rowOff>75771</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3943358"/>
          <a:ext cx="889000" cy="19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152001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03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69692</xdr:rowOff>
    </xdr:from>
    <xdr:to>
      <xdr:col>7</xdr:col>
      <xdr:colOff>31750</xdr:colOff>
      <xdr:row>81</xdr:row>
      <xdr:rowOff>171292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156069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043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41362</xdr:rowOff>
    </xdr:from>
    <xdr:to>
      <xdr:col>23</xdr:col>
      <xdr:colOff>184150</xdr:colOff>
      <xdr:row>81</xdr:row>
      <xdr:rowOff>142962</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3928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134089</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385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32038</xdr:rowOff>
    </xdr:from>
    <xdr:to>
      <xdr:col>19</xdr:col>
      <xdr:colOff>184150</xdr:colOff>
      <xdr:row>81</xdr:row>
      <xdr:rowOff>133638</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391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143815</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368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30135</xdr:rowOff>
    </xdr:from>
    <xdr:to>
      <xdr:col>15</xdr:col>
      <xdr:colOff>133350</xdr:colOff>
      <xdr:row>81</xdr:row>
      <xdr:rowOff>131735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391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141912</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3686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24971</xdr:rowOff>
    </xdr:from>
    <xdr:to>
      <xdr:col>11</xdr:col>
      <xdr:colOff>82550</xdr:colOff>
      <xdr:row>81</xdr:row>
      <xdr:rowOff>126571</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3912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136748</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3681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5108</xdr:rowOff>
    </xdr:from>
    <xdr:to>
      <xdr:col>7</xdr:col>
      <xdr:colOff>31750</xdr:colOff>
      <xdr:row>81</xdr:row>
      <xdr:rowOff>106708</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389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116885</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3661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当該数値は、前年度</a:t>
          </a:r>
          <a:r>
            <a:rPr lang="ja-JP" altLang="en-US" sz="1100">
              <a:solidFill>
                <a:schemeClr val="dk1"/>
              </a:solidFill>
              <a:effectLst/>
              <a:latin typeface="+mn-lt"/>
              <a:ea typeface="+mn-ea"/>
              <a:cs typeface="+mn-cs"/>
            </a:rPr>
            <a:t>より</a:t>
          </a:r>
          <a:r>
            <a:rPr lang="en-US" altLang="ja-JP" sz="1100">
              <a:solidFill>
                <a:schemeClr val="dk1"/>
              </a:solidFill>
              <a:effectLst/>
              <a:latin typeface="+mn-lt"/>
              <a:ea typeface="+mn-ea"/>
              <a:cs typeface="+mn-cs"/>
            </a:rPr>
            <a:t>+0.4</a:t>
          </a:r>
          <a:r>
            <a:rPr lang="ja-JP" altLang="en-US" sz="1100">
              <a:solidFill>
                <a:schemeClr val="dk1"/>
              </a:solidFill>
              <a:effectLst/>
              <a:latin typeface="+mn-lt"/>
              <a:ea typeface="+mn-ea"/>
              <a:cs typeface="+mn-cs"/>
            </a:rPr>
            <a:t>の</a:t>
          </a:r>
          <a:r>
            <a:rPr lang="en-US" altLang="ja-JP" sz="1100">
              <a:solidFill>
                <a:schemeClr val="dk1"/>
              </a:solidFill>
              <a:effectLst/>
              <a:latin typeface="+mn-lt"/>
              <a:ea typeface="+mn-ea"/>
              <a:cs typeface="+mn-cs"/>
            </a:rPr>
            <a:t>98.1</a:t>
          </a:r>
          <a:r>
            <a:rPr lang="ja-JP" altLang="ja-JP" sz="1100">
              <a:solidFill>
                <a:schemeClr val="dk1"/>
              </a:solidFill>
              <a:effectLst/>
              <a:latin typeface="+mn-lt"/>
              <a:ea typeface="+mn-ea"/>
              <a:cs typeface="+mn-cs"/>
            </a:rPr>
            <a:t>となっており、全国町村平均より</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ポイント上回っている。引き続き給与適正化に努める。</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153352</xdr:rowOff>
    </xdr:from>
    <xdr:to>
      <xdr:col>81</xdr:col>
      <xdr:colOff>44450</xdr:colOff>
      <xdr:row>88</xdr:row>
      <xdr:rowOff>6032</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506950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97490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670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153352</xdr:rowOff>
    </xdr:from>
    <xdr:to>
      <xdr:col>77</xdr:col>
      <xdr:colOff>44450</xdr:colOff>
      <xdr:row>87</xdr:row>
      <xdr:rowOff>153352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290800" y="150695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156545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558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153352</xdr:rowOff>
    </xdr:from>
    <xdr:to>
      <xdr:col>72</xdr:col>
      <xdr:colOff>203200</xdr:colOff>
      <xdr:row>88</xdr:row>
      <xdr:rowOff>42227</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4401800" y="1506950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21290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42227</xdr:rowOff>
    </xdr:from>
    <xdr:to>
      <xdr:col>68</xdr:col>
      <xdr:colOff>152400</xdr:colOff>
      <xdr:row>88</xdr:row>
      <xdr:rowOff>54293</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3512800" y="15129827"/>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27322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144479</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126682</xdr:rowOff>
    </xdr:from>
    <xdr:to>
      <xdr:col>81</xdr:col>
      <xdr:colOff>95250</xdr:colOff>
      <xdr:row>88</xdr:row>
      <xdr:rowOff>56832</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504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98759</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5014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102552</xdr:rowOff>
    </xdr:from>
    <xdr:to>
      <xdr:col>77</xdr:col>
      <xdr:colOff>95250</xdr:colOff>
      <xdr:row>88</xdr:row>
      <xdr:rowOff>32702</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5018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17479</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5105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102552</xdr:rowOff>
    </xdr:from>
    <xdr:to>
      <xdr:col>73</xdr:col>
      <xdr:colOff>44450</xdr:colOff>
      <xdr:row>88</xdr:row>
      <xdr:rowOff>32702</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5018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17479</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5105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162877</xdr:rowOff>
    </xdr:from>
    <xdr:to>
      <xdr:col>68</xdr:col>
      <xdr:colOff>203200</xdr:colOff>
      <xdr:row>88</xdr:row>
      <xdr:rowOff>93027</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5079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77804</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516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3493</xdr:rowOff>
    </xdr:from>
    <xdr:to>
      <xdr:col>64</xdr:col>
      <xdr:colOff>152400</xdr:colOff>
      <xdr:row>88</xdr:row>
      <xdr:rowOff>105093</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509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89870</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517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[22.76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当該数値は、前年度より＋</a:t>
          </a:r>
          <a:r>
            <a:rPr lang="en-US" altLang="ja-JP" sz="1100">
              <a:solidFill>
                <a:schemeClr val="dk1"/>
              </a:solidFill>
              <a:effectLst/>
              <a:latin typeface="+mn-lt"/>
              <a:ea typeface="+mn-ea"/>
              <a:cs typeface="+mn-cs"/>
            </a:rPr>
            <a:t>0.86</a:t>
          </a:r>
          <a:r>
            <a:rPr lang="ja-JP" altLang="ja-JP" sz="1100">
              <a:solidFill>
                <a:schemeClr val="dk1"/>
              </a:solidFill>
              <a:effectLst/>
              <a:latin typeface="+mn-lt"/>
              <a:ea typeface="+mn-ea"/>
              <a:cs typeface="+mn-cs"/>
            </a:rPr>
            <a:t>人の</a:t>
          </a:r>
          <a:r>
            <a:rPr lang="en-US" altLang="ja-JP" sz="1100">
              <a:solidFill>
                <a:schemeClr val="dk1"/>
              </a:solidFill>
              <a:effectLst/>
              <a:latin typeface="+mn-lt"/>
              <a:ea typeface="+mn-ea"/>
              <a:cs typeface="+mn-cs"/>
            </a:rPr>
            <a:t>22.76</a:t>
          </a:r>
          <a:r>
            <a:rPr lang="ja-JP" altLang="ja-JP" sz="1100">
              <a:solidFill>
                <a:schemeClr val="dk1"/>
              </a:solidFill>
              <a:effectLst/>
              <a:latin typeface="+mn-lt"/>
              <a:ea typeface="+mn-ea"/>
              <a:cs typeface="+mn-cs"/>
            </a:rPr>
            <a:t>人となっており、類似団体平均を</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下回っている。毎年退職者数と同数程度の職員採用を行っており、職員数については今後も同水準を見込んでいるが、民間委託や指定管理者制度の活用も検討し、定員管理の適正化に努める。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69306</xdr:rowOff>
    </xdr:from>
    <xdr:to>
      <xdr:col>81</xdr:col>
      <xdr:colOff>44450</xdr:colOff>
      <xdr:row>59</xdr:row>
      <xdr:rowOff>79187</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179800" y="10184856"/>
          <a:ext cx="838200" cy="9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40681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15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62641</xdr:rowOff>
    </xdr:from>
    <xdr:to>
      <xdr:col>77</xdr:col>
      <xdr:colOff>44450</xdr:colOff>
      <xdr:row>59</xdr:row>
      <xdr:rowOff>69306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5290800" y="10178191"/>
          <a:ext cx="889000" cy="6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158198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10273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55976</xdr:rowOff>
    </xdr:from>
    <xdr:to>
      <xdr:col>72</xdr:col>
      <xdr:colOff>203200</xdr:colOff>
      <xdr:row>59</xdr:row>
      <xdr:rowOff>62641</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4401800" y="10171526"/>
          <a:ext cx="889000" cy="6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141308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1025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49197</xdr:rowOff>
    </xdr:from>
    <xdr:to>
      <xdr:col>68</xdr:col>
      <xdr:colOff>152400</xdr:colOff>
      <xdr:row>59</xdr:row>
      <xdr:rowOff>55976</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3512800" y="10164747"/>
          <a:ext cx="889000" cy="6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129817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1024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49071</xdr:rowOff>
    </xdr:from>
    <xdr:to>
      <xdr:col>64</xdr:col>
      <xdr:colOff>152400</xdr:colOff>
      <xdr:row>59</xdr:row>
      <xdr:rowOff>150671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135448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10250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28387</xdr:rowOff>
    </xdr:from>
    <xdr:to>
      <xdr:col>81</xdr:col>
      <xdr:colOff>95250</xdr:colOff>
      <xdr:row>59</xdr:row>
      <xdr:rowOff>129987</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143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44914</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998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18506</xdr:rowOff>
    </xdr:from>
    <xdr:to>
      <xdr:col>77</xdr:col>
      <xdr:colOff>95250</xdr:colOff>
      <xdr:row>59</xdr:row>
      <xdr:rowOff>120106</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13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130283</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9902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11841</xdr:rowOff>
    </xdr:from>
    <xdr:to>
      <xdr:col>73</xdr:col>
      <xdr:colOff>44450</xdr:colOff>
      <xdr:row>59</xdr:row>
      <xdr:rowOff>113441</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127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123618</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9896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5176</xdr:rowOff>
    </xdr:from>
    <xdr:to>
      <xdr:col>68</xdr:col>
      <xdr:colOff>203200</xdr:colOff>
      <xdr:row>59</xdr:row>
      <xdr:rowOff>106776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12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116953</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988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169847</xdr:rowOff>
    </xdr:from>
    <xdr:to>
      <xdr:col>64</xdr:col>
      <xdr:colOff>152400</xdr:colOff>
      <xdr:row>59</xdr:row>
      <xdr:rowOff>99997</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11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110174</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9882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実質公債費率は</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8.2</a:t>
          </a:r>
          <a:r>
            <a:rPr kumimoji="1" lang="ja-JP" altLang="ja-JP" sz="1100">
              <a:solidFill>
                <a:schemeClr val="dk1"/>
              </a:solidFill>
              <a:effectLst/>
              <a:latin typeface="+mn-lt"/>
              <a:ea typeface="+mn-ea"/>
              <a:cs typeface="+mn-cs"/>
            </a:rPr>
            <a:t>％であり、類似団体平均値と比べ</a:t>
          </a:r>
          <a:r>
            <a:rPr kumimoji="1" lang="en-US" altLang="ja-JP" sz="1100">
              <a:solidFill>
                <a:schemeClr val="dk1"/>
              </a:solidFill>
              <a:effectLst/>
              <a:latin typeface="+mn-lt"/>
              <a:ea typeface="+mn-ea"/>
              <a:cs typeface="+mn-cs"/>
            </a:rPr>
            <a:t>0.9</a:t>
          </a:r>
          <a:r>
            <a:rPr kumimoji="1" lang="ja-JP" altLang="ja-JP" sz="1100">
              <a:solidFill>
                <a:schemeClr val="dk1"/>
              </a:solidFill>
              <a:effectLst/>
              <a:latin typeface="+mn-lt"/>
              <a:ea typeface="+mn-ea"/>
              <a:cs typeface="+mn-cs"/>
            </a:rPr>
            <a:t>％上回っている。当町は過疎対策事業債など交付税算入率の高い地方債を主に借り入れているため、公債費に係る普通交付税の算入額は増加しているが、元利償還金が大幅に増加したことが比率の増加要因となっている。地方債の償還のピークは過ぎているが、今後有利な地方債を活用できる大型事業を実施する可能性はあるため公債費比率が上がりすぎないよう注意する必要がある。</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41487</xdr:rowOff>
    </xdr:from>
    <xdr:to>
      <xdr:col>81</xdr:col>
      <xdr:colOff>44450</xdr:colOff>
      <xdr:row>42</xdr:row>
      <xdr:rowOff>97790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6179800" y="7242387"/>
          <a:ext cx="8382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106273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6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89746</xdr:rowOff>
    </xdr:from>
    <xdr:to>
      <xdr:col>77</xdr:col>
      <xdr:colOff>44450</xdr:colOff>
      <xdr:row>42</xdr:row>
      <xdr:rowOff>97790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5290800" y="729064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25400</xdr:rowOff>
    </xdr:from>
    <xdr:to>
      <xdr:col>72</xdr:col>
      <xdr:colOff>203200</xdr:colOff>
      <xdr:row>42</xdr:row>
      <xdr:rowOff>89746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4401800" y="722630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140546</xdr:rowOff>
    </xdr:from>
    <xdr:to>
      <xdr:col>68</xdr:col>
      <xdr:colOff>152400</xdr:colOff>
      <xdr:row>42</xdr:row>
      <xdr:rowOff>25400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3512800" y="716999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60977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162137</xdr:rowOff>
    </xdr:from>
    <xdr:to>
      <xdr:col>81</xdr:col>
      <xdr:colOff>95250</xdr:colOff>
      <xdr:row>42</xdr:row>
      <xdr:rowOff>92287</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134214</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163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46990</xdr:rowOff>
    </xdr:from>
    <xdr:to>
      <xdr:col>77</xdr:col>
      <xdr:colOff>95250</xdr:colOff>
      <xdr:row>42</xdr:row>
      <xdr:rowOff>148590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2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133367</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334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38946</xdr:rowOff>
    </xdr:from>
    <xdr:to>
      <xdr:col>73</xdr:col>
      <xdr:colOff>44450</xdr:colOff>
      <xdr:row>42</xdr:row>
      <xdr:rowOff>140546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125323</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32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146050</xdr:rowOff>
    </xdr:from>
    <xdr:to>
      <xdr:col>68</xdr:col>
      <xdr:colOff>203200</xdr:colOff>
      <xdr:row>42</xdr:row>
      <xdr:rowOff>76200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60977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89746</xdr:rowOff>
    </xdr:from>
    <xdr:to>
      <xdr:col>64</xdr:col>
      <xdr:colOff>152400</xdr:colOff>
      <xdr:row>42</xdr:row>
      <xdr:rowOff>19896</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30073</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充当可能基金があるため、ここ数年は将来負担比率は算定されていない。しかし、公共施設高台移転事業を進める中で、財政調整基金等の基金の取り崩し及び地方債を財源として予定しているため、将来負担比率が上昇する可能性がある。ついては、実施事業の適正化を図り地方債の発行を抑制するなど、適正な水準の維持に努め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6" name="将来負担の状況平均値テキスト">
          <a:extLst>
            <a:ext uri="{FF2B5EF4-FFF2-40B4-BE49-F238E27FC236}">
              <a16:creationId xmlns:a16="http://schemas.microsoft.com/office/drawing/2014/main" id="{00000000-0008-0000-0300-0000B4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和歌山県すさみ町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3,471
3,438
174.45
4,880,934
4,722,736
127,996
2,748,466
5,122,310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当該数値については、前年度より</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26.7</a:t>
          </a:r>
          <a:r>
            <a:rPr kumimoji="1" lang="ja-JP" altLang="ja-JP" sz="1100">
              <a:solidFill>
                <a:schemeClr val="dk1"/>
              </a:solidFill>
              <a:effectLst/>
              <a:latin typeface="+mn-lt"/>
              <a:ea typeface="+mn-ea"/>
              <a:cs typeface="+mn-cs"/>
            </a:rPr>
            <a:t>となっており、類似団体平均では</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下回っている。</a:t>
          </a:r>
          <a:r>
            <a:rPr kumimoji="1" lang="ja-JP" altLang="en-US" sz="1100">
              <a:solidFill>
                <a:schemeClr val="dk1"/>
              </a:solidFill>
              <a:effectLst/>
              <a:latin typeface="+mn-lt"/>
              <a:ea typeface="+mn-ea"/>
              <a:cs typeface="+mn-cs"/>
            </a:rPr>
            <a:t>人事院勧告による人件費の増が主な要因である</a:t>
          </a:r>
          <a:r>
            <a:rPr kumimoji="1" lang="ja-JP" altLang="ja-JP" sz="1100">
              <a:solidFill>
                <a:schemeClr val="dk1"/>
              </a:solidFill>
              <a:effectLst/>
              <a:latin typeface="+mn-lt"/>
              <a:ea typeface="+mn-ea"/>
              <a:cs typeface="+mn-cs"/>
            </a:rPr>
            <a:t>。今後も引き続き、事務の効率化など定員管理の適正化に努め人件費の抑制を図る。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50800</xdr:rowOff>
    </xdr:from>
    <xdr:to>
      <xdr:col>24</xdr:col>
      <xdr:colOff>25400</xdr:colOff>
      <xdr:row>36</xdr:row>
      <xdr:rowOff>115570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2300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59707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31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50800</xdr:rowOff>
    </xdr:from>
    <xdr:to>
      <xdr:col>19</xdr:col>
      <xdr:colOff>187325</xdr:colOff>
      <xdr:row>36</xdr:row>
      <xdr:rowOff>54610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230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143527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1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168910</xdr:rowOff>
    </xdr:from>
    <xdr:to>
      <xdr:col>15</xdr:col>
      <xdr:colOff>98425</xdr:colOff>
      <xdr:row>36</xdr:row>
      <xdr:rowOff>54610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16966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113047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8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35</xdr:row>
      <xdr:rowOff>168910</xdr:rowOff>
    </xdr:from>
    <xdr:to>
      <xdr:col>11</xdr:col>
      <xdr:colOff>9525</xdr:colOff>
      <xdr:row>36</xdr:row>
      <xdr:rowOff>111760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1696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86377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6367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64770</xdr:rowOff>
    </xdr:from>
    <xdr:to>
      <xdr:col>24</xdr:col>
      <xdr:colOff>76200</xdr:colOff>
      <xdr:row>36</xdr:row>
      <xdr:rowOff>166370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81297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082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0</xdr:rowOff>
    </xdr:from>
    <xdr:to>
      <xdr:col>20</xdr:col>
      <xdr:colOff>38100</xdr:colOff>
      <xdr:row>36</xdr:row>
      <xdr:rowOff>101600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111777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4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3810</xdr:rowOff>
    </xdr:from>
    <xdr:to>
      <xdr:col>15</xdr:col>
      <xdr:colOff>149225</xdr:colOff>
      <xdr:row>36</xdr:row>
      <xdr:rowOff>105410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7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115587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4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118110</xdr:rowOff>
    </xdr:from>
    <xdr:to>
      <xdr:col>11</xdr:col>
      <xdr:colOff>60325</xdr:colOff>
      <xdr:row>36</xdr:row>
      <xdr:rowOff>48260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58437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60960</xdr:rowOff>
    </xdr:from>
    <xdr:to>
      <xdr:col>6</xdr:col>
      <xdr:colOff>171450</xdr:colOff>
      <xdr:row>36</xdr:row>
      <xdr:rowOff>162560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1287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物件費については、前年度より</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11.0</a:t>
          </a:r>
          <a:r>
            <a:rPr kumimoji="1" lang="ja-JP" altLang="ja-JP" sz="1100">
              <a:solidFill>
                <a:schemeClr val="dk1"/>
              </a:solidFill>
              <a:effectLst/>
              <a:latin typeface="+mn-lt"/>
              <a:ea typeface="+mn-ea"/>
              <a:cs typeface="+mn-cs"/>
            </a:rPr>
            <a:t>％であり、類似団体内平均値を</a:t>
          </a:r>
          <a:r>
            <a:rPr kumimoji="1" lang="en-US" altLang="ja-JP" sz="1100">
              <a:solidFill>
                <a:schemeClr val="dk1"/>
              </a:solidFill>
              <a:effectLst/>
              <a:latin typeface="+mn-lt"/>
              <a:ea typeface="+mn-ea"/>
              <a:cs typeface="+mn-cs"/>
            </a:rPr>
            <a:t>4.1</a:t>
          </a:r>
          <a:r>
            <a:rPr kumimoji="1" lang="ja-JP" altLang="ja-JP" sz="1100">
              <a:solidFill>
                <a:schemeClr val="dk1"/>
              </a:solidFill>
              <a:effectLst/>
              <a:latin typeface="+mn-lt"/>
              <a:ea typeface="+mn-ea"/>
              <a:cs typeface="+mn-cs"/>
            </a:rPr>
            <a:t>％下回っている。前年度と費用についてはほぼ同額であるが、歳入（経常一般財源）の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58420</xdr:rowOff>
    </xdr:from>
    <xdr:to>
      <xdr:col>82</xdr:col>
      <xdr:colOff>107950</xdr:colOff>
      <xdr:row>16</xdr:row>
      <xdr:rowOff>85852</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80162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167149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1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53848</xdr:rowOff>
    </xdr:from>
    <xdr:to>
      <xdr:col>78</xdr:col>
      <xdr:colOff>69850</xdr:colOff>
      <xdr:row>16</xdr:row>
      <xdr:rowOff>85852</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7970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87139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170434</xdr:rowOff>
    </xdr:from>
    <xdr:to>
      <xdr:col>73</xdr:col>
      <xdr:colOff>180975</xdr:colOff>
      <xdr:row>16</xdr:row>
      <xdr:rowOff>53848</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74218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73423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9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170434</xdr:rowOff>
    </xdr:from>
    <xdr:to>
      <xdr:col>69</xdr:col>
      <xdr:colOff>92075</xdr:colOff>
      <xdr:row>16</xdr:row>
      <xdr:rowOff>58420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742184"/>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18559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45991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7620</xdr:rowOff>
    </xdr:from>
    <xdr:to>
      <xdr:col>82</xdr:col>
      <xdr:colOff>158750</xdr:colOff>
      <xdr:row>16</xdr:row>
      <xdr:rowOff>109220</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24147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35052</xdr:rowOff>
    </xdr:from>
    <xdr:to>
      <xdr:col>78</xdr:col>
      <xdr:colOff>120650</xdr:colOff>
      <xdr:row>16</xdr:row>
      <xdr:rowOff>136652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146829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547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3048</xdr:rowOff>
    </xdr:from>
    <xdr:to>
      <xdr:col>74</xdr:col>
      <xdr:colOff>31750</xdr:colOff>
      <xdr:row>16</xdr:row>
      <xdr:rowOff>104648</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746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114825</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515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119634</xdr:rowOff>
    </xdr:from>
    <xdr:to>
      <xdr:col>69</xdr:col>
      <xdr:colOff>142875</xdr:colOff>
      <xdr:row>16</xdr:row>
      <xdr:rowOff>49784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691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59961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46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7620</xdr:rowOff>
    </xdr:from>
    <xdr:to>
      <xdr:col>65</xdr:col>
      <xdr:colOff>53975</xdr:colOff>
      <xdr:row>16</xdr:row>
      <xdr:rowOff>109220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119397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扶助費については、前年度より</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3.2%</a:t>
          </a:r>
          <a:r>
            <a:rPr kumimoji="1" lang="ja-JP" altLang="ja-JP" sz="1100">
              <a:solidFill>
                <a:schemeClr val="dk1"/>
              </a:solidFill>
              <a:effectLst/>
              <a:latin typeface="+mn-lt"/>
              <a:ea typeface="+mn-ea"/>
              <a:cs typeface="+mn-cs"/>
            </a:rPr>
            <a:t>となっており、類似団体内平均値より</a:t>
          </a:r>
          <a:r>
            <a:rPr kumimoji="1" lang="en-US" altLang="ja-JP" sz="1100">
              <a:solidFill>
                <a:schemeClr val="dk1"/>
              </a:solidFill>
              <a:effectLst/>
              <a:latin typeface="+mn-lt"/>
              <a:ea typeface="+mn-ea"/>
              <a:cs typeface="+mn-cs"/>
            </a:rPr>
            <a:t>0.3%</a:t>
          </a:r>
          <a:r>
            <a:rPr kumimoji="1" lang="ja-JP" altLang="ja-JP" sz="1100">
              <a:solidFill>
                <a:schemeClr val="dk1"/>
              </a:solidFill>
              <a:effectLst/>
              <a:latin typeface="+mn-lt"/>
              <a:ea typeface="+mn-ea"/>
              <a:cs typeface="+mn-cs"/>
            </a:rPr>
            <a:t>上回った。</a:t>
          </a:r>
          <a:r>
            <a:rPr kumimoji="1" lang="ja-JP" altLang="en-US" sz="1100">
              <a:solidFill>
                <a:schemeClr val="dk1"/>
              </a:solidFill>
              <a:effectLst/>
              <a:latin typeface="+mn-lt"/>
              <a:ea typeface="+mn-ea"/>
              <a:cs typeface="+mn-cs"/>
            </a:rPr>
            <a:t>障害福祉サービス費の増が主な要因である</a:t>
          </a:r>
          <a:r>
            <a:rPr kumimoji="1" lang="ja-JP" altLang="ja-JP" sz="1100">
              <a:solidFill>
                <a:schemeClr val="dk1"/>
              </a:solidFill>
              <a:effectLst/>
              <a:latin typeface="+mn-lt"/>
              <a:ea typeface="+mn-ea"/>
              <a:cs typeface="+mn-cs"/>
            </a:rPr>
            <a:t>。扶助費については、その年によって費用の変動が大きく、予想が困難であるが、引き続き健全な財政運営に努める。</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102507</xdr:rowOff>
    </xdr:from>
    <xdr:to>
      <xdr:col>24</xdr:col>
      <xdr:colOff>25400</xdr:colOff>
      <xdr:row>55</xdr:row>
      <xdr:rowOff>118835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5322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35577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9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86178</xdr:rowOff>
    </xdr:from>
    <xdr:to>
      <xdr:col>19</xdr:col>
      <xdr:colOff>187325</xdr:colOff>
      <xdr:row>55</xdr:row>
      <xdr:rowOff>102507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5159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114499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4535</xdr:rowOff>
    </xdr:from>
    <xdr:to>
      <xdr:col>15</xdr:col>
      <xdr:colOff>98425</xdr:colOff>
      <xdr:row>55</xdr:row>
      <xdr:rowOff>86178</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434285"/>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81842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4535</xdr:rowOff>
    </xdr:from>
    <xdr:to>
      <xdr:col>11</xdr:col>
      <xdr:colOff>9525</xdr:colOff>
      <xdr:row>55</xdr:row>
      <xdr:rowOff>37193</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4342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121755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68035</xdr:rowOff>
    </xdr:from>
    <xdr:to>
      <xdr:col>24</xdr:col>
      <xdr:colOff>76200</xdr:colOff>
      <xdr:row>55</xdr:row>
      <xdr:rowOff>169635</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40112</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51707</xdr:rowOff>
    </xdr:from>
    <xdr:to>
      <xdr:col>20</xdr:col>
      <xdr:colOff>38100</xdr:colOff>
      <xdr:row>55</xdr:row>
      <xdr:rowOff>153307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138084</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35378</xdr:rowOff>
    </xdr:from>
    <xdr:to>
      <xdr:col>15</xdr:col>
      <xdr:colOff>149225</xdr:colOff>
      <xdr:row>55</xdr:row>
      <xdr:rowOff>136978</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121755</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125185</xdr:rowOff>
    </xdr:from>
    <xdr:to>
      <xdr:col>11</xdr:col>
      <xdr:colOff>60325</xdr:colOff>
      <xdr:row>55</xdr:row>
      <xdr:rowOff>55335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65512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157843</xdr:rowOff>
    </xdr:from>
    <xdr:to>
      <xdr:col>6</xdr:col>
      <xdr:colOff>171450</xdr:colOff>
      <xdr:row>55</xdr:row>
      <xdr:rowOff>87993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98170</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18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その他については、前年度比</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9.2%</a:t>
          </a:r>
          <a:r>
            <a:rPr kumimoji="1" lang="ja-JP" altLang="ja-JP" sz="1100">
              <a:solidFill>
                <a:schemeClr val="dk1"/>
              </a:solidFill>
              <a:effectLst/>
              <a:latin typeface="+mn-lt"/>
              <a:ea typeface="+mn-ea"/>
              <a:cs typeface="+mn-cs"/>
            </a:rPr>
            <a:t>となった。維持補修費や積立金の</a:t>
          </a:r>
          <a:r>
            <a:rPr kumimoji="1" lang="ja-JP" altLang="en-US" sz="1100">
              <a:solidFill>
                <a:schemeClr val="dk1"/>
              </a:solidFill>
              <a:effectLst/>
              <a:latin typeface="+mn-lt"/>
              <a:ea typeface="+mn-ea"/>
              <a:cs typeface="+mn-cs"/>
            </a:rPr>
            <a:t>増</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した。今後も維持補修費や繰出金など事業の精査を実施し経費削減に努める。</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17272</xdr:rowOff>
    </xdr:from>
    <xdr:to>
      <xdr:col>82</xdr:col>
      <xdr:colOff>107950</xdr:colOff>
      <xdr:row>58</xdr:row>
      <xdr:rowOff>53848</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5671800" y="996137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90441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691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17272</xdr:rowOff>
    </xdr:from>
    <xdr:to>
      <xdr:col>78</xdr:col>
      <xdr:colOff>69850</xdr:colOff>
      <xdr:row>58</xdr:row>
      <xdr:rowOff>72136</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4782800" y="99613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126001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1007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53848</xdr:rowOff>
    </xdr:from>
    <xdr:to>
      <xdr:col>73</xdr:col>
      <xdr:colOff>180975</xdr:colOff>
      <xdr:row>58</xdr:row>
      <xdr:rowOff>72136</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893800" y="99979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53848</xdr:rowOff>
    </xdr:from>
    <xdr:to>
      <xdr:col>69</xdr:col>
      <xdr:colOff>92075</xdr:colOff>
      <xdr:row>58</xdr:row>
      <xdr:rowOff>145288</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004800" y="999794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18559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101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85344</xdr:rowOff>
    </xdr:from>
    <xdr:to>
      <xdr:col>65</xdr:col>
      <xdr:colOff>53975</xdr:colOff>
      <xdr:row>59</xdr:row>
      <xdr:rowOff>15494</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029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25671</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979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3048</xdr:rowOff>
    </xdr:from>
    <xdr:to>
      <xdr:col>82</xdr:col>
      <xdr:colOff>158750</xdr:colOff>
      <xdr:row>58</xdr:row>
      <xdr:rowOff>104648</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994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146575</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991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137922</xdr:rowOff>
    </xdr:from>
    <xdr:to>
      <xdr:col>78</xdr:col>
      <xdr:colOff>120650</xdr:colOff>
      <xdr:row>58</xdr:row>
      <xdr:rowOff>68072</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78249</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9679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21336</xdr:rowOff>
    </xdr:from>
    <xdr:to>
      <xdr:col>74</xdr:col>
      <xdr:colOff>31750</xdr:colOff>
      <xdr:row>58</xdr:row>
      <xdr:rowOff>122936</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133113</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9734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3048</xdr:rowOff>
    </xdr:from>
    <xdr:to>
      <xdr:col>69</xdr:col>
      <xdr:colOff>142875</xdr:colOff>
      <xdr:row>58</xdr:row>
      <xdr:rowOff>104648</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994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114825</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971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94488</xdr:rowOff>
    </xdr:from>
    <xdr:to>
      <xdr:col>65</xdr:col>
      <xdr:colOff>53975</xdr:colOff>
      <xdr:row>59</xdr:row>
      <xdr:rowOff>24638</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10038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9415</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10124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補助費については、前年度比</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22.8%</a:t>
          </a:r>
          <a:r>
            <a:rPr kumimoji="1" lang="ja-JP" altLang="ja-JP" sz="1100">
              <a:solidFill>
                <a:schemeClr val="dk1"/>
              </a:solidFill>
              <a:effectLst/>
              <a:latin typeface="+mn-lt"/>
              <a:ea typeface="+mn-ea"/>
              <a:cs typeface="+mn-cs"/>
            </a:rPr>
            <a:t>となっており、類似団体内平均値を</a:t>
          </a:r>
          <a:r>
            <a:rPr kumimoji="1" lang="en-US" altLang="ja-JP" sz="1100">
              <a:solidFill>
                <a:schemeClr val="dk1"/>
              </a:solidFill>
              <a:effectLst/>
              <a:latin typeface="+mn-lt"/>
              <a:ea typeface="+mn-ea"/>
              <a:cs typeface="+mn-cs"/>
            </a:rPr>
            <a:t>7.9%</a:t>
          </a:r>
          <a:r>
            <a:rPr kumimoji="1" lang="ja-JP" altLang="ja-JP" sz="1100">
              <a:solidFill>
                <a:schemeClr val="dk1"/>
              </a:solidFill>
              <a:effectLst/>
              <a:latin typeface="+mn-lt"/>
              <a:ea typeface="+mn-ea"/>
              <a:cs typeface="+mn-cs"/>
            </a:rPr>
            <a:t>上回っている。病院の建て替え</a:t>
          </a:r>
          <a:r>
            <a:rPr kumimoji="1" lang="ja-JP" altLang="en-US" sz="1100">
              <a:solidFill>
                <a:schemeClr val="dk1"/>
              </a:solidFill>
              <a:effectLst/>
              <a:latin typeface="+mn-lt"/>
              <a:ea typeface="+mn-ea"/>
              <a:cs typeface="+mn-cs"/>
            </a:rPr>
            <a:t>完了による単年度</a:t>
          </a:r>
          <a:r>
            <a:rPr kumimoji="1" lang="ja-JP" altLang="ja-JP" sz="1100">
              <a:solidFill>
                <a:schemeClr val="dk1"/>
              </a:solidFill>
              <a:effectLst/>
              <a:latin typeface="+mn-lt"/>
              <a:ea typeface="+mn-ea"/>
              <a:cs typeface="+mn-cs"/>
            </a:rPr>
            <a:t>補助金額の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及び歳入（経常一般財源）の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83566</xdr:rowOff>
    </xdr:from>
    <xdr:to>
      <xdr:col>82</xdr:col>
      <xdr:colOff>107950</xdr:colOff>
      <xdr:row>39</xdr:row>
      <xdr:rowOff>110998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677011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31005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03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37846</xdr:rowOff>
    </xdr:from>
    <xdr:to>
      <xdr:col>78</xdr:col>
      <xdr:colOff>69850</xdr:colOff>
      <xdr:row>39</xdr:row>
      <xdr:rowOff>110998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7243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122428</xdr:rowOff>
    </xdr:from>
    <xdr:to>
      <xdr:col>73</xdr:col>
      <xdr:colOff>180975</xdr:colOff>
      <xdr:row>39</xdr:row>
      <xdr:rowOff>37846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6375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21099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122428</xdr:rowOff>
    </xdr:from>
    <xdr:to>
      <xdr:col>69</xdr:col>
      <xdr:colOff>92075</xdr:colOff>
      <xdr:row>39</xdr:row>
      <xdr:rowOff>24130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63752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7383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32766</xdr:rowOff>
    </xdr:from>
    <xdr:to>
      <xdr:col>82</xdr:col>
      <xdr:colOff>158750</xdr:colOff>
      <xdr:row>39</xdr:row>
      <xdr:rowOff>134366</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71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4843</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60198</xdr:rowOff>
    </xdr:from>
    <xdr:to>
      <xdr:col>78</xdr:col>
      <xdr:colOff>120650</xdr:colOff>
      <xdr:row>39</xdr:row>
      <xdr:rowOff>161798</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74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146575</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833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158496</xdr:rowOff>
    </xdr:from>
    <xdr:to>
      <xdr:col>74</xdr:col>
      <xdr:colOff>31750</xdr:colOff>
      <xdr:row>39</xdr:row>
      <xdr:rowOff>88646</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67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73423</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75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71628</xdr:rowOff>
    </xdr:from>
    <xdr:to>
      <xdr:col>69</xdr:col>
      <xdr:colOff>142875</xdr:colOff>
      <xdr:row>39</xdr:row>
      <xdr:rowOff>1778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158005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67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144780</xdr:rowOff>
    </xdr:from>
    <xdr:to>
      <xdr:col>65</xdr:col>
      <xdr:colOff>53975</xdr:colOff>
      <xdr:row>39</xdr:row>
      <xdr:rowOff>74930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59707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公債費については、前年度比</a:t>
          </a:r>
          <a:r>
            <a:rPr kumimoji="1" lang="en-US" altLang="ja-JP" sz="1100">
              <a:solidFill>
                <a:schemeClr val="dk1"/>
              </a:solidFill>
              <a:effectLst/>
              <a:latin typeface="+mn-lt"/>
              <a:ea typeface="+mn-ea"/>
              <a:cs typeface="+mn-cs"/>
            </a:rPr>
            <a:t>-1.1%</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18.7%</a:t>
          </a:r>
          <a:r>
            <a:rPr kumimoji="1" lang="ja-JP" altLang="ja-JP" sz="1100">
              <a:solidFill>
                <a:schemeClr val="dk1"/>
              </a:solidFill>
              <a:effectLst/>
              <a:latin typeface="+mn-lt"/>
              <a:ea typeface="+mn-ea"/>
              <a:cs typeface="+mn-cs"/>
            </a:rPr>
            <a:t>で、類似団体内平均値を</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上回っている。過去に実施した大型事業の償還完了が主な要因であ</a:t>
          </a:r>
          <a:r>
            <a:rPr kumimoji="1" lang="ja-JP" altLang="en-US" sz="1100">
              <a:solidFill>
                <a:schemeClr val="dk1"/>
              </a:solidFill>
              <a:effectLst/>
              <a:latin typeface="+mn-lt"/>
              <a:ea typeface="+mn-ea"/>
              <a:cs typeface="+mn-cs"/>
            </a:rPr>
            <a:t>るが、今後庁舎建設事業の実施に伴い増加する見込である</a:t>
          </a:r>
          <a:r>
            <a:rPr kumimoji="1" lang="ja-JP" altLang="ja-JP" sz="1100">
              <a:solidFill>
                <a:schemeClr val="dk1"/>
              </a:solidFill>
              <a:effectLst/>
              <a:latin typeface="+mn-lt"/>
              <a:ea typeface="+mn-ea"/>
              <a:cs typeface="+mn-cs"/>
            </a:rPr>
            <a:t>。地方債発行の際は過疎対策事業債や緊急防災・減災事業債など交付税算入率の高い地方債を活用するとともに、事業実施にあたっては、十分な精査により事業の取捨選択を行い、地方債の発行を抑制に努め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20320</xdr:rowOff>
    </xdr:from>
    <xdr:to>
      <xdr:col>24</xdr:col>
      <xdr:colOff>25400</xdr:colOff>
      <xdr:row>77</xdr:row>
      <xdr:rowOff>62230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987800" y="132219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62230</xdr:rowOff>
    </xdr:from>
    <xdr:to>
      <xdr:col>19</xdr:col>
      <xdr:colOff>187325</xdr:colOff>
      <xdr:row>77</xdr:row>
      <xdr:rowOff>134620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3098800" y="132638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134620</xdr:rowOff>
    </xdr:from>
    <xdr:to>
      <xdr:col>15</xdr:col>
      <xdr:colOff>98425</xdr:colOff>
      <xdr:row>77</xdr:row>
      <xdr:rowOff>146050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2209800" y="133362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43197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138430</xdr:rowOff>
    </xdr:from>
    <xdr:to>
      <xdr:col>11</xdr:col>
      <xdr:colOff>9525</xdr:colOff>
      <xdr:row>77</xdr:row>
      <xdr:rowOff>146050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1320800" y="133400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1287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81297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140970</xdr:rowOff>
    </xdr:from>
    <xdr:to>
      <xdr:col>24</xdr:col>
      <xdr:colOff>76200</xdr:colOff>
      <xdr:row>77</xdr:row>
      <xdr:rowOff>71120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113047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3143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11430</xdr:rowOff>
    </xdr:from>
    <xdr:to>
      <xdr:col>20</xdr:col>
      <xdr:colOff>38100</xdr:colOff>
      <xdr:row>77</xdr:row>
      <xdr:rowOff>113030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97807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83820</xdr:rowOff>
    </xdr:from>
    <xdr:to>
      <xdr:col>15</xdr:col>
      <xdr:colOff>149225</xdr:colOff>
      <xdr:row>78</xdr:row>
      <xdr:rowOff>13970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170197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95250</xdr:rowOff>
    </xdr:from>
    <xdr:to>
      <xdr:col>11</xdr:col>
      <xdr:colOff>60325</xdr:colOff>
      <xdr:row>78</xdr:row>
      <xdr:rowOff>25400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87630</xdr:rowOff>
    </xdr:from>
    <xdr:to>
      <xdr:col>6</xdr:col>
      <xdr:colOff>171450</xdr:colOff>
      <xdr:row>78</xdr:row>
      <xdr:rowOff>17780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2557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公債費以外の項目については、前年度比</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となっており類似団体内平均値を</a:t>
          </a:r>
          <a:r>
            <a:rPr kumimoji="1" lang="en-US" altLang="ja-JP" sz="1100">
              <a:solidFill>
                <a:schemeClr val="dk1"/>
              </a:solidFill>
              <a:effectLst/>
              <a:latin typeface="+mn-lt"/>
              <a:ea typeface="+mn-ea"/>
              <a:cs typeface="+mn-cs"/>
            </a:rPr>
            <a:t>4.6%</a:t>
          </a:r>
          <a:r>
            <a:rPr kumimoji="1" lang="ja-JP" altLang="ja-JP" sz="1100">
              <a:solidFill>
                <a:schemeClr val="dk1"/>
              </a:solidFill>
              <a:effectLst/>
              <a:latin typeface="+mn-lt"/>
              <a:ea typeface="+mn-ea"/>
              <a:cs typeface="+mn-cs"/>
            </a:rPr>
            <a:t>上回っている。増加した要因は新型コロナウイルスの影響による縮小が少しずつ元に戻り、普通交付税など経常一般財源の減など歳入の減少によるものである。引き続き制度見直しや経費削減に努める。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142239</xdr:rowOff>
    </xdr:from>
    <xdr:to>
      <xdr:col>82</xdr:col>
      <xdr:colOff>107950</xdr:colOff>
      <xdr:row>78</xdr:row>
      <xdr:rowOff>8889</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5671800" y="13343889"/>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142257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77470</xdr:rowOff>
    </xdr:from>
    <xdr:to>
      <xdr:col>78</xdr:col>
      <xdr:colOff>69850</xdr:colOff>
      <xdr:row>77</xdr:row>
      <xdr:rowOff>142239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782800" y="13279120"/>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46989</xdr:rowOff>
    </xdr:from>
    <xdr:to>
      <xdr:col>73</xdr:col>
      <xdr:colOff>180975</xdr:colOff>
      <xdr:row>77</xdr:row>
      <xdr:rowOff>77470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893800" y="13077189"/>
          <a:ext cx="889000" cy="20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119397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46989</xdr:rowOff>
    </xdr:from>
    <xdr:to>
      <xdr:col>69</xdr:col>
      <xdr:colOff>92075</xdr:colOff>
      <xdr:row>77</xdr:row>
      <xdr:rowOff>146050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3077189"/>
          <a:ext cx="889000" cy="270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39387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168927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129539</xdr:rowOff>
    </xdr:from>
    <xdr:to>
      <xdr:col>82</xdr:col>
      <xdr:colOff>158750</xdr:colOff>
      <xdr:row>78</xdr:row>
      <xdr:rowOff>59689</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101616</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303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91439</xdr:rowOff>
    </xdr:from>
    <xdr:to>
      <xdr:col>78</xdr:col>
      <xdr:colOff>120650</xdr:colOff>
      <xdr:row>78</xdr:row>
      <xdr:rowOff>21589</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6366</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379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26670</xdr:rowOff>
    </xdr:from>
    <xdr:to>
      <xdr:col>74</xdr:col>
      <xdr:colOff>31750</xdr:colOff>
      <xdr:row>77</xdr:row>
      <xdr:rowOff>128270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113047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167639</xdr:rowOff>
    </xdr:from>
    <xdr:to>
      <xdr:col>69</xdr:col>
      <xdr:colOff>142875</xdr:colOff>
      <xdr:row>76</xdr:row>
      <xdr:rowOff>97789</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82566</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95250</xdr:rowOff>
    </xdr:from>
    <xdr:to>
      <xdr:col>65</xdr:col>
      <xdr:colOff>53975</xdr:colOff>
      <xdr:row>78</xdr:row>
      <xdr:rowOff>25400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和歌山県すさみ町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105547</xdr:rowOff>
    </xdr:from>
    <xdr:to>
      <xdr:col>29</xdr:col>
      <xdr:colOff>127000</xdr:colOff>
      <xdr:row>18</xdr:row>
      <xdr:rowOff>146889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239272"/>
          <a:ext cx="647700" cy="413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148602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2939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146889</xdr:rowOff>
    </xdr:from>
    <xdr:to>
      <xdr:col>26</xdr:col>
      <xdr:colOff>50800</xdr:colOff>
      <xdr:row>18</xdr:row>
      <xdr:rowOff>151153</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280614"/>
          <a:ext cx="698500" cy="4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94945</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2885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151153</xdr:rowOff>
    </xdr:from>
    <xdr:to>
      <xdr:col>22</xdr:col>
      <xdr:colOff>114300</xdr:colOff>
      <xdr:row>18</xdr:row>
      <xdr:rowOff>163177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284878"/>
          <a:ext cx="698500" cy="12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121813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2912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163177</xdr:rowOff>
    </xdr:from>
    <xdr:to>
      <xdr:col>18</xdr:col>
      <xdr:colOff>177800</xdr:colOff>
      <xdr:row>19</xdr:row>
      <xdr:rowOff>7445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296902"/>
          <a:ext cx="698500" cy="15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141465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293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37114</xdr:rowOff>
    </xdr:from>
    <xdr:to>
      <xdr:col>15</xdr:col>
      <xdr:colOff>101600</xdr:colOff>
      <xdr:row>18</xdr:row>
      <xdr:rowOff>138714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70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148891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2939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54747</xdr:rowOff>
    </xdr:from>
    <xdr:to>
      <xdr:col>29</xdr:col>
      <xdr:colOff>177800</xdr:colOff>
      <xdr:row>18</xdr:row>
      <xdr:rowOff>156347</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188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26824</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3160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96089</xdr:rowOff>
    </xdr:from>
    <xdr:to>
      <xdr:col>26</xdr:col>
      <xdr:colOff>101600</xdr:colOff>
      <xdr:row>19</xdr:row>
      <xdr:rowOff>26239</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229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11016</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3316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100353</xdr:rowOff>
    </xdr:from>
    <xdr:to>
      <xdr:col>22</xdr:col>
      <xdr:colOff>165100</xdr:colOff>
      <xdr:row>19</xdr:row>
      <xdr:rowOff>30503</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234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15280</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3320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112377</xdr:rowOff>
    </xdr:from>
    <xdr:to>
      <xdr:col>19</xdr:col>
      <xdr:colOff>38100</xdr:colOff>
      <xdr:row>19</xdr:row>
      <xdr:rowOff>42527</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2461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27304</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3332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128095</xdr:rowOff>
    </xdr:from>
    <xdr:to>
      <xdr:col>15</xdr:col>
      <xdr:colOff>101600</xdr:colOff>
      <xdr:row>19</xdr:row>
      <xdr:rowOff>58245</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2618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43022</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334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23726</xdr:rowOff>
    </xdr:from>
    <xdr:to>
      <xdr:col>29</xdr:col>
      <xdr:colOff>127000</xdr:colOff>
      <xdr:row>36</xdr:row>
      <xdr:rowOff>26333</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6976976"/>
          <a:ext cx="647700" cy="26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152418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762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342048</xdr:rowOff>
    </xdr:from>
    <xdr:to>
      <xdr:col>26</xdr:col>
      <xdr:colOff>50800</xdr:colOff>
      <xdr:row>36</xdr:row>
      <xdr:rowOff>23726</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4305300" y="6952398"/>
          <a:ext cx="698500" cy="245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66099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676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334066</xdr:rowOff>
    </xdr:from>
    <xdr:to>
      <xdr:col>22</xdr:col>
      <xdr:colOff>114300</xdr:colOff>
      <xdr:row>35</xdr:row>
      <xdr:rowOff>342048</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3606800" y="6944416"/>
          <a:ext cx="698500" cy="79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66390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701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334066</xdr:rowOff>
    </xdr:from>
    <xdr:to>
      <xdr:col>18</xdr:col>
      <xdr:colOff>177800</xdr:colOff>
      <xdr:row>36</xdr:row>
      <xdr:rowOff>59845</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2908300" y="6944416"/>
          <a:ext cx="698500" cy="686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90168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704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329478</xdr:rowOff>
    </xdr:from>
    <xdr:to>
      <xdr:col>15</xdr:col>
      <xdr:colOff>101600</xdr:colOff>
      <xdr:row>36</xdr:row>
      <xdr:rowOff>88178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398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98355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7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318433</xdr:rowOff>
    </xdr:from>
    <xdr:to>
      <xdr:col>29</xdr:col>
      <xdr:colOff>177800</xdr:colOff>
      <xdr:row>36</xdr:row>
      <xdr:rowOff>77133</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9287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290510</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900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315826</xdr:rowOff>
    </xdr:from>
    <xdr:to>
      <xdr:col>26</xdr:col>
      <xdr:colOff>101600</xdr:colOff>
      <xdr:row>36</xdr:row>
      <xdr:rowOff>74526</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926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59303</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70125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291248</xdr:rowOff>
    </xdr:from>
    <xdr:to>
      <xdr:col>22</xdr:col>
      <xdr:colOff>165100</xdr:colOff>
      <xdr:row>36</xdr:row>
      <xdr:rowOff>49948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9015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60125</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6670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283266</xdr:rowOff>
    </xdr:from>
    <xdr:to>
      <xdr:col>19</xdr:col>
      <xdr:colOff>38100</xdr:colOff>
      <xdr:row>36</xdr:row>
      <xdr:rowOff>41966</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893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52143</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666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9045</xdr:rowOff>
    </xdr:from>
    <xdr:to>
      <xdr:col>15</xdr:col>
      <xdr:colOff>101600</xdr:colOff>
      <xdr:row>36</xdr:row>
      <xdr:rowOff>110645</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962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95422</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7048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和歌山県すさみ町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3,471
3,438
174.45
4,880,934
4,722,736
127,996
2,748,466
5,122,310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96,784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85593</xdr:rowOff>
    </xdr:from>
    <xdr:to>
      <xdr:col>24</xdr:col>
      <xdr:colOff>63500</xdr:colOff>
      <xdr:row>37</xdr:row>
      <xdr:rowOff>120951</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429243"/>
          <a:ext cx="838200" cy="35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163138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163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120951</xdr:rowOff>
    </xdr:from>
    <xdr:to>
      <xdr:col>19</xdr:col>
      <xdr:colOff>177800</xdr:colOff>
      <xdr:row>37</xdr:row>
      <xdr:rowOff>124049</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464601"/>
          <a:ext cx="889000" cy="3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107036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107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124049</xdr:rowOff>
    </xdr:from>
    <xdr:to>
      <xdr:col>15</xdr:col>
      <xdr:colOff>50800</xdr:colOff>
      <xdr:row>37</xdr:row>
      <xdr:rowOff>134870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467699"/>
          <a:ext cx="889000" cy="1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130234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130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134870</xdr:rowOff>
    </xdr:from>
    <xdr:to>
      <xdr:col>10</xdr:col>
      <xdr:colOff>114300</xdr:colOff>
      <xdr:row>37</xdr:row>
      <xdr:rowOff>139277</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478520"/>
          <a:ext cx="889000" cy="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146458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147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31769</xdr:rowOff>
    </xdr:from>
    <xdr:to>
      <xdr:col>6</xdr:col>
      <xdr:colOff>38100</xdr:colOff>
      <xdr:row>37</xdr:row>
      <xdr:rowOff>133369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7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149896</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150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34793</xdr:rowOff>
    </xdr:from>
    <xdr:to>
      <xdr:col>24</xdr:col>
      <xdr:colOff>114300</xdr:colOff>
      <xdr:row>37</xdr:row>
      <xdr:rowOff>136393</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378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13220</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356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70151</xdr:rowOff>
    </xdr:from>
    <xdr:to>
      <xdr:col>20</xdr:col>
      <xdr:colOff>38100</xdr:colOff>
      <xdr:row>38</xdr:row>
      <xdr:rowOff>301</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413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162878</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506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73249</xdr:rowOff>
    </xdr:from>
    <xdr:to>
      <xdr:col>15</xdr:col>
      <xdr:colOff>101600</xdr:colOff>
      <xdr:row>38</xdr:row>
      <xdr:rowOff>3398</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41689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165975</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5096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84070</xdr:rowOff>
    </xdr:from>
    <xdr:to>
      <xdr:col>10</xdr:col>
      <xdr:colOff>165100</xdr:colOff>
      <xdr:row>38</xdr:row>
      <xdr:rowOff>14220</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42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5347</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520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88477</xdr:rowOff>
    </xdr:from>
    <xdr:to>
      <xdr:col>6</xdr:col>
      <xdr:colOff>38100</xdr:colOff>
      <xdr:row>38</xdr:row>
      <xdr:rowOff>18627</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432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9754</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524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39921</xdr:rowOff>
    </xdr:from>
    <xdr:to>
      <xdr:col>24</xdr:col>
      <xdr:colOff>63500</xdr:colOff>
      <xdr:row>58</xdr:row>
      <xdr:rowOff>41983</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3797300" y="9984021"/>
          <a:ext cx="838200" cy="2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131329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732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39921</xdr:rowOff>
    </xdr:from>
    <xdr:to>
      <xdr:col>19</xdr:col>
      <xdr:colOff>177800</xdr:colOff>
      <xdr:row>58</xdr:row>
      <xdr:rowOff>40388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9984021"/>
          <a:ext cx="889000" cy="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69070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67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40388</xdr:rowOff>
    </xdr:from>
    <xdr:to>
      <xdr:col>15</xdr:col>
      <xdr:colOff>50800</xdr:colOff>
      <xdr:row>58</xdr:row>
      <xdr:rowOff>42905</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984488"/>
          <a:ext cx="889000" cy="2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76897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678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42905</xdr:rowOff>
    </xdr:from>
    <xdr:to>
      <xdr:col>10</xdr:col>
      <xdr:colOff>114300</xdr:colOff>
      <xdr:row>58</xdr:row>
      <xdr:rowOff>62097</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987005"/>
          <a:ext cx="889000" cy="1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93013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969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139177</xdr:rowOff>
    </xdr:from>
    <xdr:to>
      <xdr:col>6</xdr:col>
      <xdr:colOff>38100</xdr:colOff>
      <xdr:row>58</xdr:row>
      <xdr:rowOff>69327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1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85854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9687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162633</xdr:rowOff>
    </xdr:from>
    <xdr:to>
      <xdr:col>24</xdr:col>
      <xdr:colOff>114300</xdr:colOff>
      <xdr:row>58</xdr:row>
      <xdr:rowOff>92783</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9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86878</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8595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160571</xdr:rowOff>
    </xdr:from>
    <xdr:to>
      <xdr:col>20</xdr:col>
      <xdr:colOff>38100</xdr:colOff>
      <xdr:row>58</xdr:row>
      <xdr:rowOff>90721</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933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81848</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1002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161038</xdr:rowOff>
    </xdr:from>
    <xdr:to>
      <xdr:col>15</xdr:col>
      <xdr:colOff>101600</xdr:colOff>
      <xdr:row>58</xdr:row>
      <xdr:rowOff>91188</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93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82315</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100264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163555</xdr:rowOff>
    </xdr:from>
    <xdr:to>
      <xdr:col>10</xdr:col>
      <xdr:colOff>165100</xdr:colOff>
      <xdr:row>58</xdr:row>
      <xdr:rowOff>93705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93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84832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100289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11297</xdr:rowOff>
    </xdr:from>
    <xdr:to>
      <xdr:col>6</xdr:col>
      <xdr:colOff>38100</xdr:colOff>
      <xdr:row>58</xdr:row>
      <xdr:rowOff>112897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955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104024</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10048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20306</xdr:rowOff>
    </xdr:from>
    <xdr:to>
      <xdr:col>24</xdr:col>
      <xdr:colOff>63500</xdr:colOff>
      <xdr:row>79</xdr:row>
      <xdr:rowOff>21220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564856"/>
          <a:ext cx="838200" cy="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49666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51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15642</xdr:rowOff>
    </xdr:from>
    <xdr:to>
      <xdr:col>19</xdr:col>
      <xdr:colOff>177800</xdr:colOff>
      <xdr:row>79</xdr:row>
      <xdr:rowOff>21220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560192"/>
          <a:ext cx="889000" cy="5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2967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20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15642</xdr:rowOff>
    </xdr:from>
    <xdr:to>
      <xdr:col>15</xdr:col>
      <xdr:colOff>50800</xdr:colOff>
      <xdr:row>79</xdr:row>
      <xdr:rowOff>22109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60192"/>
          <a:ext cx="889000" cy="6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3732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205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22109</xdr:rowOff>
    </xdr:from>
    <xdr:to>
      <xdr:col>10</xdr:col>
      <xdr:colOff>114300</xdr:colOff>
      <xdr:row>79</xdr:row>
      <xdr:rowOff>24490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566659"/>
          <a:ext cx="889000" cy="2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9219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21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77733</xdr:rowOff>
    </xdr:from>
    <xdr:to>
      <xdr:col>6</xdr:col>
      <xdr:colOff>38100</xdr:colOff>
      <xdr:row>79</xdr:row>
      <xdr:rowOff>7883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5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24410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226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140956</xdr:rowOff>
    </xdr:from>
    <xdr:to>
      <xdr:col>24</xdr:col>
      <xdr:colOff>114300</xdr:colOff>
      <xdr:row>79</xdr:row>
      <xdr:rowOff>71106</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514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55883</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428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141870</xdr:rowOff>
    </xdr:from>
    <xdr:to>
      <xdr:col>20</xdr:col>
      <xdr:colOff>38100</xdr:colOff>
      <xdr:row>79</xdr:row>
      <xdr:rowOff>72020</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51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63147</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607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136292</xdr:rowOff>
    </xdr:from>
    <xdr:to>
      <xdr:col>15</xdr:col>
      <xdr:colOff>101600</xdr:colOff>
      <xdr:row>79</xdr:row>
      <xdr:rowOff>66442</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50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57569</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602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142759</xdr:rowOff>
    </xdr:from>
    <xdr:to>
      <xdr:col>10</xdr:col>
      <xdr:colOff>165100</xdr:colOff>
      <xdr:row>79</xdr:row>
      <xdr:rowOff>72909</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515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64036</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608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145140</xdr:rowOff>
    </xdr:from>
    <xdr:to>
      <xdr:col>6</xdr:col>
      <xdr:colOff>38100</xdr:colOff>
      <xdr:row>79</xdr:row>
      <xdr:rowOff>75290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51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66417</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61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137,031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141498</xdr:rowOff>
    </xdr:from>
    <xdr:to>
      <xdr:col>24</xdr:col>
      <xdr:colOff>63500</xdr:colOff>
      <xdr:row>95</xdr:row>
      <xdr:rowOff>168908</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257798"/>
          <a:ext cx="838200" cy="198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104125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220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57023</xdr:rowOff>
    </xdr:from>
    <xdr:to>
      <xdr:col>19</xdr:col>
      <xdr:colOff>177800</xdr:colOff>
      <xdr:row>95</xdr:row>
      <xdr:rowOff>168908</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2908300" y="16344773"/>
          <a:ext cx="889000" cy="111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57023</xdr:rowOff>
    </xdr:from>
    <xdr:to>
      <xdr:col>15</xdr:col>
      <xdr:colOff>50800</xdr:colOff>
      <xdr:row>96</xdr:row>
      <xdr:rowOff>21361</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019300" y="16344773"/>
          <a:ext cx="889000" cy="135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124271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412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21361</xdr:rowOff>
    </xdr:from>
    <xdr:to>
      <xdr:col>10</xdr:col>
      <xdr:colOff>114300</xdr:colOff>
      <xdr:row>96</xdr:row>
      <xdr:rowOff>31885</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480561"/>
          <a:ext cx="889000" cy="10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90105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03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90698</xdr:rowOff>
    </xdr:from>
    <xdr:to>
      <xdr:col>24</xdr:col>
      <xdr:colOff>114300</xdr:colOff>
      <xdr:row>95</xdr:row>
      <xdr:rowOff>20848</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206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113575</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058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118108</xdr:rowOff>
    </xdr:from>
    <xdr:to>
      <xdr:col>20</xdr:col>
      <xdr:colOff>38100</xdr:colOff>
      <xdr:row>96</xdr:row>
      <xdr:rowOff>48258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40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39385</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498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6223</xdr:rowOff>
    </xdr:from>
    <xdr:to>
      <xdr:col>15</xdr:col>
      <xdr:colOff>101600</xdr:colOff>
      <xdr:row>95</xdr:row>
      <xdr:rowOff>107823</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293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124350</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069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142011</xdr:rowOff>
    </xdr:from>
    <xdr:to>
      <xdr:col>10</xdr:col>
      <xdr:colOff>165100</xdr:colOff>
      <xdr:row>96</xdr:row>
      <xdr:rowOff>72161</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42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63288</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522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152535</xdr:rowOff>
    </xdr:from>
    <xdr:to>
      <xdr:col>6</xdr:col>
      <xdr:colOff>38100</xdr:colOff>
      <xdr:row>96</xdr:row>
      <xdr:rowOff>82685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44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73812</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533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133135</xdr:rowOff>
    </xdr:from>
    <xdr:to>
      <xdr:col>55</xdr:col>
      <xdr:colOff>0</xdr:colOff>
      <xdr:row>38</xdr:row>
      <xdr:rowOff>18118</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9639300" y="6476785"/>
          <a:ext cx="838200" cy="56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97567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269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133135</xdr:rowOff>
    </xdr:from>
    <xdr:to>
      <xdr:col>50</xdr:col>
      <xdr:colOff>114300</xdr:colOff>
      <xdr:row>38</xdr:row>
      <xdr:rowOff>14905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476785"/>
          <a:ext cx="889000" cy="5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48680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563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14905</xdr:rowOff>
    </xdr:from>
    <xdr:to>
      <xdr:col>45</xdr:col>
      <xdr:colOff>177800</xdr:colOff>
      <xdr:row>38</xdr:row>
      <xdr:rowOff>21582</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530005"/>
          <a:ext cx="889000" cy="6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60129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575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87899</xdr:rowOff>
    </xdr:from>
    <xdr:to>
      <xdr:col>41</xdr:col>
      <xdr:colOff>50800</xdr:colOff>
      <xdr:row>38</xdr:row>
      <xdr:rowOff>21582</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431549"/>
          <a:ext cx="889000" cy="105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77393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5924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35578</xdr:rowOff>
    </xdr:from>
    <xdr:to>
      <xdr:col>36</xdr:col>
      <xdr:colOff>165100</xdr:colOff>
      <xdr:row>37</xdr:row>
      <xdr:rowOff>137178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153705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54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138769</xdr:rowOff>
    </xdr:from>
    <xdr:to>
      <xdr:col>55</xdr:col>
      <xdr:colOff>50800</xdr:colOff>
      <xdr:row>38</xdr:row>
      <xdr:rowOff>68918</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48241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117196</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460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82335</xdr:rowOff>
    </xdr:from>
    <xdr:to>
      <xdr:col>50</xdr:col>
      <xdr:colOff>165100</xdr:colOff>
      <xdr:row>38</xdr:row>
      <xdr:rowOff>12485</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4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29012</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201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135555</xdr:rowOff>
    </xdr:from>
    <xdr:to>
      <xdr:col>46</xdr:col>
      <xdr:colOff>38100</xdr:colOff>
      <xdr:row>38</xdr:row>
      <xdr:rowOff>65705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479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82232</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2544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142231</xdr:rowOff>
    </xdr:from>
    <xdr:to>
      <xdr:col>41</xdr:col>
      <xdr:colOff>101600</xdr:colOff>
      <xdr:row>38</xdr:row>
      <xdr:rowOff>72382</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48588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88908</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261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37099</xdr:rowOff>
    </xdr:from>
    <xdr:to>
      <xdr:col>36</xdr:col>
      <xdr:colOff>165100</xdr:colOff>
      <xdr:row>37</xdr:row>
      <xdr:rowOff>138699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380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129826</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4734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26998</xdr:rowOff>
    </xdr:from>
    <xdr:to>
      <xdr:col>55</xdr:col>
      <xdr:colOff>0</xdr:colOff>
      <xdr:row>59</xdr:row>
      <xdr:rowOff>54406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10142548"/>
          <a:ext cx="838200" cy="27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136114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908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36511</xdr:rowOff>
    </xdr:from>
    <xdr:to>
      <xdr:col>50</xdr:col>
      <xdr:colOff>114300</xdr:colOff>
      <xdr:row>59</xdr:row>
      <xdr:rowOff>54406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10152061"/>
          <a:ext cx="889000" cy="17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65408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838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377</xdr:rowOff>
    </xdr:from>
    <xdr:to>
      <xdr:col>45</xdr:col>
      <xdr:colOff>177800</xdr:colOff>
      <xdr:row>59</xdr:row>
      <xdr:rowOff>36511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10115927"/>
          <a:ext cx="889000" cy="36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69510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842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377</xdr:rowOff>
    </xdr:from>
    <xdr:to>
      <xdr:col>41</xdr:col>
      <xdr:colOff>50800</xdr:colOff>
      <xdr:row>59</xdr:row>
      <xdr:rowOff>16112</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10115927"/>
          <a:ext cx="889000" cy="15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47762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82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110992</xdr:rowOff>
    </xdr:from>
    <xdr:to>
      <xdr:col>36</xdr:col>
      <xdr:colOff>165100</xdr:colOff>
      <xdr:row>59</xdr:row>
      <xdr:rowOff>41142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57669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830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147648</xdr:rowOff>
    </xdr:from>
    <xdr:to>
      <xdr:col>55</xdr:col>
      <xdr:colOff>50800</xdr:colOff>
      <xdr:row>59</xdr:row>
      <xdr:rowOff>77798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10091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91664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10035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3606</xdr:rowOff>
    </xdr:from>
    <xdr:to>
      <xdr:col>50</xdr:col>
      <xdr:colOff>165100</xdr:colOff>
      <xdr:row>59</xdr:row>
      <xdr:rowOff>105206</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10119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96333</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10211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157161</xdr:rowOff>
    </xdr:from>
    <xdr:to>
      <xdr:col>46</xdr:col>
      <xdr:colOff>38100</xdr:colOff>
      <xdr:row>59</xdr:row>
      <xdr:rowOff>87311</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10101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78438</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10193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121027</xdr:rowOff>
    </xdr:from>
    <xdr:to>
      <xdr:col>41</xdr:col>
      <xdr:colOff>101600</xdr:colOff>
      <xdr:row>59</xdr:row>
      <xdr:rowOff>51177</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10065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42304</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157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136762</xdr:rowOff>
    </xdr:from>
    <xdr:to>
      <xdr:col>36</xdr:col>
      <xdr:colOff>165100</xdr:colOff>
      <xdr:row>59</xdr:row>
      <xdr:rowOff>66912</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080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58039</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10173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127839</xdr:rowOff>
    </xdr:from>
    <xdr:to>
      <xdr:col>55</xdr:col>
      <xdr:colOff>0</xdr:colOff>
      <xdr:row>78</xdr:row>
      <xdr:rowOff>129842</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500939"/>
          <a:ext cx="838200" cy="2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31335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232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86430</xdr:rowOff>
    </xdr:from>
    <xdr:to>
      <xdr:col>50</xdr:col>
      <xdr:colOff>114300</xdr:colOff>
      <xdr:row>78</xdr:row>
      <xdr:rowOff>129842</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8750300" y="13459530"/>
          <a:ext cx="889000" cy="43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134486</xdr:rowOff>
    </xdr:from>
    <xdr:to>
      <xdr:col>45</xdr:col>
      <xdr:colOff>177800</xdr:colOff>
      <xdr:row>78</xdr:row>
      <xdr:rowOff>86430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336136"/>
          <a:ext cx="889000" cy="123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133269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506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134486</xdr:rowOff>
    </xdr:from>
    <xdr:to>
      <xdr:col>41</xdr:col>
      <xdr:colOff>50800</xdr:colOff>
      <xdr:row>78</xdr:row>
      <xdr:rowOff>167221</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336136"/>
          <a:ext cx="889000" cy="204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81627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45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16554</xdr:rowOff>
    </xdr:from>
    <xdr:to>
      <xdr:col>36</xdr:col>
      <xdr:colOff>165100</xdr:colOff>
      <xdr:row>78</xdr:row>
      <xdr:rowOff>118154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134681</xdr:rowOff>
    </xdr:from>
    <xdr:ext cx="59901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672795" y="13164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77039</xdr:rowOff>
    </xdr:from>
    <xdr:to>
      <xdr:col>55</xdr:col>
      <xdr:colOff>50800</xdr:colOff>
      <xdr:row>79</xdr:row>
      <xdr:rowOff>7189</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450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163416</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365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79042</xdr:rowOff>
    </xdr:from>
    <xdr:to>
      <xdr:col>50</xdr:col>
      <xdr:colOff>165100</xdr:colOff>
      <xdr:row>79</xdr:row>
      <xdr:rowOff>9192</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319</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44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35630</xdr:rowOff>
    </xdr:from>
    <xdr:to>
      <xdr:col>46</xdr:col>
      <xdr:colOff>38100</xdr:colOff>
      <xdr:row>78</xdr:row>
      <xdr:rowOff>137230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0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153757</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50795" y="13183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83686</xdr:rowOff>
    </xdr:from>
    <xdr:to>
      <xdr:col>41</xdr:col>
      <xdr:colOff>101600</xdr:colOff>
      <xdr:row>78</xdr:row>
      <xdr:rowOff>13836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28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30363</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61795" y="130605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116421</xdr:rowOff>
    </xdr:from>
    <xdr:to>
      <xdr:col>36</xdr:col>
      <xdr:colOff>165100</xdr:colOff>
      <xdr:row>79</xdr:row>
      <xdr:rowOff>46571</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8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37698</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82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41,230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105214</xdr:rowOff>
    </xdr:from>
    <xdr:to>
      <xdr:col>55</xdr:col>
      <xdr:colOff>0</xdr:colOff>
      <xdr:row>98</xdr:row>
      <xdr:rowOff>112528</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907314"/>
          <a:ext cx="838200" cy="7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663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109094</xdr:rowOff>
    </xdr:from>
    <xdr:to>
      <xdr:col>50</xdr:col>
      <xdr:colOff>114300</xdr:colOff>
      <xdr:row>98</xdr:row>
      <xdr:rowOff>112528</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911194"/>
          <a:ext cx="889000" cy="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128967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588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109094</xdr:rowOff>
    </xdr:from>
    <xdr:to>
      <xdr:col>45</xdr:col>
      <xdr:colOff>177800</xdr:colOff>
      <xdr:row>98</xdr:row>
      <xdr:rowOff>114421</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911194"/>
          <a:ext cx="889000" cy="5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123590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582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51412</xdr:rowOff>
    </xdr:from>
    <xdr:to>
      <xdr:col>41</xdr:col>
      <xdr:colOff>50800</xdr:colOff>
      <xdr:row>98</xdr:row>
      <xdr:rowOff>114421</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853512"/>
          <a:ext cx="889000" cy="63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121240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580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237</xdr:rowOff>
    </xdr:from>
    <xdr:to>
      <xdr:col>36</xdr:col>
      <xdr:colOff>165100</xdr:colOff>
      <xdr:row>98</xdr:row>
      <xdr:rowOff>101837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118364</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5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54414</xdr:rowOff>
    </xdr:from>
    <xdr:to>
      <xdr:col>55</xdr:col>
      <xdr:colOff>50800</xdr:colOff>
      <xdr:row>98</xdr:row>
      <xdr:rowOff>156014</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856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159947</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79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61728</xdr:rowOff>
    </xdr:from>
    <xdr:to>
      <xdr:col>50</xdr:col>
      <xdr:colOff>165100</xdr:colOff>
      <xdr:row>98</xdr:row>
      <xdr:rowOff>163328</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86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154455</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956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58294</xdr:rowOff>
    </xdr:from>
    <xdr:to>
      <xdr:col>46</xdr:col>
      <xdr:colOff>38100</xdr:colOff>
      <xdr:row>98</xdr:row>
      <xdr:rowOff>159894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860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151021</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953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63621</xdr:rowOff>
    </xdr:from>
    <xdr:to>
      <xdr:col>41</xdr:col>
      <xdr:colOff>101600</xdr:colOff>
      <xdr:row>98</xdr:row>
      <xdr:rowOff>165221</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8657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156348</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58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612</xdr:rowOff>
    </xdr:from>
    <xdr:to>
      <xdr:col>36</xdr:col>
      <xdr:colOff>165100</xdr:colOff>
      <xdr:row>98</xdr:row>
      <xdr:rowOff>102212</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80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93339</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672795" y="16895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44450</xdr:rowOff>
    </xdr:from>
    <xdr:to>
      <xdr:col>81</xdr:col>
      <xdr:colOff>50800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44450</xdr:rowOff>
    </xdr:from>
    <xdr:to>
      <xdr:col>76</xdr:col>
      <xdr:colOff>114300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34899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378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44450</xdr:rowOff>
    </xdr:from>
    <xdr:to>
      <xdr:col>71</xdr:col>
      <xdr:colOff>177800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66627</xdr:rowOff>
    </xdr:from>
    <xdr:to>
      <xdr:col>67</xdr:col>
      <xdr:colOff>101600</xdr:colOff>
      <xdr:row>38</xdr:row>
      <xdr:rowOff>168227</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13304</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5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165100</xdr:rowOff>
    </xdr:from>
    <xdr:to>
      <xdr:col>72</xdr:col>
      <xdr:colOff>38100</xdr:colOff>
      <xdr:row>39</xdr:row>
      <xdr:rowOff>95250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86377</xdr:rowOff>
    </xdr:from>
    <xdr:ext cx="249299"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7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90959</xdr:rowOff>
    </xdr:from>
    <xdr:to>
      <xdr:col>85</xdr:col>
      <xdr:colOff>127000</xdr:colOff>
      <xdr:row>77</xdr:row>
      <xdr:rowOff>92207</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292609"/>
          <a:ext cx="838200" cy="1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25584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55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68800</xdr:rowOff>
    </xdr:from>
    <xdr:to>
      <xdr:col>81</xdr:col>
      <xdr:colOff>50800</xdr:colOff>
      <xdr:row>77</xdr:row>
      <xdr:rowOff>90959</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4592300" y="13270450"/>
          <a:ext cx="889000" cy="22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109619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296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54390</xdr:rowOff>
    </xdr:from>
    <xdr:to>
      <xdr:col>76</xdr:col>
      <xdr:colOff>114300</xdr:colOff>
      <xdr:row>77</xdr:row>
      <xdr:rowOff>68800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3703300" y="13256040"/>
          <a:ext cx="889000" cy="14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116932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318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54390</xdr:rowOff>
    </xdr:from>
    <xdr:to>
      <xdr:col>71</xdr:col>
      <xdr:colOff>177800</xdr:colOff>
      <xdr:row>77</xdr:row>
      <xdr:rowOff>99194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256040"/>
          <a:ext cx="889000" cy="4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143933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345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164273</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023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41407</xdr:rowOff>
    </xdr:from>
    <xdr:to>
      <xdr:col>85</xdr:col>
      <xdr:colOff>177800</xdr:colOff>
      <xdr:row>77</xdr:row>
      <xdr:rowOff>143007</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243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19834</xdr:rowOff>
    </xdr:from>
    <xdr:ext cx="599010"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21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40159</xdr:rowOff>
    </xdr:from>
    <xdr:to>
      <xdr:col>81</xdr:col>
      <xdr:colOff>101600</xdr:colOff>
      <xdr:row>77</xdr:row>
      <xdr:rowOff>141759</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41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132886</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181795" y="13334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18000</xdr:rowOff>
    </xdr:from>
    <xdr:to>
      <xdr:col>76</xdr:col>
      <xdr:colOff>165100</xdr:colOff>
      <xdr:row>77</xdr:row>
      <xdr:rowOff>119600</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1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136127</xdr:rowOff>
    </xdr:from>
    <xdr:ext cx="59901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292795" y="12994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3590</xdr:rowOff>
    </xdr:from>
    <xdr:to>
      <xdr:col>72</xdr:col>
      <xdr:colOff>38100</xdr:colOff>
      <xdr:row>77</xdr:row>
      <xdr:rowOff>105190</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05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121717</xdr:rowOff>
    </xdr:from>
    <xdr:ext cx="59901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03795" y="12980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48394</xdr:rowOff>
    </xdr:from>
    <xdr:to>
      <xdr:col>67</xdr:col>
      <xdr:colOff>101600</xdr:colOff>
      <xdr:row>77</xdr:row>
      <xdr:rowOff>149994</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5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141121</xdr:rowOff>
    </xdr:from>
    <xdr:ext cx="59901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14795" y="13342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38723</xdr:rowOff>
    </xdr:from>
    <xdr:to>
      <xdr:col>85</xdr:col>
      <xdr:colOff>127000</xdr:colOff>
      <xdr:row>98</xdr:row>
      <xdr:rowOff>52969</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840823"/>
          <a:ext cx="838200" cy="14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37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45563</xdr:rowOff>
    </xdr:from>
    <xdr:to>
      <xdr:col>81</xdr:col>
      <xdr:colOff>50800</xdr:colOff>
      <xdr:row>98</xdr:row>
      <xdr:rowOff>52969</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847663"/>
          <a:ext cx="889000" cy="7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107343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56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30814</xdr:rowOff>
    </xdr:from>
    <xdr:to>
      <xdr:col>76</xdr:col>
      <xdr:colOff>114300</xdr:colOff>
      <xdr:row>98</xdr:row>
      <xdr:rowOff>45563</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832914"/>
          <a:ext cx="889000" cy="14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64577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523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30814</xdr:rowOff>
    </xdr:from>
    <xdr:to>
      <xdr:col>71</xdr:col>
      <xdr:colOff>177800</xdr:colOff>
      <xdr:row>98</xdr:row>
      <xdr:rowOff>116153</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832914"/>
          <a:ext cx="889000" cy="85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1009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46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137867</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97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159373</xdr:rowOff>
    </xdr:from>
    <xdr:to>
      <xdr:col>85</xdr:col>
      <xdr:colOff>177800</xdr:colOff>
      <xdr:row>98</xdr:row>
      <xdr:rowOff>89523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790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133951</xdr:rowOff>
    </xdr:from>
    <xdr:ext cx="599010"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64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2169</xdr:rowOff>
    </xdr:from>
    <xdr:to>
      <xdr:col>81</xdr:col>
      <xdr:colOff>101600</xdr:colOff>
      <xdr:row>98</xdr:row>
      <xdr:rowOff>103769</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04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94896</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896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166213</xdr:rowOff>
    </xdr:from>
    <xdr:to>
      <xdr:col>76</xdr:col>
      <xdr:colOff>165100</xdr:colOff>
      <xdr:row>98</xdr:row>
      <xdr:rowOff>96363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796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87490</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292795" y="16889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151464</xdr:rowOff>
    </xdr:from>
    <xdr:to>
      <xdr:col>72</xdr:col>
      <xdr:colOff>38100</xdr:colOff>
      <xdr:row>98</xdr:row>
      <xdr:rowOff>81614</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782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72741</xdr:rowOff>
    </xdr:from>
    <xdr:ext cx="59901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03795" y="16874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65353</xdr:rowOff>
    </xdr:from>
    <xdr:to>
      <xdr:col>67</xdr:col>
      <xdr:colOff>101600</xdr:colOff>
      <xdr:row>98</xdr:row>
      <xdr:rowOff>166953</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67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158080</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60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121165</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flipV="1">
          <a:off x="21323300" y="6636265"/>
          <a:ext cx="838200" cy="18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72953</xdr:rowOff>
    </xdr:from>
    <xdr:to>
      <xdr:col>98</xdr:col>
      <xdr:colOff>38100</xdr:colOff>
      <xdr:row>39</xdr:row>
      <xdr:rowOff>3103</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8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19630</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63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70365</xdr:rowOff>
    </xdr:from>
    <xdr:to>
      <xdr:col>116</xdr:col>
      <xdr:colOff>114300</xdr:colOff>
      <xdr:row>39</xdr:row>
      <xdr:rowOff>515</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585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469744"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95793</xdr:rowOff>
    </xdr:from>
    <xdr:to>
      <xdr:col>116</xdr:col>
      <xdr:colOff>63500</xdr:colOff>
      <xdr:row>59</xdr:row>
      <xdr:rowOff>98127</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211343"/>
          <a:ext cx="838200" cy="2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20419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9964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95793</xdr:rowOff>
    </xdr:from>
    <xdr:to>
      <xdr:col>111</xdr:col>
      <xdr:colOff>177800</xdr:colOff>
      <xdr:row>59</xdr:row>
      <xdr:rowOff>98797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0434300" y="10211343"/>
          <a:ext cx="889000" cy="3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73459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98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95890</xdr:rowOff>
    </xdr:from>
    <xdr:to>
      <xdr:col>107</xdr:col>
      <xdr:colOff>50800</xdr:colOff>
      <xdr:row>59</xdr:row>
      <xdr:rowOff>98797</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545300" y="10211440"/>
          <a:ext cx="889000" cy="2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95029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9867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95890</xdr:rowOff>
    </xdr:from>
    <xdr:to>
      <xdr:col>102</xdr:col>
      <xdr:colOff>114300</xdr:colOff>
      <xdr:row>59</xdr:row>
      <xdr:rowOff>98878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18656300" y="10211440"/>
          <a:ext cx="889000" cy="2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105415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9878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111401</xdr:rowOff>
    </xdr:from>
    <xdr:to>
      <xdr:col>98</xdr:col>
      <xdr:colOff>38100</xdr:colOff>
      <xdr:row>59</xdr:row>
      <xdr:rowOff>41551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5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58078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9830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47327</xdr:rowOff>
    </xdr:from>
    <xdr:to>
      <xdr:col>116</xdr:col>
      <xdr:colOff>114300</xdr:colOff>
      <xdr:row>59</xdr:row>
      <xdr:rowOff>148927</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162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147418</xdr:rowOff>
    </xdr:from>
    <xdr:ext cx="313932"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100915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44993</xdr:rowOff>
    </xdr:from>
    <xdr:to>
      <xdr:col>112</xdr:col>
      <xdr:colOff>38100</xdr:colOff>
      <xdr:row>59</xdr:row>
      <xdr:rowOff>146593</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16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137720</xdr:rowOff>
    </xdr:from>
    <xdr:ext cx="378565"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34017" y="102532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59</xdr:row>
      <xdr:rowOff>47997</xdr:rowOff>
    </xdr:from>
    <xdr:to>
      <xdr:col>107</xdr:col>
      <xdr:colOff>101600</xdr:colOff>
      <xdr:row>59</xdr:row>
      <xdr:rowOff>149597</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10163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140724</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309650" y="102562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45090</xdr:rowOff>
    </xdr:from>
    <xdr:to>
      <xdr:col>102</xdr:col>
      <xdr:colOff>165100</xdr:colOff>
      <xdr:row>59</xdr:row>
      <xdr:rowOff>146690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16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137817</xdr:rowOff>
    </xdr:from>
    <xdr:ext cx="378565"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56017" y="102533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45506</xdr:rowOff>
    </xdr:from>
    <xdr:to>
      <xdr:col>116</xdr:col>
      <xdr:colOff>63500</xdr:colOff>
      <xdr:row>77</xdr:row>
      <xdr:rowOff>67444</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1323300" y="13247156"/>
          <a:ext cx="838200" cy="21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24609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054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45506</xdr:rowOff>
    </xdr:from>
    <xdr:to>
      <xdr:col>111</xdr:col>
      <xdr:colOff>177800</xdr:colOff>
      <xdr:row>77</xdr:row>
      <xdr:rowOff>80973</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0434300" y="13247156"/>
          <a:ext cx="889000" cy="35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125485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2812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61995</xdr:rowOff>
    </xdr:from>
    <xdr:to>
      <xdr:col>107</xdr:col>
      <xdr:colOff>50800</xdr:colOff>
      <xdr:row>77</xdr:row>
      <xdr:rowOff>80973</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9545300" y="13263645"/>
          <a:ext cx="889000" cy="18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97249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2784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56597</xdr:rowOff>
    </xdr:from>
    <xdr:to>
      <xdr:col>102</xdr:col>
      <xdr:colOff>114300</xdr:colOff>
      <xdr:row>77</xdr:row>
      <xdr:rowOff>61995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656300" y="13258247"/>
          <a:ext cx="889000" cy="5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124510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2811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36029</xdr:rowOff>
    </xdr:from>
    <xdr:to>
      <xdr:col>98</xdr:col>
      <xdr:colOff>38100</xdr:colOff>
      <xdr:row>76</xdr:row>
      <xdr:rowOff>137629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066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154156</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2841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16644</xdr:rowOff>
    </xdr:from>
    <xdr:to>
      <xdr:col>116</xdr:col>
      <xdr:colOff>114300</xdr:colOff>
      <xdr:row>77</xdr:row>
      <xdr:rowOff>118244</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218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166521</xdr:rowOff>
    </xdr:from>
    <xdr:ext cx="534377"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3196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166156</xdr:rowOff>
    </xdr:from>
    <xdr:to>
      <xdr:col>112</xdr:col>
      <xdr:colOff>38100</xdr:colOff>
      <xdr:row>77</xdr:row>
      <xdr:rowOff>96306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31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87433</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56111" y="13289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30173</xdr:rowOff>
    </xdr:from>
    <xdr:to>
      <xdr:col>107</xdr:col>
      <xdr:colOff>101600</xdr:colOff>
      <xdr:row>77</xdr:row>
      <xdr:rowOff>131773</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3231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122900</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3324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11195</xdr:rowOff>
    </xdr:from>
    <xdr:to>
      <xdr:col>102</xdr:col>
      <xdr:colOff>165100</xdr:colOff>
      <xdr:row>77</xdr:row>
      <xdr:rowOff>112795</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321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103922</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78111" y="13305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5797</xdr:rowOff>
    </xdr:from>
    <xdr:to>
      <xdr:col>98</xdr:col>
      <xdr:colOff>38100</xdr:colOff>
      <xdr:row>77</xdr:row>
      <xdr:rowOff>107397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320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98524</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89111" y="13300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〇主な増減のあった性質</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人件費は人事院勧告により対前年度比</a:t>
          </a:r>
          <a:r>
            <a:rPr kumimoji="1" lang="en-US" altLang="ja-JP" sz="1100">
              <a:solidFill>
                <a:schemeClr val="dk1"/>
              </a:solidFill>
              <a:effectLst/>
              <a:latin typeface="+mn-lt"/>
              <a:ea typeface="+mn-ea"/>
              <a:cs typeface="+mn-cs"/>
            </a:rPr>
            <a:t>13.3</a:t>
          </a:r>
          <a:r>
            <a:rPr kumimoji="1" lang="ja-JP" altLang="en-US" sz="1100">
              <a:solidFill>
                <a:schemeClr val="dk1"/>
              </a:solidFill>
              <a:effectLst/>
              <a:latin typeface="+mn-lt"/>
              <a:ea typeface="+mn-ea"/>
              <a:cs typeface="+mn-cs"/>
            </a:rPr>
            <a:t>％増加した。</a:t>
          </a:r>
          <a:endParaRPr lang="ja-JP" altLang="ja-JP" sz="1400">
            <a:effectLst/>
          </a:endParaRPr>
        </a:p>
        <a:p>
          <a:r>
            <a:rPr lang="ja-JP" altLang="en-US" sz="1100">
              <a:solidFill>
                <a:schemeClr val="dk1"/>
              </a:solidFill>
              <a:effectLst/>
              <a:latin typeface="+mn-lt"/>
              <a:ea typeface="+mn-ea"/>
              <a:cs typeface="+mn-cs"/>
            </a:rPr>
            <a:t>扶助</a:t>
          </a:r>
          <a:r>
            <a:rPr lang="ja-JP" altLang="ja-JP" sz="1100">
              <a:solidFill>
                <a:schemeClr val="dk1"/>
              </a:solidFill>
              <a:effectLst/>
              <a:latin typeface="+mn-lt"/>
              <a:ea typeface="+mn-ea"/>
              <a:cs typeface="+mn-cs"/>
            </a:rPr>
            <a:t>費は</a:t>
          </a:r>
          <a:r>
            <a:rPr lang="ja-JP" altLang="en-US" sz="1100">
              <a:solidFill>
                <a:schemeClr val="dk1"/>
              </a:solidFill>
              <a:effectLst/>
              <a:latin typeface="+mn-lt"/>
              <a:ea typeface="+mn-ea"/>
              <a:cs typeface="+mn-cs"/>
            </a:rPr>
            <a:t>定額減税調整交付金や住民税非課税世帯分給付金等により対前年度</a:t>
          </a:r>
          <a:r>
            <a:rPr lang="ja-JP" altLang="ja-JP" sz="1100">
              <a:solidFill>
                <a:schemeClr val="dk1"/>
              </a:solidFill>
              <a:effectLst/>
              <a:latin typeface="+mn-lt"/>
              <a:ea typeface="+mn-ea"/>
              <a:cs typeface="+mn-cs"/>
            </a:rPr>
            <a:t>比</a:t>
          </a:r>
          <a:r>
            <a:rPr lang="en-US" altLang="ja-JP" sz="1100">
              <a:solidFill>
                <a:schemeClr val="dk1"/>
              </a:solidFill>
              <a:effectLst/>
              <a:latin typeface="+mn-lt"/>
              <a:ea typeface="+mn-ea"/>
              <a:cs typeface="+mn-cs"/>
            </a:rPr>
            <a:t>+35.4</a:t>
          </a:r>
          <a:r>
            <a:rPr lang="ja-JP" altLang="ja-JP" sz="1100">
              <a:solidFill>
                <a:schemeClr val="dk1"/>
              </a:solidFill>
              <a:effectLst/>
              <a:latin typeface="+mn-lt"/>
              <a:ea typeface="+mn-ea"/>
              <a:cs typeface="+mn-cs"/>
            </a:rPr>
            <a:t>％増加した。</a:t>
          </a:r>
          <a:endParaRPr lang="ja-JP" altLang="ja-JP" sz="1400">
            <a:effectLst/>
          </a:endParaRPr>
        </a:p>
        <a:p>
          <a:r>
            <a:rPr lang="ja-JP" altLang="ja-JP" sz="1100">
              <a:solidFill>
                <a:schemeClr val="dk1"/>
              </a:solidFill>
              <a:effectLst/>
              <a:latin typeface="+mn-lt"/>
              <a:ea typeface="+mn-ea"/>
              <a:cs typeface="+mn-cs"/>
            </a:rPr>
            <a:t>普通建設事業費は</a:t>
          </a:r>
          <a:r>
            <a:rPr lang="ja-JP" altLang="en-US" sz="1100">
              <a:solidFill>
                <a:schemeClr val="dk1"/>
              </a:solidFill>
              <a:effectLst/>
              <a:latin typeface="+mn-lt"/>
              <a:ea typeface="+mn-ea"/>
              <a:cs typeface="+mn-cs"/>
            </a:rPr>
            <a:t>新庁舎建設事業</a:t>
          </a:r>
          <a:r>
            <a:rPr lang="ja-JP" altLang="ja-JP" sz="1100">
              <a:solidFill>
                <a:schemeClr val="dk1"/>
              </a:solidFill>
              <a:effectLst/>
              <a:latin typeface="+mn-lt"/>
              <a:ea typeface="+mn-ea"/>
              <a:cs typeface="+mn-cs"/>
            </a:rPr>
            <a:t>により対前年度比</a:t>
          </a:r>
          <a:r>
            <a:rPr lang="en-US" altLang="ja-JP" sz="1100">
              <a:solidFill>
                <a:schemeClr val="dk1"/>
              </a:solidFill>
              <a:effectLst/>
              <a:latin typeface="+mn-lt"/>
              <a:ea typeface="+mn-ea"/>
              <a:cs typeface="+mn-cs"/>
            </a:rPr>
            <a:t>61.6</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した。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和歌山県すさみ町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3,471
3,438
174.45
4,880,934
4,722,736
127,996
2,748,466
5,122,310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74435</xdr:rowOff>
    </xdr:from>
    <xdr:to>
      <xdr:col>24</xdr:col>
      <xdr:colOff>63500</xdr:colOff>
      <xdr:row>38</xdr:row>
      <xdr:rowOff>82607</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3797300" y="6589535"/>
          <a:ext cx="838200" cy="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146081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318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82350</xdr:rowOff>
    </xdr:from>
    <xdr:to>
      <xdr:col>19</xdr:col>
      <xdr:colOff>177800</xdr:colOff>
      <xdr:row>38</xdr:row>
      <xdr:rowOff>82607</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908300" y="6597450"/>
          <a:ext cx="889000" cy="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65867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238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82350</xdr:rowOff>
    </xdr:from>
    <xdr:to>
      <xdr:col>15</xdr:col>
      <xdr:colOff>50800</xdr:colOff>
      <xdr:row>38</xdr:row>
      <xdr:rowOff>90637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597450"/>
          <a:ext cx="889000" cy="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82497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254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76806</xdr:rowOff>
    </xdr:from>
    <xdr:to>
      <xdr:col>10</xdr:col>
      <xdr:colOff>114300</xdr:colOff>
      <xdr:row>38</xdr:row>
      <xdr:rowOff>90637</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a:off x="1130300" y="6591906"/>
          <a:ext cx="889000" cy="1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104057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276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157109</xdr:rowOff>
    </xdr:from>
    <xdr:to>
      <xdr:col>6</xdr:col>
      <xdr:colOff>38100</xdr:colOff>
      <xdr:row>38</xdr:row>
      <xdr:rowOff>87258</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103786</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27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23635</xdr:rowOff>
    </xdr:from>
    <xdr:to>
      <xdr:col>24</xdr:col>
      <xdr:colOff>114300</xdr:colOff>
      <xdr:row>38</xdr:row>
      <xdr:rowOff>125235</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5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110012</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453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31807</xdr:rowOff>
    </xdr:from>
    <xdr:to>
      <xdr:col>20</xdr:col>
      <xdr:colOff>38100</xdr:colOff>
      <xdr:row>38</xdr:row>
      <xdr:rowOff>133407</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546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124534</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639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31550</xdr:rowOff>
    </xdr:from>
    <xdr:to>
      <xdr:col>15</xdr:col>
      <xdr:colOff>101600</xdr:colOff>
      <xdr:row>38</xdr:row>
      <xdr:rowOff>133150</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546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124277</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639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39837</xdr:rowOff>
    </xdr:from>
    <xdr:to>
      <xdr:col>10</xdr:col>
      <xdr:colOff>165100</xdr:colOff>
      <xdr:row>38</xdr:row>
      <xdr:rowOff>141437</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554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132564</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647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26006</xdr:rowOff>
    </xdr:from>
    <xdr:to>
      <xdr:col>6</xdr:col>
      <xdr:colOff>38100</xdr:colOff>
      <xdr:row>38</xdr:row>
      <xdr:rowOff>127606</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541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118733</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6338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104534</xdr:rowOff>
    </xdr:from>
    <xdr:to>
      <xdr:col>24</xdr:col>
      <xdr:colOff>63500</xdr:colOff>
      <xdr:row>57</xdr:row>
      <xdr:rowOff>150333</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877184"/>
          <a:ext cx="838200" cy="45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71087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672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142243</xdr:rowOff>
    </xdr:from>
    <xdr:to>
      <xdr:col>19</xdr:col>
      <xdr:colOff>177800</xdr:colOff>
      <xdr:row>57</xdr:row>
      <xdr:rowOff>150333</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914893"/>
          <a:ext cx="889000" cy="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7543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608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142243</xdr:rowOff>
    </xdr:from>
    <xdr:to>
      <xdr:col>15</xdr:col>
      <xdr:colOff>50800</xdr:colOff>
      <xdr:row>57</xdr:row>
      <xdr:rowOff>156779</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914893"/>
          <a:ext cx="889000" cy="14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168154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597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156779</xdr:rowOff>
    </xdr:from>
    <xdr:to>
      <xdr:col>10</xdr:col>
      <xdr:colOff>114300</xdr:colOff>
      <xdr:row>57</xdr:row>
      <xdr:rowOff>169750</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flipV="1">
          <a:off x="1130300" y="9929429"/>
          <a:ext cx="889000" cy="1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135634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565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167533</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597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53734</xdr:rowOff>
    </xdr:from>
    <xdr:to>
      <xdr:col>24</xdr:col>
      <xdr:colOff>114300</xdr:colOff>
      <xdr:row>57</xdr:row>
      <xdr:rowOff>155334</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826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32161</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804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99533</xdr:rowOff>
    </xdr:from>
    <xdr:to>
      <xdr:col>20</xdr:col>
      <xdr:colOff>38100</xdr:colOff>
      <xdr:row>58</xdr:row>
      <xdr:rowOff>29683</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87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20810</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99649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91443</xdr:rowOff>
    </xdr:from>
    <xdr:to>
      <xdr:col>15</xdr:col>
      <xdr:colOff>101600</xdr:colOff>
      <xdr:row>58</xdr:row>
      <xdr:rowOff>21593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864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12720</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956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105979</xdr:rowOff>
    </xdr:from>
    <xdr:to>
      <xdr:col>10</xdr:col>
      <xdr:colOff>165100</xdr:colOff>
      <xdr:row>58</xdr:row>
      <xdr:rowOff>36129</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878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27256</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9971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118950</xdr:rowOff>
    </xdr:from>
    <xdr:to>
      <xdr:col>6</xdr:col>
      <xdr:colOff>38100</xdr:colOff>
      <xdr:row>58</xdr:row>
      <xdr:rowOff>49100</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8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40227</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984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22622</xdr:rowOff>
    </xdr:from>
    <xdr:to>
      <xdr:col>24</xdr:col>
      <xdr:colOff>63500</xdr:colOff>
      <xdr:row>78</xdr:row>
      <xdr:rowOff>39475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395722"/>
          <a:ext cx="838200" cy="16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102037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132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39475</xdr:rowOff>
    </xdr:from>
    <xdr:to>
      <xdr:col>19</xdr:col>
      <xdr:colOff>177800</xdr:colOff>
      <xdr:row>78</xdr:row>
      <xdr:rowOff>41512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412575"/>
          <a:ext cx="889000" cy="2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23530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53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34167</xdr:rowOff>
    </xdr:from>
    <xdr:to>
      <xdr:col>15</xdr:col>
      <xdr:colOff>50800</xdr:colOff>
      <xdr:row>78</xdr:row>
      <xdr:rowOff>41512</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407267"/>
          <a:ext cx="889000" cy="7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74060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0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34167</xdr:rowOff>
    </xdr:from>
    <xdr:to>
      <xdr:col>10</xdr:col>
      <xdr:colOff>114300</xdr:colOff>
      <xdr:row>78</xdr:row>
      <xdr:rowOff>92608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407267"/>
          <a:ext cx="889000" cy="58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75959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06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151957</xdr:rowOff>
    </xdr:from>
    <xdr:to>
      <xdr:col>6</xdr:col>
      <xdr:colOff>38100</xdr:colOff>
      <xdr:row>78</xdr:row>
      <xdr:rowOff>82107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98634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12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143272</xdr:rowOff>
    </xdr:from>
    <xdr:to>
      <xdr:col>24</xdr:col>
      <xdr:colOff>114300</xdr:colOff>
      <xdr:row>78</xdr:row>
      <xdr:rowOff>73422</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344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121699</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3233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160125</xdr:rowOff>
    </xdr:from>
    <xdr:to>
      <xdr:col>20</xdr:col>
      <xdr:colOff>38100</xdr:colOff>
      <xdr:row>78</xdr:row>
      <xdr:rowOff>90275</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36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81402</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4545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162162</xdr:rowOff>
    </xdr:from>
    <xdr:to>
      <xdr:col>15</xdr:col>
      <xdr:colOff>101600</xdr:colOff>
      <xdr:row>78</xdr:row>
      <xdr:rowOff>92312</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363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83439</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456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154817</xdr:rowOff>
    </xdr:from>
    <xdr:to>
      <xdr:col>10</xdr:col>
      <xdr:colOff>165100</xdr:colOff>
      <xdr:row>78</xdr:row>
      <xdr:rowOff>84967</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356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76094</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449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41808</xdr:rowOff>
    </xdr:from>
    <xdr:to>
      <xdr:col>6</xdr:col>
      <xdr:colOff>38100</xdr:colOff>
      <xdr:row>78</xdr:row>
      <xdr:rowOff>143408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414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134535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5076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18345</xdr:rowOff>
    </xdr:from>
    <xdr:to>
      <xdr:col>24</xdr:col>
      <xdr:colOff>63500</xdr:colOff>
      <xdr:row>97</xdr:row>
      <xdr:rowOff>73189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648995"/>
          <a:ext cx="838200" cy="54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25264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55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18345</xdr:rowOff>
    </xdr:from>
    <xdr:to>
      <xdr:col>19</xdr:col>
      <xdr:colOff>177800</xdr:colOff>
      <xdr:row>97</xdr:row>
      <xdr:rowOff>89860</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648995"/>
          <a:ext cx="889000" cy="7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131677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62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72507</xdr:rowOff>
    </xdr:from>
    <xdr:to>
      <xdr:col>15</xdr:col>
      <xdr:colOff>50800</xdr:colOff>
      <xdr:row>97</xdr:row>
      <xdr:rowOff>89860</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703157"/>
          <a:ext cx="889000" cy="1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143879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774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72507</xdr:rowOff>
    </xdr:from>
    <xdr:to>
      <xdr:col>10</xdr:col>
      <xdr:colOff>114300</xdr:colOff>
      <xdr:row>97</xdr:row>
      <xdr:rowOff>86813</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03157"/>
          <a:ext cx="889000" cy="1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152557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78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426</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02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22389</xdr:rowOff>
    </xdr:from>
    <xdr:to>
      <xdr:col>24</xdr:col>
      <xdr:colOff>114300</xdr:colOff>
      <xdr:row>97</xdr:row>
      <xdr:rowOff>123989</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65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45266</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504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138995</xdr:rowOff>
    </xdr:from>
    <xdr:to>
      <xdr:col>20</xdr:col>
      <xdr:colOff>38100</xdr:colOff>
      <xdr:row>97</xdr:row>
      <xdr:rowOff>69145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59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85672</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734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39060</xdr:rowOff>
    </xdr:from>
    <xdr:to>
      <xdr:col>15</xdr:col>
      <xdr:colOff>101600</xdr:colOff>
      <xdr:row>97</xdr:row>
      <xdr:rowOff>140660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6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157187</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444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21707</xdr:rowOff>
    </xdr:from>
    <xdr:to>
      <xdr:col>10</xdr:col>
      <xdr:colOff>165100</xdr:colOff>
      <xdr:row>97</xdr:row>
      <xdr:rowOff>123307</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652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139834</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427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36013</xdr:rowOff>
    </xdr:from>
    <xdr:to>
      <xdr:col>6</xdr:col>
      <xdr:colOff>38100</xdr:colOff>
      <xdr:row>97</xdr:row>
      <xdr:rowOff>137613</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666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154140</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441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139533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8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65162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40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66590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4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63904</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40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104425</xdr:rowOff>
    </xdr:from>
    <xdr:to>
      <xdr:col>36</xdr:col>
      <xdr:colOff>165100</xdr:colOff>
      <xdr:row>39</xdr:row>
      <xdr:rowOff>34575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51103</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39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95083</xdr:rowOff>
    </xdr:from>
    <xdr:ext cx="249299"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610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113131</xdr:rowOff>
    </xdr:from>
    <xdr:to>
      <xdr:col>55</xdr:col>
      <xdr:colOff>0</xdr:colOff>
      <xdr:row>58</xdr:row>
      <xdr:rowOff>117677</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10057231"/>
          <a:ext cx="838200" cy="4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134104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35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117677</xdr:rowOff>
    </xdr:from>
    <xdr:to>
      <xdr:col>50</xdr:col>
      <xdr:colOff>114300</xdr:colOff>
      <xdr:row>58</xdr:row>
      <xdr:rowOff>133046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10061777"/>
          <a:ext cx="889000" cy="15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70128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71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133046</xdr:rowOff>
    </xdr:from>
    <xdr:to>
      <xdr:col>45</xdr:col>
      <xdr:colOff>177800</xdr:colOff>
      <xdr:row>58</xdr:row>
      <xdr:rowOff>144613</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10077146"/>
          <a:ext cx="889000" cy="11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77319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678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115935</xdr:rowOff>
    </xdr:from>
    <xdr:to>
      <xdr:col>41</xdr:col>
      <xdr:colOff>50800</xdr:colOff>
      <xdr:row>58</xdr:row>
      <xdr:rowOff>144613</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10060035"/>
          <a:ext cx="889000" cy="28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73574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74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90618</xdr:rowOff>
    </xdr:from>
    <xdr:to>
      <xdr:col>36</xdr:col>
      <xdr:colOff>165100</xdr:colOff>
      <xdr:row>58</xdr:row>
      <xdr:rowOff>20768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37295</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38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62331</xdr:rowOff>
    </xdr:from>
    <xdr:to>
      <xdr:col>55</xdr:col>
      <xdr:colOff>50800</xdr:colOff>
      <xdr:row>58</xdr:row>
      <xdr:rowOff>163931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10006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148708</xdr:rowOff>
    </xdr:from>
    <xdr:ext cx="534377"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921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66877</xdr:rowOff>
    </xdr:from>
    <xdr:to>
      <xdr:col>50</xdr:col>
      <xdr:colOff>165100</xdr:colOff>
      <xdr:row>58</xdr:row>
      <xdr:rowOff>168477</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10010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159604</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72111" y="10103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82246</xdr:rowOff>
    </xdr:from>
    <xdr:to>
      <xdr:col>46</xdr:col>
      <xdr:colOff>38100</xdr:colOff>
      <xdr:row>59</xdr:row>
      <xdr:rowOff>12396</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10026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3523</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83111" y="1011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93813</xdr:rowOff>
    </xdr:from>
    <xdr:to>
      <xdr:col>41</xdr:col>
      <xdr:colOff>101600</xdr:colOff>
      <xdr:row>59</xdr:row>
      <xdr:rowOff>23963</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1003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15090</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94111" y="10130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65135</xdr:rowOff>
    </xdr:from>
    <xdr:to>
      <xdr:col>36</xdr:col>
      <xdr:colOff>165100</xdr:colOff>
      <xdr:row>58</xdr:row>
      <xdr:rowOff>166735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1000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157862</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705111" y="10101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81719</xdr:rowOff>
    </xdr:from>
    <xdr:to>
      <xdr:col>55</xdr:col>
      <xdr:colOff>0</xdr:colOff>
      <xdr:row>79</xdr:row>
      <xdr:rowOff>84075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626269"/>
          <a:ext cx="838200" cy="2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143025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44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76708</xdr:rowOff>
    </xdr:from>
    <xdr:to>
      <xdr:col>50</xdr:col>
      <xdr:colOff>114300</xdr:colOff>
      <xdr:row>79</xdr:row>
      <xdr:rowOff>84075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621258"/>
          <a:ext cx="889000" cy="7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68829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270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64908</xdr:rowOff>
    </xdr:from>
    <xdr:to>
      <xdr:col>45</xdr:col>
      <xdr:colOff>177800</xdr:colOff>
      <xdr:row>79</xdr:row>
      <xdr:rowOff>76708</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609458"/>
          <a:ext cx="889000" cy="11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67491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26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18664</xdr:rowOff>
    </xdr:from>
    <xdr:to>
      <xdr:col>41</xdr:col>
      <xdr:colOff>50800</xdr:colOff>
      <xdr:row>79</xdr:row>
      <xdr:rowOff>64908</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563214"/>
          <a:ext cx="889000" cy="46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68294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26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106184</xdr:rowOff>
    </xdr:from>
    <xdr:to>
      <xdr:col>36</xdr:col>
      <xdr:colOff>165100</xdr:colOff>
      <xdr:row>79</xdr:row>
      <xdr:rowOff>36334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7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77</xdr:row>
      <xdr:rowOff>52861</xdr:rowOff>
    </xdr:from>
    <xdr:ext cx="59901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672795" y="13254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30919</xdr:rowOff>
    </xdr:from>
    <xdr:to>
      <xdr:col>55</xdr:col>
      <xdr:colOff>50800</xdr:colOff>
      <xdr:row>79</xdr:row>
      <xdr:rowOff>132519</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75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117296</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90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33275</xdr:rowOff>
    </xdr:from>
    <xdr:to>
      <xdr:col>50</xdr:col>
      <xdr:colOff>165100</xdr:colOff>
      <xdr:row>79</xdr:row>
      <xdr:rowOff>134875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77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126002</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670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25908</xdr:rowOff>
    </xdr:from>
    <xdr:to>
      <xdr:col>46</xdr:col>
      <xdr:colOff>38100</xdr:colOff>
      <xdr:row>79</xdr:row>
      <xdr:rowOff>127508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570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118635</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663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14108</xdr:rowOff>
    </xdr:from>
    <xdr:to>
      <xdr:col>41</xdr:col>
      <xdr:colOff>101600</xdr:colOff>
      <xdr:row>79</xdr:row>
      <xdr:rowOff>115708</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55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106835</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651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139314</xdr:rowOff>
    </xdr:from>
    <xdr:to>
      <xdr:col>36</xdr:col>
      <xdr:colOff>165100</xdr:colOff>
      <xdr:row>79</xdr:row>
      <xdr:rowOff>69464</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51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60591</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60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112182</xdr:rowOff>
    </xdr:from>
    <xdr:to>
      <xdr:col>55</xdr:col>
      <xdr:colOff>0</xdr:colOff>
      <xdr:row>98</xdr:row>
      <xdr:rowOff>113455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914282"/>
          <a:ext cx="838200" cy="1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20795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651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92135</xdr:rowOff>
    </xdr:from>
    <xdr:to>
      <xdr:col>50</xdr:col>
      <xdr:colOff>114300</xdr:colOff>
      <xdr:row>98</xdr:row>
      <xdr:rowOff>113455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894235"/>
          <a:ext cx="889000" cy="21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131615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590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79977</xdr:rowOff>
    </xdr:from>
    <xdr:to>
      <xdr:col>45</xdr:col>
      <xdr:colOff>177800</xdr:colOff>
      <xdr:row>98</xdr:row>
      <xdr:rowOff>92135</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882077"/>
          <a:ext cx="889000" cy="12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129010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58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79977</xdr:rowOff>
    </xdr:from>
    <xdr:to>
      <xdr:col>41</xdr:col>
      <xdr:colOff>50800</xdr:colOff>
      <xdr:row>98</xdr:row>
      <xdr:rowOff>98016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882077"/>
          <a:ext cx="889000" cy="18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120446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579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14436</xdr:rowOff>
    </xdr:from>
    <xdr:to>
      <xdr:col>36</xdr:col>
      <xdr:colOff>165100</xdr:colOff>
      <xdr:row>98</xdr:row>
      <xdr:rowOff>116036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132563</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591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61382</xdr:rowOff>
    </xdr:from>
    <xdr:to>
      <xdr:col>55</xdr:col>
      <xdr:colOff>50800</xdr:colOff>
      <xdr:row>98</xdr:row>
      <xdr:rowOff>162982</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6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147796</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77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62655</xdr:rowOff>
    </xdr:from>
    <xdr:to>
      <xdr:col>50</xdr:col>
      <xdr:colOff>165100</xdr:colOff>
      <xdr:row>98</xdr:row>
      <xdr:rowOff>164255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6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155382</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57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41335</xdr:rowOff>
    </xdr:from>
    <xdr:to>
      <xdr:col>46</xdr:col>
      <xdr:colOff>38100</xdr:colOff>
      <xdr:row>98</xdr:row>
      <xdr:rowOff>142935</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4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134062</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50795" y="16936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29177</xdr:rowOff>
    </xdr:from>
    <xdr:to>
      <xdr:col>41</xdr:col>
      <xdr:colOff>101600</xdr:colOff>
      <xdr:row>98</xdr:row>
      <xdr:rowOff>130777</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831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121904</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61795" y="16924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47216</xdr:rowOff>
    </xdr:from>
    <xdr:to>
      <xdr:col>36</xdr:col>
      <xdr:colOff>165100</xdr:colOff>
      <xdr:row>98</xdr:row>
      <xdr:rowOff>148816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849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139943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942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126723</xdr:rowOff>
    </xdr:from>
    <xdr:to>
      <xdr:col>85</xdr:col>
      <xdr:colOff>127000</xdr:colOff>
      <xdr:row>37</xdr:row>
      <xdr:rowOff>3755</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6298923"/>
          <a:ext cx="838200" cy="48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27783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371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126723</xdr:rowOff>
    </xdr:from>
    <xdr:to>
      <xdr:col>81</xdr:col>
      <xdr:colOff>50800</xdr:colOff>
      <xdr:row>37</xdr:row>
      <xdr:rowOff>3146</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298923"/>
          <a:ext cx="889000" cy="478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6439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521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3146</xdr:rowOff>
    </xdr:from>
    <xdr:to>
      <xdr:col>76</xdr:col>
      <xdr:colOff>114300</xdr:colOff>
      <xdr:row>37</xdr:row>
      <xdr:rowOff>91850</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346796"/>
          <a:ext cx="889000" cy="88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26464</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541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142687</xdr:rowOff>
    </xdr:from>
    <xdr:to>
      <xdr:col>71</xdr:col>
      <xdr:colOff>177800</xdr:colOff>
      <xdr:row>37</xdr:row>
      <xdr:rowOff>91850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314887"/>
          <a:ext cx="889000" cy="12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9213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524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141382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485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124405</xdr:rowOff>
    </xdr:from>
    <xdr:to>
      <xdr:col>85</xdr:col>
      <xdr:colOff>177800</xdr:colOff>
      <xdr:row>37</xdr:row>
      <xdr:rowOff>54555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296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147282</xdr:rowOff>
    </xdr:from>
    <xdr:ext cx="599010"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148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75923</xdr:rowOff>
    </xdr:from>
    <xdr:to>
      <xdr:col>81</xdr:col>
      <xdr:colOff>101600</xdr:colOff>
      <xdr:row>37</xdr:row>
      <xdr:rowOff>6073</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24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35</xdr:row>
      <xdr:rowOff>22600</xdr:rowOff>
    </xdr:from>
    <xdr:ext cx="599010"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181795" y="6023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123796</xdr:rowOff>
    </xdr:from>
    <xdr:to>
      <xdr:col>76</xdr:col>
      <xdr:colOff>165100</xdr:colOff>
      <xdr:row>37</xdr:row>
      <xdr:rowOff>53946</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29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35</xdr:row>
      <xdr:rowOff>70473</xdr:rowOff>
    </xdr:from>
    <xdr:ext cx="59901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292795" y="6071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41050</xdr:rowOff>
    </xdr:from>
    <xdr:to>
      <xdr:col>72</xdr:col>
      <xdr:colOff>38100</xdr:colOff>
      <xdr:row>37</xdr:row>
      <xdr:rowOff>142650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38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159177</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15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91887</xdr:rowOff>
    </xdr:from>
    <xdr:to>
      <xdr:col>67</xdr:col>
      <xdr:colOff>101600</xdr:colOff>
      <xdr:row>37</xdr:row>
      <xdr:rowOff>22037</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264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38564</xdr:rowOff>
    </xdr:from>
    <xdr:ext cx="59901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14795" y="60393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43493</xdr:rowOff>
    </xdr:from>
    <xdr:to>
      <xdr:col>85</xdr:col>
      <xdr:colOff>127000</xdr:colOff>
      <xdr:row>58</xdr:row>
      <xdr:rowOff>80672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987593"/>
          <a:ext cx="838200" cy="3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27788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628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70853</xdr:rowOff>
    </xdr:from>
    <xdr:to>
      <xdr:col>81</xdr:col>
      <xdr:colOff>50800</xdr:colOff>
      <xdr:row>58</xdr:row>
      <xdr:rowOff>80672</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4592300" y="10014953"/>
          <a:ext cx="889000" cy="9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141838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571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43756</xdr:rowOff>
    </xdr:from>
    <xdr:to>
      <xdr:col>76</xdr:col>
      <xdr:colOff>114300</xdr:colOff>
      <xdr:row>58</xdr:row>
      <xdr:rowOff>70853</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3703300" y="9816406"/>
          <a:ext cx="889000" cy="198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153658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5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43756</xdr:rowOff>
    </xdr:from>
    <xdr:to>
      <xdr:col>71</xdr:col>
      <xdr:colOff>177800</xdr:colOff>
      <xdr:row>58</xdr:row>
      <xdr:rowOff>25482</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2814300" y="9816406"/>
          <a:ext cx="889000" cy="153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161424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934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85899</xdr:rowOff>
    </xdr:from>
    <xdr:to>
      <xdr:col>67</xdr:col>
      <xdr:colOff>101600</xdr:colOff>
      <xdr:row>58</xdr:row>
      <xdr:rowOff>16049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5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32576</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633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164143</xdr:rowOff>
    </xdr:from>
    <xdr:to>
      <xdr:col>85</xdr:col>
      <xdr:colOff>177800</xdr:colOff>
      <xdr:row>58</xdr:row>
      <xdr:rowOff>94293</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936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79070</xdr:rowOff>
    </xdr:from>
    <xdr:ext cx="534377"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851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29872</xdr:rowOff>
    </xdr:from>
    <xdr:to>
      <xdr:col>81</xdr:col>
      <xdr:colOff>101600</xdr:colOff>
      <xdr:row>58</xdr:row>
      <xdr:rowOff>131472</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97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122599</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10066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20053</xdr:rowOff>
    </xdr:from>
    <xdr:to>
      <xdr:col>76</xdr:col>
      <xdr:colOff>165100</xdr:colOff>
      <xdr:row>58</xdr:row>
      <xdr:rowOff>121653</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96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112780</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325111" y="1005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164406</xdr:rowOff>
    </xdr:from>
    <xdr:to>
      <xdr:col>72</xdr:col>
      <xdr:colOff>38100</xdr:colOff>
      <xdr:row>57</xdr:row>
      <xdr:rowOff>94556</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76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111083</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03795" y="9540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146132</xdr:rowOff>
    </xdr:from>
    <xdr:to>
      <xdr:col>67</xdr:col>
      <xdr:colOff>101600</xdr:colOff>
      <xdr:row>58</xdr:row>
      <xdr:rowOff>76282</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918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67409</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10011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44450</xdr:rowOff>
    </xdr:from>
    <xdr:to>
      <xdr:col>81</xdr:col>
      <xdr:colOff>50800</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44450</xdr:rowOff>
    </xdr:from>
    <xdr:to>
      <xdr:col>76</xdr:col>
      <xdr:colOff>114300</xdr:colOff>
      <xdr:row>79</xdr:row>
      <xdr:rowOff>44450</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3703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34822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23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44450</xdr:rowOff>
    </xdr:from>
    <xdr:to>
      <xdr:col>71</xdr:col>
      <xdr:colOff>177800</xdr:colOff>
      <xdr:row>79</xdr:row>
      <xdr:rowOff>44450</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8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66539</xdr:rowOff>
    </xdr:from>
    <xdr:to>
      <xdr:col>67</xdr:col>
      <xdr:colOff>101600</xdr:colOff>
      <xdr:row>78</xdr:row>
      <xdr:rowOff>168139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3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13216</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21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165100</xdr:rowOff>
    </xdr:from>
    <xdr:to>
      <xdr:col>72</xdr:col>
      <xdr:colOff>38100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86377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78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90959</xdr:rowOff>
    </xdr:from>
    <xdr:to>
      <xdr:col>85</xdr:col>
      <xdr:colOff>127000</xdr:colOff>
      <xdr:row>97</xdr:row>
      <xdr:rowOff>92207</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5481300" y="16721609"/>
          <a:ext cx="838200" cy="1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25551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84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68800</xdr:rowOff>
    </xdr:from>
    <xdr:to>
      <xdr:col>81</xdr:col>
      <xdr:colOff>50800</xdr:colOff>
      <xdr:row>97</xdr:row>
      <xdr:rowOff>90959</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4592300" y="16699450"/>
          <a:ext cx="889000" cy="22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109579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9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54390</xdr:rowOff>
    </xdr:from>
    <xdr:to>
      <xdr:col>76</xdr:col>
      <xdr:colOff>114300</xdr:colOff>
      <xdr:row>97</xdr:row>
      <xdr:rowOff>68800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3703300" y="16685040"/>
          <a:ext cx="889000" cy="14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116932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74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54390</xdr:rowOff>
    </xdr:from>
    <xdr:to>
      <xdr:col>71</xdr:col>
      <xdr:colOff>177800</xdr:colOff>
      <xdr:row>97</xdr:row>
      <xdr:rowOff>99194</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814300" y="16685040"/>
          <a:ext cx="889000" cy="4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143932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774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164273</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45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41407</xdr:rowOff>
    </xdr:from>
    <xdr:to>
      <xdr:col>85</xdr:col>
      <xdr:colOff>177800</xdr:colOff>
      <xdr:row>97</xdr:row>
      <xdr:rowOff>143007</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672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19834</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650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40159</xdr:rowOff>
    </xdr:from>
    <xdr:to>
      <xdr:col>81</xdr:col>
      <xdr:colOff>101600</xdr:colOff>
      <xdr:row>97</xdr:row>
      <xdr:rowOff>141759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670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132886</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763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18000</xdr:rowOff>
    </xdr:from>
    <xdr:to>
      <xdr:col>76</xdr:col>
      <xdr:colOff>165100</xdr:colOff>
      <xdr:row>97</xdr:row>
      <xdr:rowOff>119600</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64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136127</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423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3590</xdr:rowOff>
    </xdr:from>
    <xdr:to>
      <xdr:col>72</xdr:col>
      <xdr:colOff>38100</xdr:colOff>
      <xdr:row>97</xdr:row>
      <xdr:rowOff>105190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63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121717</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409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48394</xdr:rowOff>
    </xdr:from>
    <xdr:to>
      <xdr:col>67</xdr:col>
      <xdr:colOff>101600</xdr:colOff>
      <xdr:row>97</xdr:row>
      <xdr:rowOff>149994</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679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141121</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14795" y="16771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154445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326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77594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24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82309</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25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83452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25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139249</xdr:rowOff>
    </xdr:from>
    <xdr:to>
      <xdr:col>98</xdr:col>
      <xdr:colOff>38100</xdr:colOff>
      <xdr:row>38</xdr:row>
      <xdr:rowOff>69399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85926</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25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109995</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453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和歌山県平均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目的別では、衛生費、消防費が類似団体内平均値を上回っている。</a:t>
          </a:r>
          <a:endParaRPr lang="ja-JP" altLang="ja-JP" sz="1400">
            <a:effectLst/>
          </a:endParaRPr>
        </a:p>
        <a:p>
          <a:pPr eaLnBrk="1" fontAlgn="auto" latinLnBrk="0" hangingPunct="1"/>
          <a:r>
            <a:rPr lang="ja-JP" altLang="ja-JP" sz="1100">
              <a:solidFill>
                <a:schemeClr val="dk1"/>
              </a:solidFill>
              <a:effectLst/>
              <a:latin typeface="+mn-lt"/>
              <a:ea typeface="+mn-ea"/>
              <a:cs typeface="+mn-cs"/>
            </a:rPr>
            <a:t>総務費については、</a:t>
          </a:r>
          <a:r>
            <a:rPr lang="ja-JP" altLang="en-US" sz="1100">
              <a:solidFill>
                <a:schemeClr val="dk1"/>
              </a:solidFill>
              <a:effectLst/>
              <a:latin typeface="+mn-lt"/>
              <a:ea typeface="+mn-ea"/>
              <a:cs typeface="+mn-cs"/>
            </a:rPr>
            <a:t>庁舎建設事業や</a:t>
          </a:r>
          <a:r>
            <a:rPr lang="ja-JP" altLang="ja-JP" sz="1100">
              <a:solidFill>
                <a:schemeClr val="dk1"/>
              </a:solidFill>
              <a:effectLst/>
              <a:latin typeface="+mn-lt"/>
              <a:ea typeface="+mn-ea"/>
              <a:cs typeface="+mn-cs"/>
            </a:rPr>
            <a:t>基金積立金の</a:t>
          </a:r>
          <a:r>
            <a:rPr lang="ja-JP" altLang="en-US" sz="1100">
              <a:solidFill>
                <a:schemeClr val="dk1"/>
              </a:solidFill>
              <a:effectLst/>
              <a:latin typeface="+mn-lt"/>
              <a:ea typeface="+mn-ea"/>
              <a:cs typeface="+mn-cs"/>
            </a:rPr>
            <a:t>増</a:t>
          </a:r>
          <a:r>
            <a:rPr lang="ja-JP" altLang="ja-JP" sz="1100">
              <a:solidFill>
                <a:schemeClr val="dk1"/>
              </a:solidFill>
              <a:effectLst/>
              <a:latin typeface="+mn-lt"/>
              <a:ea typeface="+mn-ea"/>
              <a:cs typeface="+mn-cs"/>
            </a:rPr>
            <a:t>額等により対前年度比</a:t>
          </a:r>
          <a:r>
            <a:rPr lang="en-US" altLang="ja-JP" sz="1100">
              <a:solidFill>
                <a:schemeClr val="dk1"/>
              </a:solidFill>
              <a:effectLst/>
              <a:latin typeface="+mn-lt"/>
              <a:ea typeface="+mn-ea"/>
              <a:cs typeface="+mn-cs"/>
            </a:rPr>
            <a:t>28.5%</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。衛生費については、</a:t>
          </a:r>
          <a:r>
            <a:rPr lang="ja-JP" altLang="en-US" sz="1100">
              <a:solidFill>
                <a:schemeClr val="dk1"/>
              </a:solidFill>
              <a:effectLst/>
              <a:latin typeface="+mn-lt"/>
              <a:ea typeface="+mn-ea"/>
              <a:cs typeface="+mn-cs"/>
            </a:rPr>
            <a:t>新病院完成に伴う</a:t>
          </a:r>
          <a:r>
            <a:rPr lang="ja-JP" altLang="ja-JP" sz="1100">
              <a:solidFill>
                <a:schemeClr val="dk1"/>
              </a:solidFill>
              <a:effectLst/>
              <a:latin typeface="+mn-lt"/>
              <a:ea typeface="+mn-ea"/>
              <a:cs typeface="+mn-cs"/>
            </a:rPr>
            <a:t>病院会計への補助金が</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額したことにより対前年度比</a:t>
          </a:r>
          <a:r>
            <a:rPr lang="en-US" altLang="ja-JP" sz="1100">
              <a:solidFill>
                <a:schemeClr val="dk1"/>
              </a:solidFill>
              <a:effectLst/>
              <a:latin typeface="+mn-lt"/>
              <a:ea typeface="+mn-ea"/>
              <a:cs typeface="+mn-cs"/>
            </a:rPr>
            <a:t>14.9%</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pPr eaLnBrk="1" fontAlgn="auto" latinLnBrk="0" hangingPunct="1"/>
          <a:r>
            <a:rPr lang="ja-JP" altLang="ja-JP" sz="1100">
              <a:solidFill>
                <a:schemeClr val="dk1"/>
              </a:solidFill>
              <a:effectLst/>
              <a:latin typeface="+mn-lt"/>
              <a:ea typeface="+mn-ea"/>
              <a:cs typeface="+mn-cs"/>
            </a:rPr>
            <a:t>消防費は江住避難所整備事業の</a:t>
          </a:r>
          <a:r>
            <a:rPr lang="ja-JP" altLang="en-US" sz="1100">
              <a:solidFill>
                <a:schemeClr val="dk1"/>
              </a:solidFill>
              <a:effectLst/>
              <a:latin typeface="+mn-lt"/>
              <a:ea typeface="+mn-ea"/>
              <a:cs typeface="+mn-cs"/>
            </a:rPr>
            <a:t>完了</a:t>
          </a:r>
          <a:r>
            <a:rPr lang="ja-JP" altLang="ja-JP" sz="1100">
              <a:solidFill>
                <a:schemeClr val="dk1"/>
              </a:solidFill>
              <a:effectLst/>
              <a:latin typeface="+mn-lt"/>
              <a:ea typeface="+mn-ea"/>
              <a:cs typeface="+mn-cs"/>
            </a:rPr>
            <a:t>により対前年度比</a:t>
          </a:r>
          <a:r>
            <a:rPr lang="en-US" altLang="ja-JP" sz="1100">
              <a:solidFill>
                <a:schemeClr val="dk1"/>
              </a:solidFill>
              <a:effectLst/>
              <a:latin typeface="+mn-lt"/>
              <a:ea typeface="+mn-ea"/>
              <a:cs typeface="+mn-cs"/>
            </a:rPr>
            <a:t>11.2%</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。教育費は</a:t>
          </a:r>
          <a:r>
            <a:rPr lang="ja-JP" altLang="en-US" sz="1100">
              <a:solidFill>
                <a:schemeClr val="dk1"/>
              </a:solidFill>
              <a:effectLst/>
              <a:latin typeface="+mn-lt"/>
              <a:ea typeface="+mn-ea"/>
              <a:cs typeface="+mn-cs"/>
            </a:rPr>
            <a:t>若もの広場照明ＬＥＤ化工事</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実施</a:t>
          </a:r>
          <a:r>
            <a:rPr lang="ja-JP" altLang="ja-JP" sz="1100">
              <a:solidFill>
                <a:schemeClr val="dk1"/>
              </a:solidFill>
              <a:effectLst/>
              <a:latin typeface="+mn-lt"/>
              <a:ea typeface="+mn-ea"/>
              <a:cs typeface="+mn-cs"/>
            </a:rPr>
            <a:t>等により対前年度比</a:t>
          </a:r>
          <a:r>
            <a:rPr lang="en-US" altLang="ja-JP" sz="1100">
              <a:solidFill>
                <a:schemeClr val="dk1"/>
              </a:solidFill>
              <a:effectLst/>
              <a:latin typeface="+mn-lt"/>
              <a:ea typeface="+mn-ea"/>
              <a:cs typeface="+mn-cs"/>
            </a:rPr>
            <a:t>27.5%</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増加</a:t>
          </a:r>
          <a:r>
            <a:rPr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和歌山県すさみ町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100">
              <a:solidFill>
                <a:schemeClr val="dk1"/>
              </a:solidFill>
              <a:effectLst/>
              <a:latin typeface="+mn-lt"/>
              <a:ea typeface="+mn-ea"/>
              <a:cs typeface="+mn-cs"/>
            </a:rPr>
            <a:t>　財政調整基金について、今年度も基金取り崩しをせずに</a:t>
          </a:r>
          <a:r>
            <a:rPr kumimoji="1" lang="en-US" altLang="ja-JP" sz="1100">
              <a:solidFill>
                <a:schemeClr val="dk1"/>
              </a:solidFill>
              <a:effectLst/>
              <a:latin typeface="+mn-lt"/>
              <a:ea typeface="+mn-ea"/>
              <a:cs typeface="+mn-cs"/>
            </a:rPr>
            <a:t>200</a:t>
          </a:r>
          <a:r>
            <a:rPr kumimoji="1" lang="ja-JP" altLang="ja-JP" sz="1100">
              <a:solidFill>
                <a:schemeClr val="dk1"/>
              </a:solidFill>
              <a:effectLst/>
              <a:latin typeface="+mn-lt"/>
              <a:ea typeface="+mn-ea"/>
              <a:cs typeface="+mn-cs"/>
            </a:rPr>
            <a:t>百万積み立てることができた。積み立ての要因は、歳入では普通交付税</a:t>
          </a:r>
          <a:r>
            <a:rPr kumimoji="1" lang="ja-JP" altLang="en-US" sz="1100">
              <a:solidFill>
                <a:schemeClr val="dk1"/>
              </a:solidFill>
              <a:effectLst/>
              <a:latin typeface="+mn-lt"/>
              <a:ea typeface="+mn-ea"/>
              <a:cs typeface="+mn-cs"/>
            </a:rPr>
            <a:t>の増額や地方譲与税の増額による</a:t>
          </a:r>
          <a:r>
            <a:rPr kumimoji="1" lang="ja-JP" altLang="ja-JP" sz="1100">
              <a:solidFill>
                <a:schemeClr val="dk1"/>
              </a:solidFill>
              <a:effectLst/>
              <a:latin typeface="+mn-lt"/>
              <a:ea typeface="+mn-ea"/>
              <a:cs typeface="+mn-cs"/>
            </a:rPr>
            <a:t>増加、歳出では過去の大型事業の際に借入していた地方債の元利償還が完了したことによる公債費の減少が主な要因である。今後も引き続き歳入の確保、歳出削減に努める。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和歌山県すさみ町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国保すさみ病院事業会計において赤字が発生している。これは人口減少に伴う医業収益の悪化と物価の高騰及び人件費の増加によるものである。今後も移転</a:t>
          </a:r>
          <a:r>
            <a:rPr kumimoji="1" lang="ja-JP" altLang="ja-JP" sz="1100">
              <a:solidFill>
                <a:schemeClr val="dk1"/>
              </a:solidFill>
              <a:effectLst/>
              <a:latin typeface="+mn-lt"/>
              <a:ea typeface="+mn-ea"/>
              <a:cs typeface="+mn-cs"/>
            </a:rPr>
            <a:t>事業の地方債元利償還等で財政圧迫の要因となる可能性がある。職員全員が危機意識を持ち、健全な財政運営に努める。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4880934</v>
      </c>
      <c r="BO4" s="436"/>
      <c r="BP4" s="436"/>
      <c r="BQ4" s="436"/>
      <c r="BR4" s="436"/>
      <c r="BS4" s="436"/>
      <c r="BT4" s="436"/>
      <c r="BU4" s="437"/>
      <c r="BV4" s="435">
        <v>4727804</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4.7</v>
      </c>
      <c r="CU4" s="576"/>
      <c r="CV4" s="576"/>
      <c r="CW4" s="576"/>
      <c r="CX4" s="576"/>
      <c r="CY4" s="576"/>
      <c r="CZ4" s="576"/>
      <c r="DA4" s="577"/>
      <c r="DB4" s="575">
        <v>5.5</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4722736</v>
      </c>
      <c r="BO5" s="407"/>
      <c r="BP5" s="407"/>
      <c r="BQ5" s="407"/>
      <c r="BR5" s="407"/>
      <c r="BS5" s="407"/>
      <c r="BT5" s="407"/>
      <c r="BU5" s="408"/>
      <c r="BV5" s="406">
        <v>4573047</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91.6</v>
      </c>
      <c r="CU5" s="404"/>
      <c r="CV5" s="404"/>
      <c r="CW5" s="404"/>
      <c r="CX5" s="404"/>
      <c r="CY5" s="404"/>
      <c r="CZ5" s="404"/>
      <c r="DA5" s="405"/>
      <c r="DB5" s="403">
        <v>91.7</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158198</v>
      </c>
      <c r="BO6" s="407"/>
      <c r="BP6" s="407"/>
      <c r="BQ6" s="407"/>
      <c r="BR6" s="407"/>
      <c r="BS6" s="407"/>
      <c r="BT6" s="407"/>
      <c r="BU6" s="408"/>
      <c r="BV6" s="406">
        <v>154757</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91.7</v>
      </c>
      <c r="CU6" s="550"/>
      <c r="CV6" s="550"/>
      <c r="CW6" s="550"/>
      <c r="CX6" s="550"/>
      <c r="CY6" s="550"/>
      <c r="CZ6" s="550"/>
      <c r="DA6" s="551"/>
      <c r="DB6" s="549">
        <v>92.1</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30202</v>
      </c>
      <c r="BO7" s="407"/>
      <c r="BP7" s="407"/>
      <c r="BQ7" s="407"/>
      <c r="BR7" s="407"/>
      <c r="BS7" s="407"/>
      <c r="BT7" s="407"/>
      <c r="BU7" s="408"/>
      <c r="BV7" s="406">
        <v>7429</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2748466</v>
      </c>
      <c r="CU7" s="407"/>
      <c r="CV7" s="407"/>
      <c r="CW7" s="407"/>
      <c r="CX7" s="407"/>
      <c r="CY7" s="407"/>
      <c r="CZ7" s="407"/>
      <c r="DA7" s="408"/>
      <c r="DB7" s="406">
        <v>2702660</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104</v>
      </c>
      <c r="AV8" s="465"/>
      <c r="AW8" s="465"/>
      <c r="AX8" s="465"/>
      <c r="AY8" s="420" t="s">
        <v>105</v>
      </c>
      <c r="AZ8" s="421"/>
      <c r="BA8" s="421"/>
      <c r="BB8" s="421"/>
      <c r="BC8" s="421"/>
      <c r="BD8" s="421"/>
      <c r="BE8" s="421"/>
      <c r="BF8" s="421"/>
      <c r="BG8" s="421"/>
      <c r="BH8" s="421"/>
      <c r="BI8" s="421"/>
      <c r="BJ8" s="421"/>
      <c r="BK8" s="421"/>
      <c r="BL8" s="421"/>
      <c r="BM8" s="422"/>
      <c r="BN8" s="406">
        <v>127996</v>
      </c>
      <c r="BO8" s="407"/>
      <c r="BP8" s="407"/>
      <c r="BQ8" s="407"/>
      <c r="BR8" s="407"/>
      <c r="BS8" s="407"/>
      <c r="BT8" s="407"/>
      <c r="BU8" s="408"/>
      <c r="BV8" s="406">
        <v>147328</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0.21</v>
      </c>
      <c r="CU8" s="510"/>
      <c r="CV8" s="510"/>
      <c r="CW8" s="510"/>
      <c r="CX8" s="510"/>
      <c r="CY8" s="510"/>
      <c r="CZ8" s="510"/>
      <c r="DA8" s="511"/>
      <c r="DB8" s="509">
        <v>0.2</v>
      </c>
      <c r="DC8" s="510"/>
      <c r="DD8" s="510"/>
      <c r="DE8" s="510"/>
      <c r="DF8" s="510"/>
      <c r="DG8" s="510"/>
      <c r="DH8" s="510"/>
      <c r="DI8" s="511"/>
    </row>
    <row r="9" spans="1:119" ht="18.75" customHeight="1" thickBot="1" x14ac:dyDescent="0.2">
      <c r="A9" s="163"/>
      <c r="B9" s="538" t="s">
        <v>107</v>
      </c>
      <c r="C9" s="539"/>
      <c r="D9" s="539"/>
      <c r="E9" s="539"/>
      <c r="F9" s="539"/>
      <c r="G9" s="539"/>
      <c r="H9" s="539"/>
      <c r="I9" s="539"/>
      <c r="J9" s="539"/>
      <c r="K9" s="457"/>
      <c r="L9" s="540" t="s">
        <v>108</v>
      </c>
      <c r="M9" s="541"/>
      <c r="N9" s="541"/>
      <c r="O9" s="541"/>
      <c r="P9" s="541"/>
      <c r="Q9" s="542"/>
      <c r="R9" s="543">
        <v>3685</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-19332</v>
      </c>
      <c r="BO9" s="407"/>
      <c r="BP9" s="407"/>
      <c r="BQ9" s="407"/>
      <c r="BR9" s="407"/>
      <c r="BS9" s="407"/>
      <c r="BT9" s="407"/>
      <c r="BU9" s="408"/>
      <c r="BV9" s="406">
        <v>48343</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15</v>
      </c>
      <c r="CU9" s="404"/>
      <c r="CV9" s="404"/>
      <c r="CW9" s="404"/>
      <c r="CX9" s="404"/>
      <c r="CY9" s="404"/>
      <c r="CZ9" s="404"/>
      <c r="DA9" s="405"/>
      <c r="DB9" s="403">
        <v>16.7</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4127</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104</v>
      </c>
      <c r="AV10" s="465"/>
      <c r="AW10" s="465"/>
      <c r="AX10" s="465"/>
      <c r="AY10" s="420" t="s">
        <v>115</v>
      </c>
      <c r="AZ10" s="421"/>
      <c r="BA10" s="421"/>
      <c r="BB10" s="421"/>
      <c r="BC10" s="421"/>
      <c r="BD10" s="421"/>
      <c r="BE10" s="421"/>
      <c r="BF10" s="421"/>
      <c r="BG10" s="421"/>
      <c r="BH10" s="421"/>
      <c r="BI10" s="421"/>
      <c r="BJ10" s="421"/>
      <c r="BK10" s="421"/>
      <c r="BL10" s="421"/>
      <c r="BM10" s="422"/>
      <c r="BN10" s="406">
        <v>200000</v>
      </c>
      <c r="BO10" s="407"/>
      <c r="BP10" s="407"/>
      <c r="BQ10" s="407"/>
      <c r="BR10" s="407"/>
      <c r="BS10" s="407"/>
      <c r="BT10" s="407"/>
      <c r="BU10" s="408"/>
      <c r="BV10" s="406">
        <v>160000</v>
      </c>
      <c r="BW10" s="407"/>
      <c r="BX10" s="407"/>
      <c r="BY10" s="407"/>
      <c r="BZ10" s="407"/>
      <c r="CA10" s="407"/>
      <c r="CB10" s="407"/>
      <c r="CC10" s="408"/>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104</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3471</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0</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130</v>
      </c>
      <c r="N13" s="491"/>
      <c r="O13" s="491"/>
      <c r="P13" s="491"/>
      <c r="Q13" s="492"/>
      <c r="R13" s="493">
        <v>3438</v>
      </c>
      <c r="S13" s="494"/>
      <c r="T13" s="494"/>
      <c r="U13" s="494"/>
      <c r="V13" s="495"/>
      <c r="W13" s="496" t="s">
        <v>131</v>
      </c>
      <c r="X13" s="392"/>
      <c r="Y13" s="392"/>
      <c r="Z13" s="392"/>
      <c r="AA13" s="392"/>
      <c r="AB13" s="393"/>
      <c r="AC13" s="359">
        <v>154</v>
      </c>
      <c r="AD13" s="360"/>
      <c r="AE13" s="360"/>
      <c r="AF13" s="360"/>
      <c r="AG13" s="361"/>
      <c r="AH13" s="359">
        <v>214</v>
      </c>
      <c r="AI13" s="360"/>
      <c r="AJ13" s="360"/>
      <c r="AK13" s="360"/>
      <c r="AL13" s="419"/>
      <c r="AM13" s="463" t="s">
        <v>132</v>
      </c>
      <c r="AN13" s="363"/>
      <c r="AO13" s="363"/>
      <c r="AP13" s="363"/>
      <c r="AQ13" s="363"/>
      <c r="AR13" s="363"/>
      <c r="AS13" s="363"/>
      <c r="AT13" s="364"/>
      <c r="AU13" s="464" t="s">
        <v>104</v>
      </c>
      <c r="AV13" s="465"/>
      <c r="AW13" s="465"/>
      <c r="AX13" s="465"/>
      <c r="AY13" s="420" t="s">
        <v>133</v>
      </c>
      <c r="AZ13" s="421"/>
      <c r="BA13" s="421"/>
      <c r="BB13" s="421"/>
      <c r="BC13" s="421"/>
      <c r="BD13" s="421"/>
      <c r="BE13" s="421"/>
      <c r="BF13" s="421"/>
      <c r="BG13" s="421"/>
      <c r="BH13" s="421"/>
      <c r="BI13" s="421"/>
      <c r="BJ13" s="421"/>
      <c r="BK13" s="421"/>
      <c r="BL13" s="421"/>
      <c r="BM13" s="422"/>
      <c r="BN13" s="406">
        <v>180668</v>
      </c>
      <c r="BO13" s="407"/>
      <c r="BP13" s="407"/>
      <c r="BQ13" s="407"/>
      <c r="BR13" s="407"/>
      <c r="BS13" s="407"/>
      <c r="BT13" s="407"/>
      <c r="BU13" s="408"/>
      <c r="BV13" s="406">
        <v>208343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8.1999999999999993</v>
      </c>
      <c r="CU13" s="404"/>
      <c r="CV13" s="404"/>
      <c r="CW13" s="404"/>
      <c r="CX13" s="404"/>
      <c r="CY13" s="404"/>
      <c r="CZ13" s="404"/>
      <c r="DA13" s="405"/>
      <c r="DB13" s="403">
        <v>8.9</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3607</v>
      </c>
      <c r="S14" s="494"/>
      <c r="T14" s="494"/>
      <c r="U14" s="494"/>
      <c r="V14" s="495"/>
      <c r="W14" s="497"/>
      <c r="X14" s="395"/>
      <c r="Y14" s="395"/>
      <c r="Z14" s="395"/>
      <c r="AA14" s="395"/>
      <c r="AB14" s="396"/>
      <c r="AC14" s="486">
        <v>9.6</v>
      </c>
      <c r="AD14" s="487"/>
      <c r="AE14" s="487"/>
      <c r="AF14" s="487"/>
      <c r="AG14" s="488"/>
      <c r="AH14" s="486">
        <v>12.7</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122</v>
      </c>
      <c r="CU14" s="504"/>
      <c r="CV14" s="504"/>
      <c r="CW14" s="504"/>
      <c r="CX14" s="504"/>
      <c r="CY14" s="504"/>
      <c r="CZ14" s="504"/>
      <c r="DA14" s="505"/>
      <c r="DB14" s="503" t="s">
        <v>122</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130</v>
      </c>
      <c r="N15" s="491"/>
      <c r="O15" s="491"/>
      <c r="P15" s="491"/>
      <c r="Q15" s="492"/>
      <c r="R15" s="493">
        <v>3578</v>
      </c>
      <c r="S15" s="494"/>
      <c r="T15" s="494"/>
      <c r="U15" s="494"/>
      <c r="V15" s="495"/>
      <c r="W15" s="496" t="s">
        <v>137</v>
      </c>
      <c r="X15" s="392"/>
      <c r="Y15" s="392"/>
      <c r="Z15" s="392"/>
      <c r="AA15" s="392"/>
      <c r="AB15" s="393"/>
      <c r="AC15" s="359">
        <v>344</v>
      </c>
      <c r="AD15" s="360"/>
      <c r="AE15" s="360"/>
      <c r="AF15" s="360"/>
      <c r="AG15" s="361"/>
      <c r="AH15" s="359">
        <v>375</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554735</v>
      </c>
      <c r="BO15" s="436"/>
      <c r="BP15" s="436"/>
      <c r="BQ15" s="436"/>
      <c r="BR15" s="436"/>
      <c r="BS15" s="436"/>
      <c r="BT15" s="436"/>
      <c r="BU15" s="437"/>
      <c r="BV15" s="435">
        <v>540362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21.6</v>
      </c>
      <c r="AD16" s="487"/>
      <c r="AE16" s="487"/>
      <c r="AF16" s="487"/>
      <c r="AG16" s="488"/>
      <c r="AH16" s="486">
        <v>22.2</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2627675</v>
      </c>
      <c r="BO16" s="407"/>
      <c r="BP16" s="407"/>
      <c r="BQ16" s="407"/>
      <c r="BR16" s="407"/>
      <c r="BS16" s="407"/>
      <c r="BT16" s="407"/>
      <c r="BU16" s="408"/>
      <c r="BV16" s="406">
        <v>2562737</v>
      </c>
      <c r="BW16" s="407"/>
      <c r="BX16" s="407"/>
      <c r="BY16" s="407"/>
      <c r="BZ16" s="407"/>
      <c r="CA16" s="407"/>
      <c r="CB16" s="407"/>
      <c r="CC16" s="408"/>
      <c r="CD16" s="176"/>
      <c r="CE16" s="438" t="s">
        <v>143</v>
      </c>
      <c r="CF16" s="438"/>
      <c r="CG16" s="438"/>
      <c r="CH16" s="438"/>
      <c r="CI16" s="438"/>
      <c r="CJ16" s="438"/>
      <c r="CK16" s="438"/>
      <c r="CL16" s="438"/>
      <c r="CM16" s="438"/>
      <c r="CN16" s="438"/>
      <c r="CO16" s="438"/>
      <c r="CP16" s="438"/>
      <c r="CQ16" s="438"/>
      <c r="CR16" s="438"/>
      <c r="CS16" s="439"/>
      <c r="CT16" s="403">
        <v>0.5</v>
      </c>
      <c r="CU16" s="404"/>
      <c r="CV16" s="404"/>
      <c r="CW16" s="404"/>
      <c r="CX16" s="404"/>
      <c r="CY16" s="404"/>
      <c r="CZ16" s="404"/>
      <c r="DA16" s="405"/>
      <c r="DB16" s="403" t="s">
        <v>122</v>
      </c>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144</v>
      </c>
      <c r="N17" s="500"/>
      <c r="O17" s="500"/>
      <c r="P17" s="500"/>
      <c r="Q17" s="501"/>
      <c r="R17" s="483" t="s">
        <v>145</v>
      </c>
      <c r="S17" s="484"/>
      <c r="T17" s="484"/>
      <c r="U17" s="484"/>
      <c r="V17" s="485"/>
      <c r="W17" s="496" t="s">
        <v>146</v>
      </c>
      <c r="X17" s="392"/>
      <c r="Y17" s="392"/>
      <c r="Z17" s="392"/>
      <c r="AA17" s="392"/>
      <c r="AB17" s="393"/>
      <c r="AC17" s="359">
        <v>1098</v>
      </c>
      <c r="AD17" s="360"/>
      <c r="AE17" s="360"/>
      <c r="AF17" s="360"/>
      <c r="AG17" s="361"/>
      <c r="AH17" s="359">
        <v>1099</v>
      </c>
      <c r="AI17" s="360"/>
      <c r="AJ17" s="360"/>
      <c r="AK17" s="360"/>
      <c r="AL17" s="419"/>
      <c r="AM17" s="463"/>
      <c r="AN17" s="363"/>
      <c r="AO17" s="363"/>
      <c r="AP17" s="363"/>
      <c r="AQ17" s="363"/>
      <c r="AR17" s="363"/>
      <c r="AS17" s="363"/>
      <c r="AT17" s="364"/>
      <c r="AU17" s="464"/>
      <c r="AV17" s="465"/>
      <c r="AW17" s="465"/>
      <c r="AX17" s="465"/>
      <c r="AY17" s="420" t="s">
        <v>147</v>
      </c>
      <c r="AZ17" s="421"/>
      <c r="BA17" s="421"/>
      <c r="BB17" s="421"/>
      <c r="BC17" s="421"/>
      <c r="BD17" s="421"/>
      <c r="BE17" s="421"/>
      <c r="BF17" s="421"/>
      <c r="BG17" s="421"/>
      <c r="BH17" s="421"/>
      <c r="BI17" s="421"/>
      <c r="BJ17" s="421"/>
      <c r="BK17" s="421"/>
      <c r="BL17" s="421"/>
      <c r="BM17" s="422"/>
      <c r="BN17" s="406">
        <v>681703</v>
      </c>
      <c r="BO17" s="407"/>
      <c r="BP17" s="407"/>
      <c r="BQ17" s="407"/>
      <c r="BR17" s="407"/>
      <c r="BS17" s="407"/>
      <c r="BT17" s="407"/>
      <c r="BU17" s="408"/>
      <c r="BV17" s="406">
        <v>670024</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148</v>
      </c>
      <c r="C18" s="457"/>
      <c r="D18" s="457"/>
      <c r="E18" s="458"/>
      <c r="F18" s="458"/>
      <c r="G18" s="458"/>
      <c r="H18" s="458"/>
      <c r="I18" s="458"/>
      <c r="J18" s="458"/>
      <c r="K18" s="458"/>
      <c r="L18" s="459">
        <v>174.45</v>
      </c>
      <c r="M18" s="459"/>
      <c r="N18" s="459"/>
      <c r="O18" s="459"/>
      <c r="P18" s="459"/>
      <c r="Q18" s="459"/>
      <c r="R18" s="460"/>
      <c r="S18" s="460"/>
      <c r="T18" s="460"/>
      <c r="U18" s="460"/>
      <c r="V18" s="461"/>
      <c r="W18" s="477"/>
      <c r="X18" s="478"/>
      <c r="Y18" s="478"/>
      <c r="Z18" s="478"/>
      <c r="AA18" s="478"/>
      <c r="AB18" s="502"/>
      <c r="AC18" s="376">
        <v>68.8</v>
      </c>
      <c r="AD18" s="377"/>
      <c r="AE18" s="377"/>
      <c r="AF18" s="377"/>
      <c r="AG18" s="462"/>
      <c r="AH18" s="376">
        <v>65.099999999999994</v>
      </c>
      <c r="AI18" s="377"/>
      <c r="AJ18" s="377"/>
      <c r="AK18" s="377"/>
      <c r="AL18" s="378"/>
      <c r="AM18" s="463"/>
      <c r="AN18" s="363"/>
      <c r="AO18" s="363"/>
      <c r="AP18" s="363"/>
      <c r="AQ18" s="363"/>
      <c r="AR18" s="363"/>
      <c r="AS18" s="363"/>
      <c r="AT18" s="364"/>
      <c r="AU18" s="464"/>
      <c r="AV18" s="465"/>
      <c r="AW18" s="465"/>
      <c r="AX18" s="465"/>
      <c r="AY18" s="420" t="s">
        <v>149</v>
      </c>
      <c r="AZ18" s="421"/>
      <c r="BA18" s="421"/>
      <c r="BB18" s="421"/>
      <c r="BC18" s="421"/>
      <c r="BD18" s="421"/>
      <c r="BE18" s="421"/>
      <c r="BF18" s="421"/>
      <c r="BG18" s="421"/>
      <c r="BH18" s="421"/>
      <c r="BI18" s="421"/>
      <c r="BJ18" s="421"/>
      <c r="BK18" s="421"/>
      <c r="BL18" s="421"/>
      <c r="BM18" s="422"/>
      <c r="BN18" s="406">
        <v>2556116</v>
      </c>
      <c r="BO18" s="407"/>
      <c r="BP18" s="407"/>
      <c r="BQ18" s="407"/>
      <c r="BR18" s="407"/>
      <c r="BS18" s="407"/>
      <c r="BT18" s="407"/>
      <c r="BU18" s="408"/>
      <c r="BV18" s="406">
        <v>2501285</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150</v>
      </c>
      <c r="C19" s="457"/>
      <c r="D19" s="457"/>
      <c r="E19" s="458"/>
      <c r="F19" s="458"/>
      <c r="G19" s="458"/>
      <c r="H19" s="458"/>
      <c r="I19" s="458"/>
      <c r="J19" s="458"/>
      <c r="K19" s="458"/>
      <c r="L19" s="466">
        <v>21</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151</v>
      </c>
      <c r="AZ19" s="421"/>
      <c r="BA19" s="421"/>
      <c r="BB19" s="421"/>
      <c r="BC19" s="421"/>
      <c r="BD19" s="421"/>
      <c r="BE19" s="421"/>
      <c r="BF19" s="421"/>
      <c r="BG19" s="421"/>
      <c r="BH19" s="421"/>
      <c r="BI19" s="421"/>
      <c r="BJ19" s="421"/>
      <c r="BK19" s="421"/>
      <c r="BL19" s="421"/>
      <c r="BM19" s="422"/>
      <c r="BN19" s="406">
        <v>3488744</v>
      </c>
      <c r="BO19" s="407"/>
      <c r="BP19" s="407"/>
      <c r="BQ19" s="407"/>
      <c r="BR19" s="407"/>
      <c r="BS19" s="407"/>
      <c r="BT19" s="407"/>
      <c r="BU19" s="408"/>
      <c r="BV19" s="406">
        <v>3226661</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152</v>
      </c>
      <c r="C20" s="457"/>
      <c r="D20" s="457"/>
      <c r="E20" s="458"/>
      <c r="F20" s="458"/>
      <c r="G20" s="458"/>
      <c r="H20" s="458"/>
      <c r="I20" s="458"/>
      <c r="J20" s="458"/>
      <c r="K20" s="458"/>
      <c r="L20" s="466">
        <v>1790</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153</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154</v>
      </c>
      <c r="C22" s="383"/>
      <c r="D22" s="384"/>
      <c r="E22" s="391" t="s">
        <v>1</v>
      </c>
      <c r="F22" s="392"/>
      <c r="G22" s="392"/>
      <c r="H22" s="392"/>
      <c r="I22" s="392"/>
      <c r="J22" s="392"/>
      <c r="K22" s="393"/>
      <c r="L22" s="391" t="s">
        <v>155</v>
      </c>
      <c r="M22" s="392"/>
      <c r="N22" s="392"/>
      <c r="O22" s="392"/>
      <c r="P22" s="393"/>
      <c r="Q22" s="397" t="s">
        <v>156</v>
      </c>
      <c r="R22" s="398"/>
      <c r="S22" s="398"/>
      <c r="T22" s="398"/>
      <c r="U22" s="398"/>
      <c r="V22" s="399"/>
      <c r="W22" s="448" t="s">
        <v>157</v>
      </c>
      <c r="X22" s="383"/>
      <c r="Y22" s="384"/>
      <c r="Z22" s="391" t="s">
        <v>1</v>
      </c>
      <c r="AA22" s="392"/>
      <c r="AB22" s="392"/>
      <c r="AC22" s="392"/>
      <c r="AD22" s="392"/>
      <c r="AE22" s="392"/>
      <c r="AF22" s="392"/>
      <c r="AG22" s="393"/>
      <c r="AH22" s="409" t="s">
        <v>158</v>
      </c>
      <c r="AI22" s="392"/>
      <c r="AJ22" s="392"/>
      <c r="AK22" s="392"/>
      <c r="AL22" s="393"/>
      <c r="AM22" s="409" t="s">
        <v>159</v>
      </c>
      <c r="AN22" s="410"/>
      <c r="AO22" s="410"/>
      <c r="AP22" s="410"/>
      <c r="AQ22" s="410"/>
      <c r="AR22" s="411"/>
      <c r="AS22" s="397" t="s">
        <v>156</v>
      </c>
      <c r="AT22" s="398"/>
      <c r="AU22" s="398"/>
      <c r="AV22" s="398"/>
      <c r="AW22" s="398"/>
      <c r="AX22" s="415"/>
      <c r="AY22" s="432" t="s">
        <v>160</v>
      </c>
      <c r="AZ22" s="433"/>
      <c r="BA22" s="433"/>
      <c r="BB22" s="433"/>
      <c r="BC22" s="433"/>
      <c r="BD22" s="433"/>
      <c r="BE22" s="433"/>
      <c r="BF22" s="433"/>
      <c r="BG22" s="433"/>
      <c r="BH22" s="433"/>
      <c r="BI22" s="433"/>
      <c r="BJ22" s="433"/>
      <c r="BK22" s="433"/>
      <c r="BL22" s="433"/>
      <c r="BM22" s="434"/>
      <c r="BN22" s="435">
        <v>5122310</v>
      </c>
      <c r="BO22" s="436"/>
      <c r="BP22" s="436"/>
      <c r="BQ22" s="436"/>
      <c r="BR22" s="436"/>
      <c r="BS22" s="436"/>
      <c r="BT22" s="436"/>
      <c r="BU22" s="437"/>
      <c r="BV22" s="435">
        <v>5210701</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161</v>
      </c>
      <c r="AZ23" s="421"/>
      <c r="BA23" s="421"/>
      <c r="BB23" s="421"/>
      <c r="BC23" s="421"/>
      <c r="BD23" s="421"/>
      <c r="BE23" s="421"/>
      <c r="BF23" s="421"/>
      <c r="BG23" s="421"/>
      <c r="BH23" s="421"/>
      <c r="BI23" s="421"/>
      <c r="BJ23" s="421"/>
      <c r="BK23" s="421"/>
      <c r="BL23" s="421"/>
      <c r="BM23" s="422"/>
      <c r="BN23" s="406">
        <v>5004025</v>
      </c>
      <c r="BO23" s="407"/>
      <c r="BP23" s="407"/>
      <c r="BQ23" s="407"/>
      <c r="BR23" s="407"/>
      <c r="BS23" s="407"/>
      <c r="BT23" s="407"/>
      <c r="BU23" s="408"/>
      <c r="BV23" s="406">
        <v>5094515</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162</v>
      </c>
      <c r="F24" s="363"/>
      <c r="G24" s="363"/>
      <c r="H24" s="363"/>
      <c r="I24" s="363"/>
      <c r="J24" s="363"/>
      <c r="K24" s="364"/>
      <c r="L24" s="359">
        <v>1</v>
      </c>
      <c r="M24" s="360"/>
      <c r="N24" s="360"/>
      <c r="O24" s="360"/>
      <c r="P24" s="361"/>
      <c r="Q24" s="359">
        <v>6730</v>
      </c>
      <c r="R24" s="360"/>
      <c r="S24" s="360"/>
      <c r="T24" s="360"/>
      <c r="U24" s="360"/>
      <c r="V24" s="361"/>
      <c r="W24" s="449"/>
      <c r="X24" s="386"/>
      <c r="Y24" s="387"/>
      <c r="Z24" s="362" t="s">
        <v>163</v>
      </c>
      <c r="AA24" s="363"/>
      <c r="AB24" s="363"/>
      <c r="AC24" s="363"/>
      <c r="AD24" s="363"/>
      <c r="AE24" s="363"/>
      <c r="AF24" s="363"/>
      <c r="AG24" s="364"/>
      <c r="AH24" s="359">
        <v>79</v>
      </c>
      <c r="AI24" s="360"/>
      <c r="AJ24" s="360"/>
      <c r="AK24" s="360"/>
      <c r="AL24" s="361"/>
      <c r="AM24" s="359">
        <v>235736</v>
      </c>
      <c r="AN24" s="360"/>
      <c r="AO24" s="360"/>
      <c r="AP24" s="360"/>
      <c r="AQ24" s="360"/>
      <c r="AR24" s="361"/>
      <c r="AS24" s="359">
        <v>2984</v>
      </c>
      <c r="AT24" s="360"/>
      <c r="AU24" s="360"/>
      <c r="AV24" s="360"/>
      <c r="AW24" s="360"/>
      <c r="AX24" s="419"/>
      <c r="AY24" s="379" t="s">
        <v>164</v>
      </c>
      <c r="AZ24" s="380"/>
      <c r="BA24" s="380"/>
      <c r="BB24" s="380"/>
      <c r="BC24" s="380"/>
      <c r="BD24" s="380"/>
      <c r="BE24" s="380"/>
      <c r="BF24" s="380"/>
      <c r="BG24" s="380"/>
      <c r="BH24" s="380"/>
      <c r="BI24" s="380"/>
      <c r="BJ24" s="380"/>
      <c r="BK24" s="380"/>
      <c r="BL24" s="380"/>
      <c r="BM24" s="381"/>
      <c r="BN24" s="406">
        <v>4167910</v>
      </c>
      <c r="BO24" s="407"/>
      <c r="BP24" s="407"/>
      <c r="BQ24" s="407"/>
      <c r="BR24" s="407"/>
      <c r="BS24" s="407"/>
      <c r="BT24" s="407"/>
      <c r="BU24" s="408"/>
      <c r="BV24" s="406">
        <v>4146672</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165</v>
      </c>
      <c r="F25" s="363"/>
      <c r="G25" s="363"/>
      <c r="H25" s="363"/>
      <c r="I25" s="363"/>
      <c r="J25" s="363"/>
      <c r="K25" s="364"/>
      <c r="L25" s="359">
        <v>1</v>
      </c>
      <c r="M25" s="360"/>
      <c r="N25" s="360"/>
      <c r="O25" s="360"/>
      <c r="P25" s="361"/>
      <c r="Q25" s="359">
        <v>5700</v>
      </c>
      <c r="R25" s="360"/>
      <c r="S25" s="360"/>
      <c r="T25" s="360"/>
      <c r="U25" s="360"/>
      <c r="V25" s="361"/>
      <c r="W25" s="449"/>
      <c r="X25" s="386"/>
      <c r="Y25" s="387"/>
      <c r="Z25" s="362" t="s">
        <v>166</v>
      </c>
      <c r="AA25" s="363"/>
      <c r="AB25" s="363"/>
      <c r="AC25" s="363"/>
      <c r="AD25" s="363"/>
      <c r="AE25" s="363"/>
      <c r="AF25" s="363"/>
      <c r="AG25" s="364"/>
      <c r="AH25" s="359" t="s">
        <v>122</v>
      </c>
      <c r="AI25" s="360"/>
      <c r="AJ25" s="360"/>
      <c r="AK25" s="360"/>
      <c r="AL25" s="361"/>
      <c r="AM25" s="359" t="s">
        <v>122</v>
      </c>
      <c r="AN25" s="360"/>
      <c r="AO25" s="360"/>
      <c r="AP25" s="360"/>
      <c r="AQ25" s="360"/>
      <c r="AR25" s="361"/>
      <c r="AS25" s="359" t="s">
        <v>122</v>
      </c>
      <c r="AT25" s="360"/>
      <c r="AU25" s="360"/>
      <c r="AV25" s="360"/>
      <c r="AW25" s="360"/>
      <c r="AX25" s="419"/>
      <c r="AY25" s="432" t="s">
        <v>167</v>
      </c>
      <c r="AZ25" s="433"/>
      <c r="BA25" s="433"/>
      <c r="BB25" s="433"/>
      <c r="BC25" s="433"/>
      <c r="BD25" s="433"/>
      <c r="BE25" s="433"/>
      <c r="BF25" s="433"/>
      <c r="BG25" s="433"/>
      <c r="BH25" s="433"/>
      <c r="BI25" s="433"/>
      <c r="BJ25" s="433"/>
      <c r="BK25" s="433"/>
      <c r="BL25" s="433"/>
      <c r="BM25" s="434"/>
      <c r="BN25" s="435">
        <v>176019</v>
      </c>
      <c r="BO25" s="436"/>
      <c r="BP25" s="436"/>
      <c r="BQ25" s="436"/>
      <c r="BR25" s="436"/>
      <c r="BS25" s="436"/>
      <c r="BT25" s="436"/>
      <c r="BU25" s="437"/>
      <c r="BV25" s="435">
        <v>125296</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168</v>
      </c>
      <c r="F26" s="363"/>
      <c r="G26" s="363"/>
      <c r="H26" s="363"/>
      <c r="I26" s="363"/>
      <c r="J26" s="363"/>
      <c r="K26" s="364"/>
      <c r="L26" s="359">
        <v>1</v>
      </c>
      <c r="M26" s="360"/>
      <c r="N26" s="360"/>
      <c r="O26" s="360"/>
      <c r="P26" s="361"/>
      <c r="Q26" s="359">
        <v>5170</v>
      </c>
      <c r="R26" s="360"/>
      <c r="S26" s="360"/>
      <c r="T26" s="360"/>
      <c r="U26" s="360"/>
      <c r="V26" s="361"/>
      <c r="W26" s="449"/>
      <c r="X26" s="386"/>
      <c r="Y26" s="387"/>
      <c r="Z26" s="362" t="s">
        <v>169</v>
      </c>
      <c r="AA26" s="417"/>
      <c r="AB26" s="417"/>
      <c r="AC26" s="417"/>
      <c r="AD26" s="417"/>
      <c r="AE26" s="417"/>
      <c r="AF26" s="417"/>
      <c r="AG26" s="418"/>
      <c r="AH26" s="359">
        <v>3</v>
      </c>
      <c r="AI26" s="360"/>
      <c r="AJ26" s="360"/>
      <c r="AK26" s="360"/>
      <c r="AL26" s="361"/>
      <c r="AM26" s="359">
        <v>10113</v>
      </c>
      <c r="AN26" s="360"/>
      <c r="AO26" s="360"/>
      <c r="AP26" s="360"/>
      <c r="AQ26" s="360"/>
      <c r="AR26" s="361"/>
      <c r="AS26" s="359">
        <v>3371</v>
      </c>
      <c r="AT26" s="360"/>
      <c r="AU26" s="360"/>
      <c r="AV26" s="360"/>
      <c r="AW26" s="360"/>
      <c r="AX26" s="419"/>
      <c r="AY26" s="446" t="s">
        <v>170</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171</v>
      </c>
      <c r="F27" s="363"/>
      <c r="G27" s="363"/>
      <c r="H27" s="363"/>
      <c r="I27" s="363"/>
      <c r="J27" s="363"/>
      <c r="K27" s="364"/>
      <c r="L27" s="359">
        <v>1</v>
      </c>
      <c r="M27" s="360"/>
      <c r="N27" s="360"/>
      <c r="O27" s="360"/>
      <c r="P27" s="361"/>
      <c r="Q27" s="359">
        <v>2830</v>
      </c>
      <c r="R27" s="360"/>
      <c r="S27" s="360"/>
      <c r="T27" s="360"/>
      <c r="U27" s="360"/>
      <c r="V27" s="361"/>
      <c r="W27" s="449"/>
      <c r="X27" s="386"/>
      <c r="Y27" s="387"/>
      <c r="Z27" s="362" t="s">
        <v>172</v>
      </c>
      <c r="AA27" s="363"/>
      <c r="AB27" s="363"/>
      <c r="AC27" s="363"/>
      <c r="AD27" s="363"/>
      <c r="AE27" s="363"/>
      <c r="AF27" s="363"/>
      <c r="AG27" s="364"/>
      <c r="AH27" s="359" t="s">
        <v>122</v>
      </c>
      <c r="AI27" s="360"/>
      <c r="AJ27" s="360"/>
      <c r="AK27" s="360"/>
      <c r="AL27" s="361"/>
      <c r="AM27" s="359" t="s">
        <v>122</v>
      </c>
      <c r="AN27" s="360"/>
      <c r="AO27" s="360"/>
      <c r="AP27" s="360"/>
      <c r="AQ27" s="360"/>
      <c r="AR27" s="361"/>
      <c r="AS27" s="359" t="s">
        <v>122</v>
      </c>
      <c r="AT27" s="360"/>
      <c r="AU27" s="360"/>
      <c r="AV27" s="360"/>
      <c r="AW27" s="360"/>
      <c r="AX27" s="419"/>
      <c r="AY27" s="443" t="s">
        <v>173</v>
      </c>
      <c r="AZ27" s="444"/>
      <c r="BA27" s="444"/>
      <c r="BB27" s="444"/>
      <c r="BC27" s="444"/>
      <c r="BD27" s="444"/>
      <c r="BE27" s="444"/>
      <c r="BF27" s="444"/>
      <c r="BG27" s="444"/>
      <c r="BH27" s="444"/>
      <c r="BI27" s="444"/>
      <c r="BJ27" s="444"/>
      <c r="BK27" s="444"/>
      <c r="BL27" s="444"/>
      <c r="BM27" s="445"/>
      <c r="BN27" s="440">
        <v>295071</v>
      </c>
      <c r="BO27" s="441"/>
      <c r="BP27" s="441"/>
      <c r="BQ27" s="441"/>
      <c r="BR27" s="441"/>
      <c r="BS27" s="441"/>
      <c r="BT27" s="441"/>
      <c r="BU27" s="442"/>
      <c r="BV27" s="440">
        <v>295071</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174</v>
      </c>
      <c r="F28" s="363"/>
      <c r="G28" s="363"/>
      <c r="H28" s="363"/>
      <c r="I28" s="363"/>
      <c r="J28" s="363"/>
      <c r="K28" s="364"/>
      <c r="L28" s="359">
        <v>1</v>
      </c>
      <c r="M28" s="360"/>
      <c r="N28" s="360"/>
      <c r="O28" s="360"/>
      <c r="P28" s="361"/>
      <c r="Q28" s="359">
        <v>2320</v>
      </c>
      <c r="R28" s="360"/>
      <c r="S28" s="360"/>
      <c r="T28" s="360"/>
      <c r="U28" s="360"/>
      <c r="V28" s="361"/>
      <c r="W28" s="449"/>
      <c r="X28" s="386"/>
      <c r="Y28" s="387"/>
      <c r="Z28" s="362" t="s">
        <v>175</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176</v>
      </c>
      <c r="AZ28" s="424"/>
      <c r="BA28" s="424"/>
      <c r="BB28" s="425"/>
      <c r="BC28" s="432" t="s">
        <v>46</v>
      </c>
      <c r="BD28" s="433"/>
      <c r="BE28" s="433"/>
      <c r="BF28" s="433"/>
      <c r="BG28" s="433"/>
      <c r="BH28" s="433"/>
      <c r="BI28" s="433"/>
      <c r="BJ28" s="433"/>
      <c r="BK28" s="433"/>
      <c r="BL28" s="433"/>
      <c r="BM28" s="434"/>
      <c r="BN28" s="435">
        <v>1707668</v>
      </c>
      <c r="BO28" s="436"/>
      <c r="BP28" s="436"/>
      <c r="BQ28" s="436"/>
      <c r="BR28" s="436"/>
      <c r="BS28" s="436"/>
      <c r="BT28" s="436"/>
      <c r="BU28" s="437"/>
      <c r="BV28" s="435">
        <v>1507668</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177</v>
      </c>
      <c r="F29" s="363"/>
      <c r="G29" s="363"/>
      <c r="H29" s="363"/>
      <c r="I29" s="363"/>
      <c r="J29" s="363"/>
      <c r="K29" s="364"/>
      <c r="L29" s="359">
        <v>7</v>
      </c>
      <c r="M29" s="360"/>
      <c r="N29" s="360"/>
      <c r="O29" s="360"/>
      <c r="P29" s="361"/>
      <c r="Q29" s="359">
        <v>2130</v>
      </c>
      <c r="R29" s="360"/>
      <c r="S29" s="360"/>
      <c r="T29" s="360"/>
      <c r="U29" s="360"/>
      <c r="V29" s="361"/>
      <c r="W29" s="450"/>
      <c r="X29" s="451"/>
      <c r="Y29" s="452"/>
      <c r="Z29" s="362" t="s">
        <v>178</v>
      </c>
      <c r="AA29" s="363"/>
      <c r="AB29" s="363"/>
      <c r="AC29" s="363"/>
      <c r="AD29" s="363"/>
      <c r="AE29" s="363"/>
      <c r="AF29" s="363"/>
      <c r="AG29" s="364"/>
      <c r="AH29" s="359">
        <v>79</v>
      </c>
      <c r="AI29" s="360"/>
      <c r="AJ29" s="360"/>
      <c r="AK29" s="360"/>
      <c r="AL29" s="361"/>
      <c r="AM29" s="359">
        <v>235736</v>
      </c>
      <c r="AN29" s="360"/>
      <c r="AO29" s="360"/>
      <c r="AP29" s="360"/>
      <c r="AQ29" s="360"/>
      <c r="AR29" s="361"/>
      <c r="AS29" s="359">
        <v>2984</v>
      </c>
      <c r="AT29" s="360"/>
      <c r="AU29" s="360"/>
      <c r="AV29" s="360"/>
      <c r="AW29" s="360"/>
      <c r="AX29" s="419"/>
      <c r="AY29" s="426"/>
      <c r="AZ29" s="427"/>
      <c r="BA29" s="427"/>
      <c r="BB29" s="428"/>
      <c r="BC29" s="420" t="s">
        <v>179</v>
      </c>
      <c r="BD29" s="421"/>
      <c r="BE29" s="421"/>
      <c r="BF29" s="421"/>
      <c r="BG29" s="421"/>
      <c r="BH29" s="421"/>
      <c r="BI29" s="421"/>
      <c r="BJ29" s="421"/>
      <c r="BK29" s="421"/>
      <c r="BL29" s="421"/>
      <c r="BM29" s="422"/>
      <c r="BN29" s="406">
        <v>43103</v>
      </c>
      <c r="BO29" s="407"/>
      <c r="BP29" s="407"/>
      <c r="BQ29" s="407"/>
      <c r="BR29" s="407"/>
      <c r="BS29" s="407"/>
      <c r="BT29" s="407"/>
      <c r="BU29" s="408"/>
      <c r="BV29" s="406">
        <v>43103</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180</v>
      </c>
      <c r="X30" s="374"/>
      <c r="Y30" s="374"/>
      <c r="Z30" s="374"/>
      <c r="AA30" s="374"/>
      <c r="AB30" s="374"/>
      <c r="AC30" s="374"/>
      <c r="AD30" s="374"/>
      <c r="AE30" s="374"/>
      <c r="AF30" s="374"/>
      <c r="AG30" s="375"/>
      <c r="AH30" s="376">
        <v>98.1</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2156823</v>
      </c>
      <c r="BO30" s="441"/>
      <c r="BP30" s="441"/>
      <c r="BQ30" s="441"/>
      <c r="BR30" s="441"/>
      <c r="BS30" s="441"/>
      <c r="BT30" s="441"/>
      <c r="BU30" s="442"/>
      <c r="BV30" s="440">
        <v>2018624</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181</v>
      </c>
      <c r="D32" s="365"/>
      <c r="E32" s="365"/>
      <c r="F32" s="365"/>
      <c r="G32" s="365"/>
      <c r="H32" s="365"/>
      <c r="I32" s="365"/>
      <c r="J32" s="365"/>
      <c r="K32" s="365"/>
      <c r="L32" s="365"/>
      <c r="M32" s="365"/>
      <c r="N32" s="365"/>
      <c r="O32" s="365"/>
      <c r="P32" s="365"/>
      <c r="Q32" s="365"/>
      <c r="R32" s="365"/>
      <c r="S32" s="365"/>
      <c r="U32" s="366" t="s">
        <v>182</v>
      </c>
      <c r="V32" s="366"/>
      <c r="W32" s="366"/>
      <c r="X32" s="366"/>
      <c r="Y32" s="366"/>
      <c r="Z32" s="366"/>
      <c r="AA32" s="366"/>
      <c r="AB32" s="366"/>
      <c r="AC32" s="366"/>
      <c r="AD32" s="366"/>
      <c r="AE32" s="366"/>
      <c r="AF32" s="366"/>
      <c r="AG32" s="366"/>
      <c r="AH32" s="366"/>
      <c r="AI32" s="366"/>
      <c r="AJ32" s="366"/>
      <c r="AK32" s="366"/>
      <c r="AM32" s="366" t="s">
        <v>183</v>
      </c>
      <c r="AN32" s="366"/>
      <c r="AO32" s="366"/>
      <c r="AP32" s="366"/>
      <c r="AQ32" s="366"/>
      <c r="AR32" s="366"/>
      <c r="AS32" s="366"/>
      <c r="AT32" s="366"/>
      <c r="AU32" s="366"/>
      <c r="AV32" s="366"/>
      <c r="AW32" s="366"/>
      <c r="AX32" s="366"/>
      <c r="AY32" s="366"/>
      <c r="AZ32" s="366"/>
      <c r="BA32" s="366"/>
      <c r="BB32" s="366"/>
      <c r="BC32" s="366"/>
      <c r="BE32" s="366" t="s">
        <v>184</v>
      </c>
      <c r="BF32" s="366"/>
      <c r="BG32" s="366"/>
      <c r="BH32" s="366"/>
      <c r="BI32" s="366"/>
      <c r="BJ32" s="366"/>
      <c r="BK32" s="366"/>
      <c r="BL32" s="366"/>
      <c r="BM32" s="366"/>
      <c r="BN32" s="366"/>
      <c r="BO32" s="366"/>
      <c r="BP32" s="366"/>
      <c r="BQ32" s="366"/>
      <c r="BR32" s="366"/>
      <c r="BS32" s="366"/>
      <c r="BT32" s="366"/>
      <c r="BU32" s="366"/>
      <c r="BW32" s="366" t="s">
        <v>185</v>
      </c>
      <c r="BX32" s="366"/>
      <c r="BY32" s="366"/>
      <c r="BZ32" s="366"/>
      <c r="CA32" s="366"/>
      <c r="CB32" s="366"/>
      <c r="CC32" s="366"/>
      <c r="CD32" s="366"/>
      <c r="CE32" s="366"/>
      <c r="CF32" s="366"/>
      <c r="CG32" s="366"/>
      <c r="CH32" s="366"/>
      <c r="CI32" s="366"/>
      <c r="CJ32" s="366"/>
      <c r="CK32" s="366"/>
      <c r="CL32" s="366"/>
      <c r="CM32" s="366"/>
      <c r="CO32" s="366" t="s">
        <v>186</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187</v>
      </c>
      <c r="D33" s="358"/>
      <c r="E33" s="357" t="s">
        <v>188</v>
      </c>
      <c r="F33" s="357"/>
      <c r="G33" s="357"/>
      <c r="H33" s="357"/>
      <c r="I33" s="357"/>
      <c r="J33" s="357"/>
      <c r="K33" s="357"/>
      <c r="L33" s="357"/>
      <c r="M33" s="357"/>
      <c r="N33" s="357"/>
      <c r="O33" s="357"/>
      <c r="P33" s="357"/>
      <c r="Q33" s="357"/>
      <c r="R33" s="357"/>
      <c r="S33" s="357"/>
      <c r="T33" s="188"/>
      <c r="U33" s="358" t="s">
        <v>187</v>
      </c>
      <c r="V33" s="358"/>
      <c r="W33" s="357" t="s">
        <v>188</v>
      </c>
      <c r="X33" s="357"/>
      <c r="Y33" s="357"/>
      <c r="Z33" s="357"/>
      <c r="AA33" s="357"/>
      <c r="AB33" s="357"/>
      <c r="AC33" s="357"/>
      <c r="AD33" s="357"/>
      <c r="AE33" s="357"/>
      <c r="AF33" s="357"/>
      <c r="AG33" s="357"/>
      <c r="AH33" s="357"/>
      <c r="AI33" s="357"/>
      <c r="AJ33" s="357"/>
      <c r="AK33" s="357"/>
      <c r="AL33" s="188"/>
      <c r="AM33" s="358" t="s">
        <v>187</v>
      </c>
      <c r="AN33" s="358"/>
      <c r="AO33" s="357" t="s">
        <v>188</v>
      </c>
      <c r="AP33" s="357"/>
      <c r="AQ33" s="357"/>
      <c r="AR33" s="357"/>
      <c r="AS33" s="357"/>
      <c r="AT33" s="357"/>
      <c r="AU33" s="357"/>
      <c r="AV33" s="357"/>
      <c r="AW33" s="357"/>
      <c r="AX33" s="357"/>
      <c r="AY33" s="357"/>
      <c r="AZ33" s="357"/>
      <c r="BA33" s="357"/>
      <c r="BB33" s="357"/>
      <c r="BC33" s="357"/>
      <c r="BD33" s="189"/>
      <c r="BE33" s="357" t="s">
        <v>189</v>
      </c>
      <c r="BF33" s="357"/>
      <c r="BG33" s="357" t="s">
        <v>190</v>
      </c>
      <c r="BH33" s="357"/>
      <c r="BI33" s="357"/>
      <c r="BJ33" s="357"/>
      <c r="BK33" s="357"/>
      <c r="BL33" s="357"/>
      <c r="BM33" s="357"/>
      <c r="BN33" s="357"/>
      <c r="BO33" s="357"/>
      <c r="BP33" s="357"/>
      <c r="BQ33" s="357"/>
      <c r="BR33" s="357"/>
      <c r="BS33" s="357"/>
      <c r="BT33" s="357"/>
      <c r="BU33" s="357"/>
      <c r="BV33" s="189"/>
      <c r="BW33" s="358" t="s">
        <v>189</v>
      </c>
      <c r="BX33" s="358"/>
      <c r="BY33" s="357" t="s">
        <v>191</v>
      </c>
      <c r="BZ33" s="357"/>
      <c r="CA33" s="357"/>
      <c r="CB33" s="357"/>
      <c r="CC33" s="357"/>
      <c r="CD33" s="357"/>
      <c r="CE33" s="357"/>
      <c r="CF33" s="357"/>
      <c r="CG33" s="357"/>
      <c r="CH33" s="357"/>
      <c r="CI33" s="357"/>
      <c r="CJ33" s="357"/>
      <c r="CK33" s="357"/>
      <c r="CL33" s="357"/>
      <c r="CM33" s="357"/>
      <c r="CN33" s="188"/>
      <c r="CO33" s="358" t="s">
        <v>187</v>
      </c>
      <c r="CP33" s="358"/>
      <c r="CQ33" s="357" t="s">
        <v>192</v>
      </c>
      <c r="CR33" s="357"/>
      <c r="CS33" s="357"/>
      <c r="CT33" s="357"/>
      <c r="CU33" s="357"/>
      <c r="CV33" s="357"/>
      <c r="CW33" s="357"/>
      <c r="CX33" s="357"/>
      <c r="CY33" s="357"/>
      <c r="CZ33" s="357"/>
      <c r="DA33" s="357"/>
      <c r="DB33" s="357"/>
      <c r="DC33" s="357"/>
      <c r="DD33" s="357"/>
      <c r="DE33" s="357"/>
      <c r="DF33" s="188"/>
      <c r="DG33" s="356" t="s">
        <v>193</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4</v>
      </c>
      <c r="V34" s="354"/>
      <c r="W34" s="355" t="str">
        <f>IF('各会計、関係団体の財政状況及び健全化判断比率'!B28="","",'各会計、関係団体の財政状況及び健全化判断比率'!B28)</f>
        <v>国民健康保険事業特別会計</v>
      </c>
      <c r="X34" s="355"/>
      <c r="Y34" s="355"/>
      <c r="Z34" s="355"/>
      <c r="AA34" s="355"/>
      <c r="AB34" s="355"/>
      <c r="AC34" s="355"/>
      <c r="AD34" s="355"/>
      <c r="AE34" s="355"/>
      <c r="AF34" s="355"/>
      <c r="AG34" s="355"/>
      <c r="AH34" s="355"/>
      <c r="AI34" s="355"/>
      <c r="AJ34" s="355"/>
      <c r="AK34" s="355"/>
      <c r="AL34" s="163"/>
      <c r="AM34" s="354">
        <f>IF(AO34="","",MAX(C34:D43,U34:V43)+1)</f>
        <v>7</v>
      </c>
      <c r="AN34" s="354"/>
      <c r="AO34" s="355" t="str">
        <f>IF('各会計、関係団体の財政状況及び健全化判断比率'!B31="","",'各会計、関係団体の財政状況及び健全化判断比率'!B31)</f>
        <v>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10</v>
      </c>
      <c r="BX34" s="354"/>
      <c r="BY34" s="355" t="str">
        <f>IF('各会計、関係団体の財政状況及び健全化判断比率'!B68="","",'各会計、関係団体の財政状況及び健全化判断比率'!B68)</f>
        <v>和歌山県市町村総合事務組合</v>
      </c>
      <c r="BZ34" s="355"/>
      <c r="CA34" s="355"/>
      <c r="CB34" s="355"/>
      <c r="CC34" s="355"/>
      <c r="CD34" s="355"/>
      <c r="CE34" s="355"/>
      <c r="CF34" s="355"/>
      <c r="CG34" s="355"/>
      <c r="CH34" s="355"/>
      <c r="CI34" s="355"/>
      <c r="CJ34" s="355"/>
      <c r="CK34" s="355"/>
      <c r="CL34" s="355"/>
      <c r="CM34" s="355"/>
      <c r="CN34" s="163"/>
      <c r="CO34" s="354" t="str">
        <f>IF(CQ34="","",MAX(C34:D43,U34:V43,AM34:AN43,BE34:BF43,BW34:BX43)+1)</f>
        <v/>
      </c>
      <c r="CP34" s="354"/>
      <c r="CQ34" s="355" t="str">
        <f>IF('各会計、関係団体の財政状況及び健全化判断比率'!BS7="","",'各会計、関係団体の財政状況及び健全化判断比率'!BS7)</f>
        <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f>IF(E35="","",C34+1)</f>
        <v>2</v>
      </c>
      <c r="D35" s="354"/>
      <c r="E35" s="355" t="str">
        <f>IF('各会計、関係団体の財政状況及び健全化判断比率'!B8="","",'各会計、関係団体の財政状況及び健全化判断比率'!B8)</f>
        <v>教育奨学金貸与基金</v>
      </c>
      <c r="F35" s="355"/>
      <c r="G35" s="355"/>
      <c r="H35" s="355"/>
      <c r="I35" s="355"/>
      <c r="J35" s="355"/>
      <c r="K35" s="355"/>
      <c r="L35" s="355"/>
      <c r="M35" s="355"/>
      <c r="N35" s="355"/>
      <c r="O35" s="355"/>
      <c r="P35" s="355"/>
      <c r="Q35" s="355"/>
      <c r="R35" s="355"/>
      <c r="S35" s="355"/>
      <c r="T35" s="163"/>
      <c r="U35" s="354">
        <f>IF(W35="","",U34+1)</f>
        <v>5</v>
      </c>
      <c r="V35" s="354"/>
      <c r="W35" s="355" t="str">
        <f>IF('各会計、関係団体の財政状況及び健全化判断比率'!B29="","",'各会計、関係団体の財政状況及び健全化判断比率'!B29)</f>
        <v>介護保険特別会計</v>
      </c>
      <c r="X35" s="355"/>
      <c r="Y35" s="355"/>
      <c r="Z35" s="355"/>
      <c r="AA35" s="355"/>
      <c r="AB35" s="355"/>
      <c r="AC35" s="355"/>
      <c r="AD35" s="355"/>
      <c r="AE35" s="355"/>
      <c r="AF35" s="355"/>
      <c r="AG35" s="355"/>
      <c r="AH35" s="355"/>
      <c r="AI35" s="355"/>
      <c r="AJ35" s="355"/>
      <c r="AK35" s="355"/>
      <c r="AL35" s="163"/>
      <c r="AM35" s="354">
        <f t="shared" ref="AM35:AM43" si="0">IF(AO35="","",AM34+1)</f>
        <v>8</v>
      </c>
      <c r="AN35" s="354"/>
      <c r="AO35" s="355" t="str">
        <f>IF('各会計、関係団体の財政状況及び健全化判断比率'!B32="","",'各会計、関係団体の財政状況及び健全化判断比率'!B32)</f>
        <v>簡易水道事業会計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11</v>
      </c>
      <c r="BX35" s="354"/>
      <c r="BY35" s="355" t="str">
        <f>IF('各会計、関係団体の財政状況及び健全化判断比率'!B69="","",'各会計、関係団体の財政状況及び健全化判断比率'!B69)</f>
        <v>紀南地方老人福祉施設組合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f>IF(E36="","",C35+1)</f>
        <v>3</v>
      </c>
      <c r="D36" s="354"/>
      <c r="E36" s="355" t="str">
        <f>IF('各会計、関係団体の財政状況及び健全化判断比率'!B9="","",'各会計、関係団体の財政状況及び健全化判断比率'!B9)</f>
        <v>土地取得特別会計</v>
      </c>
      <c r="F36" s="355"/>
      <c r="G36" s="355"/>
      <c r="H36" s="355"/>
      <c r="I36" s="355"/>
      <c r="J36" s="355"/>
      <c r="K36" s="355"/>
      <c r="L36" s="355"/>
      <c r="M36" s="355"/>
      <c r="N36" s="355"/>
      <c r="O36" s="355"/>
      <c r="P36" s="355"/>
      <c r="Q36" s="355"/>
      <c r="R36" s="355"/>
      <c r="S36" s="355"/>
      <c r="T36" s="163"/>
      <c r="U36" s="354">
        <f t="shared" ref="U36:U43" si="4">IF(W36="","",U35+1)</f>
        <v>6</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63"/>
      <c r="AM36" s="354">
        <f t="shared" si="0"/>
        <v>9</v>
      </c>
      <c r="AN36" s="354"/>
      <c r="AO36" s="355" t="str">
        <f>IF('各会計、関係団体の財政状況及び健全化判断比率'!B33="","",'各会計、関係団体の財政状況及び健全化判断比率'!B33)</f>
        <v>国保すさみ病院事業会計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12</v>
      </c>
      <c r="BX36" s="354"/>
      <c r="BY36" s="355" t="str">
        <f>IF('各会計、関係団体の財政状況及び健全化判断比率'!B70="","",'各会計、関係団体の財政状況及び健全化判断比率'!B70)</f>
        <v>大辺路衛生施設組合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13</v>
      </c>
      <c r="BX37" s="354"/>
      <c r="BY37" s="355" t="str">
        <f>IF('各会計、関係団体の財政状況及び健全化判断比率'!B71="","",'各会計、関係団体の財政状況及び健全化判断比率'!B71)</f>
        <v>紀南地方児童福祉施設組合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14</v>
      </c>
      <c r="BX38" s="354"/>
      <c r="BY38" s="355" t="str">
        <f>IF('各会計、関係団体の財政状況及び健全化判断比率'!B72="","",'各会計、関係団体の財政状況及び健全化判断比率'!B72)</f>
        <v>田辺市周辺広域市町村圏組合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15</v>
      </c>
      <c r="BX39" s="354"/>
      <c r="BY39" s="355" t="str">
        <f>IF('各会計、関係団体の財政状況及び健全化判断比率'!B73="","",'各会計、関係団体の財政状況及び健全化判断比率'!B73)</f>
        <v>和歌山地方税回収機構</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16</v>
      </c>
      <c r="BX40" s="354"/>
      <c r="BY40" s="355" t="str">
        <f>IF('各会計、関係団体の財政状況及び健全化判断比率'!B74="","",'各会計、関係団体の財政状況及び健全化判断比率'!B74)</f>
        <v>和歌山県後期高齢者医療広域連合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17</v>
      </c>
      <c r="BX41" s="354"/>
      <c r="BY41" s="355" t="str">
        <f>IF('各会計、関係団体の財政状況及び健全化判断比率'!B75="","",'各会計、関係団体の財政状況及び健全化判断比率'!B75)</f>
        <v>紀南環境広域施設組合</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18</v>
      </c>
      <c r="BX42" s="354"/>
      <c r="BY42" s="355" t="str">
        <f>IF('各会計、関係団体の財政状況及び健全化判断比率'!B76="","",'各会計、関係団体の財政状況及び健全化判断比率'!B76)</f>
        <v>紀南地方老人福祉施設組合（公営企業会計）</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351" t="s">
        <v>195</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196</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198</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199</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200</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201</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202</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FUwrgC1BIU9wAL3jzH7OGv5RA3T9iLgJjeNsMsR3uPBDPjMYMdaxtH8up6JCDnuPht1olshD39mz1S05oonsQ==" saltValue="nxwihWoGTYZ7kP1ii4dr9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6" t="s">
        <v>533</v>
      </c>
      <c r="D34" s="1136"/>
      <c r="E34" s="1137"/>
      <c r="F34" s="32">
        <v>3.56</v>
      </c>
      <c r="G34" s="33">
        <v>3.09</v>
      </c>
      <c r="H34" s="33">
        <v>2.78</v>
      </c>
      <c r="I34" s="33">
        <v>3.27</v>
      </c>
      <c r="J34" s="34" t="s">
        <v>534</v>
      </c>
      <c r="K34" s="22"/>
      <c r="L34" s="22"/>
      <c r="M34" s="22"/>
      <c r="N34" s="22"/>
      <c r="O34" s="22"/>
      <c r="P34" s="22"/>
    </row>
    <row r="35" spans="1:16" ht="39" customHeight="1" x14ac:dyDescent="0.15">
      <c r="A35" s="22"/>
      <c r="B35" s="35"/>
      <c r="C35" s="1132" t="s">
        <v>535</v>
      </c>
      <c r="D35" s="1132"/>
      <c r="E35" s="1133"/>
      <c r="F35" s="36">
        <v>4.7</v>
      </c>
      <c r="G35" s="37">
        <v>5.66</v>
      </c>
      <c r="H35" s="37">
        <v>6.39</v>
      </c>
      <c r="I35" s="37">
        <v>6.46</v>
      </c>
      <c r="J35" s="38">
        <v>6.46</v>
      </c>
      <c r="K35" s="22"/>
      <c r="L35" s="22"/>
      <c r="M35" s="22"/>
      <c r="N35" s="22"/>
      <c r="O35" s="22"/>
      <c r="P35" s="22"/>
    </row>
    <row r="36" spans="1:16" ht="39" customHeight="1" x14ac:dyDescent="0.15">
      <c r="A36" s="22"/>
      <c r="B36" s="35"/>
      <c r="C36" s="1132" t="s">
        <v>536</v>
      </c>
      <c r="D36" s="1132"/>
      <c r="E36" s="1133"/>
      <c r="F36" s="36">
        <v>3.15</v>
      </c>
      <c r="G36" s="37">
        <v>3.85</v>
      </c>
      <c r="H36" s="37">
        <v>3.71</v>
      </c>
      <c r="I36" s="37">
        <v>5.45</v>
      </c>
      <c r="J36" s="38">
        <v>4.6500000000000004</v>
      </c>
      <c r="K36" s="22"/>
      <c r="L36" s="22"/>
      <c r="M36" s="22"/>
      <c r="N36" s="22"/>
      <c r="O36" s="22"/>
      <c r="P36" s="22"/>
    </row>
    <row r="37" spans="1:16" ht="39" customHeight="1" x14ac:dyDescent="0.15">
      <c r="A37" s="22"/>
      <c r="B37" s="35"/>
      <c r="C37" s="1132" t="s">
        <v>537</v>
      </c>
      <c r="D37" s="1132"/>
      <c r="E37" s="1133"/>
      <c r="F37" s="36" t="s">
        <v>488</v>
      </c>
      <c r="G37" s="37" t="s">
        <v>488</v>
      </c>
      <c r="H37" s="37" t="s">
        <v>488</v>
      </c>
      <c r="I37" s="37" t="s">
        <v>488</v>
      </c>
      <c r="J37" s="38">
        <v>1.88</v>
      </c>
      <c r="K37" s="22"/>
      <c r="L37" s="22"/>
      <c r="M37" s="22"/>
      <c r="N37" s="22"/>
      <c r="O37" s="22"/>
      <c r="P37" s="22"/>
    </row>
    <row r="38" spans="1:16" ht="39" customHeight="1" x14ac:dyDescent="0.15">
      <c r="A38" s="22"/>
      <c r="B38" s="35"/>
      <c r="C38" s="1132" t="s">
        <v>538</v>
      </c>
      <c r="D38" s="1132"/>
      <c r="E38" s="1133"/>
      <c r="F38" s="36">
        <v>0.57999999999999996</v>
      </c>
      <c r="G38" s="37">
        <v>1.04</v>
      </c>
      <c r="H38" s="37">
        <v>1</v>
      </c>
      <c r="I38" s="37">
        <v>0.24</v>
      </c>
      <c r="J38" s="38">
        <v>0.45</v>
      </c>
      <c r="K38" s="22"/>
      <c r="L38" s="22"/>
      <c r="M38" s="22"/>
      <c r="N38" s="22"/>
      <c r="O38" s="22"/>
      <c r="P38" s="22"/>
    </row>
    <row r="39" spans="1:16" ht="39" customHeight="1" x14ac:dyDescent="0.15">
      <c r="A39" s="22"/>
      <c r="B39" s="35"/>
      <c r="C39" s="1132" t="s">
        <v>539</v>
      </c>
      <c r="D39" s="1132"/>
      <c r="E39" s="1133"/>
      <c r="F39" s="36">
        <v>0.18</v>
      </c>
      <c r="G39" s="37">
        <v>0.24</v>
      </c>
      <c r="H39" s="37">
        <v>0.19</v>
      </c>
      <c r="I39" s="37">
        <v>0.14000000000000001</v>
      </c>
      <c r="J39" s="38">
        <v>0.28999999999999998</v>
      </c>
      <c r="K39" s="22"/>
      <c r="L39" s="22"/>
      <c r="M39" s="22"/>
      <c r="N39" s="22"/>
      <c r="O39" s="22"/>
      <c r="P39" s="22"/>
    </row>
    <row r="40" spans="1:16" ht="39" customHeight="1" x14ac:dyDescent="0.15">
      <c r="A40" s="22"/>
      <c r="B40" s="35"/>
      <c r="C40" s="1132" t="s">
        <v>540</v>
      </c>
      <c r="D40" s="1132"/>
      <c r="E40" s="1133"/>
      <c r="F40" s="36">
        <v>0.02</v>
      </c>
      <c r="G40" s="37">
        <v>0.02</v>
      </c>
      <c r="H40" s="37">
        <v>0.01</v>
      </c>
      <c r="I40" s="37">
        <v>0.02</v>
      </c>
      <c r="J40" s="38">
        <v>0.02</v>
      </c>
      <c r="K40" s="22"/>
      <c r="L40" s="22"/>
      <c r="M40" s="22"/>
      <c r="N40" s="22"/>
      <c r="O40" s="22"/>
      <c r="P40" s="22"/>
    </row>
    <row r="41" spans="1:16" ht="39" customHeight="1" x14ac:dyDescent="0.15">
      <c r="A41" s="22"/>
      <c r="B41" s="35"/>
      <c r="C41" s="1132" t="s">
        <v>541</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542</v>
      </c>
      <c r="D42" s="1132"/>
      <c r="E42" s="1133"/>
      <c r="F42" s="36" t="s">
        <v>488</v>
      </c>
      <c r="G42" s="37" t="s">
        <v>488</v>
      </c>
      <c r="H42" s="37" t="s">
        <v>488</v>
      </c>
      <c r="I42" s="37" t="s">
        <v>488</v>
      </c>
      <c r="J42" s="38" t="s">
        <v>488</v>
      </c>
      <c r="K42" s="22"/>
      <c r="L42" s="22"/>
      <c r="M42" s="22"/>
      <c r="N42" s="22"/>
      <c r="O42" s="22"/>
      <c r="P42" s="22"/>
    </row>
    <row r="43" spans="1:16" ht="39" customHeight="1" thickBot="1" x14ac:dyDescent="0.2">
      <c r="A43" s="22"/>
      <c r="B43" s="40"/>
      <c r="C43" s="1134" t="s">
        <v>543</v>
      </c>
      <c r="D43" s="1134"/>
      <c r="E43" s="1135"/>
      <c r="F43" s="41">
        <v>0.02</v>
      </c>
      <c r="G43" s="42">
        <v>0.03</v>
      </c>
      <c r="H43" s="42">
        <v>0.03</v>
      </c>
      <c r="I43" s="42">
        <v>1.56</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f3dZwLOzVXDbb1oCc4QFpwgbs25Q+5WAZuI44Yx2LWdl0KFpy/d22Mxd9+/Ua8F9oodaKCm87jrfXQJ3mvKvtA==" saltValue="Elyk2XIoyC9S4vnKeCrJ4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578</v>
      </c>
      <c r="L45" s="58">
        <v>649</v>
      </c>
      <c r="M45" s="58">
        <v>612</v>
      </c>
      <c r="N45" s="58">
        <v>561</v>
      </c>
      <c r="O45" s="59">
        <v>538</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488</v>
      </c>
      <c r="L46" s="62" t="s">
        <v>488</v>
      </c>
      <c r="M46" s="62" t="s">
        <v>488</v>
      </c>
      <c r="N46" s="62" t="s">
        <v>488</v>
      </c>
      <c r="O46" s="63" t="s">
        <v>488</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488</v>
      </c>
      <c r="L47" s="62" t="s">
        <v>488</v>
      </c>
      <c r="M47" s="62" t="s">
        <v>488</v>
      </c>
      <c r="N47" s="62" t="s">
        <v>488</v>
      </c>
      <c r="O47" s="63" t="s">
        <v>488</v>
      </c>
      <c r="P47" s="46"/>
      <c r="Q47" s="46"/>
      <c r="R47" s="46"/>
      <c r="S47" s="46"/>
      <c r="T47" s="46"/>
      <c r="U47" s="46"/>
    </row>
    <row r="48" spans="1:21" ht="30.75" customHeight="1" x14ac:dyDescent="0.15">
      <c r="A48" s="46"/>
      <c r="B48" s="1163"/>
      <c r="C48" s="1164"/>
      <c r="D48" s="60"/>
      <c r="E48" s="1140" t="s">
        <v>13</v>
      </c>
      <c r="F48" s="1140"/>
      <c r="G48" s="1140"/>
      <c r="H48" s="1140"/>
      <c r="I48" s="1140"/>
      <c r="J48" s="1141"/>
      <c r="K48" s="61">
        <v>22</v>
      </c>
      <c r="L48" s="62">
        <v>19</v>
      </c>
      <c r="M48" s="62">
        <v>20</v>
      </c>
      <c r="N48" s="62">
        <v>28</v>
      </c>
      <c r="O48" s="63">
        <v>29</v>
      </c>
      <c r="P48" s="46"/>
      <c r="Q48" s="46"/>
      <c r="R48" s="46"/>
      <c r="S48" s="46"/>
      <c r="T48" s="46"/>
      <c r="U48" s="46"/>
    </row>
    <row r="49" spans="1:21" ht="30.75" customHeight="1" x14ac:dyDescent="0.15">
      <c r="A49" s="46"/>
      <c r="B49" s="1163"/>
      <c r="C49" s="1164"/>
      <c r="D49" s="60"/>
      <c r="E49" s="1140" t="s">
        <v>14</v>
      </c>
      <c r="F49" s="1140"/>
      <c r="G49" s="1140"/>
      <c r="H49" s="1140"/>
      <c r="I49" s="1140"/>
      <c r="J49" s="1141"/>
      <c r="K49" s="61">
        <v>1</v>
      </c>
      <c r="L49" s="62">
        <v>1</v>
      </c>
      <c r="M49" s="62">
        <v>1</v>
      </c>
      <c r="N49" s="62">
        <v>1</v>
      </c>
      <c r="O49" s="63">
        <v>1</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488</v>
      </c>
      <c r="L50" s="62" t="s">
        <v>488</v>
      </c>
      <c r="M50" s="62" t="s">
        <v>488</v>
      </c>
      <c r="N50" s="62" t="s">
        <v>488</v>
      </c>
      <c r="O50" s="63" t="s">
        <v>488</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488</v>
      </c>
      <c r="L51" s="62" t="s">
        <v>488</v>
      </c>
      <c r="M51" s="62" t="s">
        <v>488</v>
      </c>
      <c r="N51" s="62" t="s">
        <v>488</v>
      </c>
      <c r="O51" s="63" t="s">
        <v>488</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438</v>
      </c>
      <c r="L52" s="62">
        <v>442</v>
      </c>
      <c r="M52" s="62">
        <v>420</v>
      </c>
      <c r="N52" s="62">
        <v>403</v>
      </c>
      <c r="O52" s="63">
        <v>388</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163</v>
      </c>
      <c r="L53" s="67">
        <v>227</v>
      </c>
      <c r="M53" s="67">
        <v>213</v>
      </c>
      <c r="N53" s="67">
        <v>187</v>
      </c>
      <c r="O53" s="68">
        <v>180</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JBWArzkyXXLnGF4iTVAPkzm7VImAlXVRCAgGgfEz2qkCDKqD+ZGW/NDUoZ+L4JNxvUb/vOHm/38q5YPy4x45MQ==" saltValue="3rO1iszDYtTSJpj1S+0Iq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headerFooter alignWithMargins="0">
    <oddFooter>&amp;C&amp;P/&amp;N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81" t="s">
        <v>30</v>
      </c>
      <c r="C41" s="1182"/>
      <c r="D41" s="103"/>
      <c r="E41" s="1183" t="s">
        <v>31</v>
      </c>
      <c r="F41" s="1183"/>
      <c r="G41" s="1183"/>
      <c r="H41" s="1184"/>
      <c r="I41" s="330">
        <v>5690</v>
      </c>
      <c r="J41" s="331">
        <v>5714</v>
      </c>
      <c r="K41" s="331">
        <v>5439</v>
      </c>
      <c r="L41" s="331">
        <v>5211</v>
      </c>
      <c r="M41" s="332">
        <v>5122</v>
      </c>
    </row>
    <row r="42" spans="2:13" ht="27.75" customHeight="1" x14ac:dyDescent="0.15">
      <c r="B42" s="1171"/>
      <c r="C42" s="1172"/>
      <c r="D42" s="104"/>
      <c r="E42" s="1175" t="s">
        <v>32</v>
      </c>
      <c r="F42" s="1175"/>
      <c r="G42" s="1175"/>
      <c r="H42" s="1176"/>
      <c r="I42" s="333" t="s">
        <v>488</v>
      </c>
      <c r="J42" s="334" t="s">
        <v>488</v>
      </c>
      <c r="K42" s="334" t="s">
        <v>488</v>
      </c>
      <c r="L42" s="334" t="s">
        <v>488</v>
      </c>
      <c r="M42" s="335" t="s">
        <v>488</v>
      </c>
    </row>
    <row r="43" spans="2:13" ht="27.75" customHeight="1" x14ac:dyDescent="0.15">
      <c r="B43" s="1171"/>
      <c r="C43" s="1172"/>
      <c r="D43" s="104"/>
      <c r="E43" s="1175" t="s">
        <v>33</v>
      </c>
      <c r="F43" s="1175"/>
      <c r="G43" s="1175"/>
      <c r="H43" s="1176"/>
      <c r="I43" s="333">
        <v>225</v>
      </c>
      <c r="J43" s="334">
        <v>259</v>
      </c>
      <c r="K43" s="334">
        <v>966</v>
      </c>
      <c r="L43" s="334">
        <v>1494</v>
      </c>
      <c r="M43" s="335">
        <v>1392</v>
      </c>
    </row>
    <row r="44" spans="2:13" ht="27.75" customHeight="1" x14ac:dyDescent="0.15">
      <c r="B44" s="1171"/>
      <c r="C44" s="1172"/>
      <c r="D44" s="104"/>
      <c r="E44" s="1175" t="s">
        <v>34</v>
      </c>
      <c r="F44" s="1175"/>
      <c r="G44" s="1175"/>
      <c r="H44" s="1176"/>
      <c r="I44" s="333">
        <v>2</v>
      </c>
      <c r="J44" s="334" t="s">
        <v>488</v>
      </c>
      <c r="K44" s="334" t="s">
        <v>488</v>
      </c>
      <c r="L44" s="334" t="s">
        <v>488</v>
      </c>
      <c r="M44" s="335">
        <v>6</v>
      </c>
    </row>
    <row r="45" spans="2:13" ht="27.75" customHeight="1" x14ac:dyDescent="0.15">
      <c r="B45" s="1171"/>
      <c r="C45" s="1172"/>
      <c r="D45" s="104"/>
      <c r="E45" s="1175" t="s">
        <v>35</v>
      </c>
      <c r="F45" s="1175"/>
      <c r="G45" s="1175"/>
      <c r="H45" s="1176"/>
      <c r="I45" s="333">
        <v>527</v>
      </c>
      <c r="J45" s="334">
        <v>561</v>
      </c>
      <c r="K45" s="334">
        <v>548</v>
      </c>
      <c r="L45" s="334">
        <v>530</v>
      </c>
      <c r="M45" s="335">
        <v>579</v>
      </c>
    </row>
    <row r="46" spans="2:13" ht="27.75" customHeight="1" x14ac:dyDescent="0.15">
      <c r="B46" s="1171"/>
      <c r="C46" s="1172"/>
      <c r="D46" s="105"/>
      <c r="E46" s="1175" t="s">
        <v>36</v>
      </c>
      <c r="F46" s="1175"/>
      <c r="G46" s="1175"/>
      <c r="H46" s="1176"/>
      <c r="I46" s="333" t="s">
        <v>488</v>
      </c>
      <c r="J46" s="334" t="s">
        <v>488</v>
      </c>
      <c r="K46" s="334" t="s">
        <v>488</v>
      </c>
      <c r="L46" s="334" t="s">
        <v>488</v>
      </c>
      <c r="M46" s="335" t="s">
        <v>488</v>
      </c>
    </row>
    <row r="47" spans="2:13" ht="27.75" customHeight="1" x14ac:dyDescent="0.15">
      <c r="B47" s="1171"/>
      <c r="C47" s="1172"/>
      <c r="D47" s="106"/>
      <c r="E47" s="1185" t="s">
        <v>37</v>
      </c>
      <c r="F47" s="1186"/>
      <c r="G47" s="1186"/>
      <c r="H47" s="1187"/>
      <c r="I47" s="333" t="s">
        <v>488</v>
      </c>
      <c r="J47" s="334" t="s">
        <v>488</v>
      </c>
      <c r="K47" s="334" t="s">
        <v>488</v>
      </c>
      <c r="L47" s="334" t="s">
        <v>488</v>
      </c>
      <c r="M47" s="335" t="s">
        <v>488</v>
      </c>
    </row>
    <row r="48" spans="2:13" ht="27.75" customHeight="1" x14ac:dyDescent="0.15">
      <c r="B48" s="1171"/>
      <c r="C48" s="1172"/>
      <c r="D48" s="104"/>
      <c r="E48" s="1175" t="s">
        <v>38</v>
      </c>
      <c r="F48" s="1175"/>
      <c r="G48" s="1175"/>
      <c r="H48" s="1176"/>
      <c r="I48" s="333" t="s">
        <v>488</v>
      </c>
      <c r="J48" s="334" t="s">
        <v>488</v>
      </c>
      <c r="K48" s="334" t="s">
        <v>488</v>
      </c>
      <c r="L48" s="334" t="s">
        <v>488</v>
      </c>
      <c r="M48" s="335" t="s">
        <v>488</v>
      </c>
    </row>
    <row r="49" spans="2:13" ht="27.75" customHeight="1" x14ac:dyDescent="0.15">
      <c r="B49" s="1173"/>
      <c r="C49" s="1174"/>
      <c r="D49" s="104"/>
      <c r="E49" s="1175" t="s">
        <v>39</v>
      </c>
      <c r="F49" s="1175"/>
      <c r="G49" s="1175"/>
      <c r="H49" s="1176"/>
      <c r="I49" s="333" t="s">
        <v>488</v>
      </c>
      <c r="J49" s="334" t="s">
        <v>488</v>
      </c>
      <c r="K49" s="334" t="s">
        <v>488</v>
      </c>
      <c r="L49" s="334" t="s">
        <v>488</v>
      </c>
      <c r="M49" s="335" t="s">
        <v>488</v>
      </c>
    </row>
    <row r="50" spans="2:13" ht="27.75" customHeight="1" x14ac:dyDescent="0.15">
      <c r="B50" s="1169" t="s">
        <v>40</v>
      </c>
      <c r="C50" s="1170"/>
      <c r="D50" s="107"/>
      <c r="E50" s="1175" t="s">
        <v>41</v>
      </c>
      <c r="F50" s="1175"/>
      <c r="G50" s="1175"/>
      <c r="H50" s="1176"/>
      <c r="I50" s="333">
        <v>3094</v>
      </c>
      <c r="J50" s="334">
        <v>3497</v>
      </c>
      <c r="K50" s="334">
        <v>3866</v>
      </c>
      <c r="L50" s="334">
        <v>3985</v>
      </c>
      <c r="M50" s="335">
        <v>4375</v>
      </c>
    </row>
    <row r="51" spans="2:13" ht="27.75" customHeight="1" x14ac:dyDescent="0.15">
      <c r="B51" s="1171"/>
      <c r="C51" s="1172"/>
      <c r="D51" s="104"/>
      <c r="E51" s="1175" t="s">
        <v>42</v>
      </c>
      <c r="F51" s="1175"/>
      <c r="G51" s="1175"/>
      <c r="H51" s="1176"/>
      <c r="I51" s="333">
        <v>107</v>
      </c>
      <c r="J51" s="334">
        <v>151</v>
      </c>
      <c r="K51" s="334">
        <v>145</v>
      </c>
      <c r="L51" s="334">
        <v>169</v>
      </c>
      <c r="M51" s="335">
        <v>198</v>
      </c>
    </row>
    <row r="52" spans="2:13" ht="27.75" customHeight="1" x14ac:dyDescent="0.15">
      <c r="B52" s="1173"/>
      <c r="C52" s="1174"/>
      <c r="D52" s="104"/>
      <c r="E52" s="1175" t="s">
        <v>43</v>
      </c>
      <c r="F52" s="1175"/>
      <c r="G52" s="1175"/>
      <c r="H52" s="1176"/>
      <c r="I52" s="333">
        <v>4092</v>
      </c>
      <c r="J52" s="334">
        <v>4010</v>
      </c>
      <c r="K52" s="334">
        <v>3938</v>
      </c>
      <c r="L52" s="334">
        <v>3904</v>
      </c>
      <c r="M52" s="335">
        <v>3827</v>
      </c>
    </row>
    <row r="53" spans="2:13" ht="27.75" customHeight="1" thickBot="1" x14ac:dyDescent="0.2">
      <c r="B53" s="1177" t="s">
        <v>19</v>
      </c>
      <c r="C53" s="1178"/>
      <c r="D53" s="108"/>
      <c r="E53" s="1179" t="s">
        <v>44</v>
      </c>
      <c r="F53" s="1179"/>
      <c r="G53" s="1179"/>
      <c r="H53" s="1180"/>
      <c r="I53" s="336">
        <v>-849</v>
      </c>
      <c r="J53" s="337">
        <v>-1124</v>
      </c>
      <c r="K53" s="337">
        <v>-996</v>
      </c>
      <c r="L53" s="337">
        <v>-823</v>
      </c>
      <c r="M53" s="338">
        <v>-1300</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4xFmC0Wjm13LDQxvI50WZ9r22ldaHazamrJphLuqX1nV9IL2zGSHcZz287sDRs6lvZJI8j+gyIkP29/8DHtuOw==" saltValue="zluvG5P5AWcK7BBBZk1ip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headerFooter alignWithMargins="0">
    <oddFooter>&amp;C&amp;P/&amp;N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6" t="s">
        <v>46</v>
      </c>
      <c r="D55" s="1196"/>
      <c r="E55" s="1197"/>
      <c r="F55" s="339">
        <v>1348</v>
      </c>
      <c r="G55" s="339">
        <v>1508</v>
      </c>
      <c r="H55" s="340">
        <v>1708</v>
      </c>
    </row>
    <row r="56" spans="2:8" ht="52.5" customHeight="1" x14ac:dyDescent="0.15">
      <c r="B56" s="120"/>
      <c r="C56" s="1198" t="s">
        <v>47</v>
      </c>
      <c r="D56" s="1198"/>
      <c r="E56" s="1199"/>
      <c r="F56" s="341">
        <v>43</v>
      </c>
      <c r="G56" s="341">
        <v>43</v>
      </c>
      <c r="H56" s="342">
        <v>43</v>
      </c>
    </row>
    <row r="57" spans="2:8" ht="53.25" customHeight="1" x14ac:dyDescent="0.15">
      <c r="B57" s="120"/>
      <c r="C57" s="1200" t="s">
        <v>48</v>
      </c>
      <c r="D57" s="1200"/>
      <c r="E57" s="1201"/>
      <c r="F57" s="343">
        <v>2026</v>
      </c>
      <c r="G57" s="343">
        <v>2019</v>
      </c>
      <c r="H57" s="344">
        <v>2157</v>
      </c>
    </row>
    <row r="58" spans="2:8" ht="45.75" customHeight="1" x14ac:dyDescent="0.15">
      <c r="B58" s="121"/>
      <c r="C58" s="1188" t="s">
        <v>561</v>
      </c>
      <c r="D58" s="1189"/>
      <c r="E58" s="1190"/>
      <c r="F58" s="345">
        <v>1401</v>
      </c>
      <c r="G58" s="345">
        <v>1411</v>
      </c>
      <c r="H58" s="346">
        <v>1415</v>
      </c>
    </row>
    <row r="59" spans="2:8" ht="45.75" customHeight="1" x14ac:dyDescent="0.15">
      <c r="B59" s="121"/>
      <c r="C59" s="1188" t="s">
        <v>562</v>
      </c>
      <c r="D59" s="1189"/>
      <c r="E59" s="1190"/>
      <c r="F59" s="345">
        <v>201</v>
      </c>
      <c r="G59" s="345">
        <v>312</v>
      </c>
      <c r="H59" s="346">
        <v>391</v>
      </c>
    </row>
    <row r="60" spans="2:8" ht="45.75" customHeight="1" x14ac:dyDescent="0.15">
      <c r="B60" s="121"/>
      <c r="C60" s="1188" t="s">
        <v>563</v>
      </c>
      <c r="D60" s="1189"/>
      <c r="E60" s="1190"/>
      <c r="F60" s="345">
        <v>166</v>
      </c>
      <c r="G60" s="345">
        <v>165</v>
      </c>
      <c r="H60" s="346">
        <v>163</v>
      </c>
    </row>
    <row r="61" spans="2:8" ht="45.75" customHeight="1" x14ac:dyDescent="0.15">
      <c r="B61" s="121"/>
      <c r="C61" s="1188" t="s">
        <v>565</v>
      </c>
      <c r="D61" s="1189"/>
      <c r="E61" s="1190"/>
      <c r="F61" s="345">
        <v>89</v>
      </c>
      <c r="G61" s="345">
        <v>34</v>
      </c>
      <c r="H61" s="346">
        <v>71</v>
      </c>
    </row>
    <row r="62" spans="2:8" ht="45.75" customHeight="1" thickBot="1" x14ac:dyDescent="0.2">
      <c r="B62" s="122"/>
      <c r="C62" s="1191" t="s">
        <v>564</v>
      </c>
      <c r="D62" s="1192"/>
      <c r="E62" s="1193"/>
      <c r="F62" s="347">
        <v>51</v>
      </c>
      <c r="G62" s="347">
        <v>49</v>
      </c>
      <c r="H62" s="348">
        <v>59</v>
      </c>
    </row>
    <row r="63" spans="2:8" ht="52.5" customHeight="1" thickBot="1" x14ac:dyDescent="0.2">
      <c r="B63" s="123"/>
      <c r="C63" s="1194" t="s">
        <v>49</v>
      </c>
      <c r="D63" s="1194"/>
      <c r="E63" s="1195"/>
      <c r="F63" s="349">
        <v>3417</v>
      </c>
      <c r="G63" s="349">
        <v>3569</v>
      </c>
      <c r="H63" s="350">
        <v>3908</v>
      </c>
    </row>
    <row r="64" spans="2:8" x14ac:dyDescent="0.15"/>
  </sheetData>
  <sheetProtection algorithmName="SHA-512" hashValue="UutReWADXBa7drF6Pzvt6s3URNLJq6thJj9LdSVu6mguDTu8Ym0G9TUzp4YbA/LeQC6ocP8S/mGu310QQmBX0A==" saltValue="z+EnntVht791hGulgKhOC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headerFooter alignWithMargins="0">
    <oddFooter>&amp;C&amp;P/&amp;N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253441</v>
      </c>
      <c r="E3" s="142"/>
      <c r="F3" s="143">
        <v>332350</v>
      </c>
      <c r="G3" s="144"/>
      <c r="H3" s="145"/>
    </row>
    <row r="4" spans="1:8" x14ac:dyDescent="0.15">
      <c r="A4" s="146"/>
      <c r="B4" s="147"/>
      <c r="C4" s="148"/>
      <c r="D4" s="149">
        <v>203903</v>
      </c>
      <c r="E4" s="150"/>
      <c r="F4" s="151">
        <v>200453</v>
      </c>
      <c r="G4" s="152"/>
      <c r="H4" s="153"/>
    </row>
    <row r="5" spans="1:8" x14ac:dyDescent="0.15">
      <c r="A5" s="134" t="s">
        <v>521</v>
      </c>
      <c r="B5" s="139"/>
      <c r="C5" s="140"/>
      <c r="D5" s="141">
        <v>301621</v>
      </c>
      <c r="E5" s="142"/>
      <c r="F5" s="143">
        <v>362690</v>
      </c>
      <c r="G5" s="144"/>
      <c r="H5" s="145"/>
    </row>
    <row r="6" spans="1:8" x14ac:dyDescent="0.15">
      <c r="A6" s="146"/>
      <c r="B6" s="147"/>
      <c r="C6" s="148"/>
      <c r="D6" s="149">
        <v>156351</v>
      </c>
      <c r="E6" s="150"/>
      <c r="F6" s="151">
        <v>172580</v>
      </c>
      <c r="G6" s="152"/>
      <c r="H6" s="153"/>
    </row>
    <row r="7" spans="1:8" x14ac:dyDescent="0.15">
      <c r="A7" s="134" t="s">
        <v>522</v>
      </c>
      <c r="B7" s="139"/>
      <c r="C7" s="140"/>
      <c r="D7" s="141">
        <v>190978</v>
      </c>
      <c r="E7" s="142"/>
      <c r="F7" s="143">
        <v>296093</v>
      </c>
      <c r="G7" s="144"/>
      <c r="H7" s="145"/>
    </row>
    <row r="8" spans="1:8" x14ac:dyDescent="0.15">
      <c r="A8" s="146"/>
      <c r="B8" s="147"/>
      <c r="C8" s="148"/>
      <c r="D8" s="149">
        <v>186906</v>
      </c>
      <c r="E8" s="150"/>
      <c r="F8" s="151">
        <v>140545</v>
      </c>
      <c r="G8" s="152"/>
      <c r="H8" s="153"/>
    </row>
    <row r="9" spans="1:8" x14ac:dyDescent="0.15">
      <c r="A9" s="134" t="s">
        <v>523</v>
      </c>
      <c r="B9" s="139"/>
      <c r="C9" s="140"/>
      <c r="D9" s="141">
        <v>136180</v>
      </c>
      <c r="E9" s="142"/>
      <c r="F9" s="143">
        <v>308655</v>
      </c>
      <c r="G9" s="144"/>
      <c r="H9" s="145"/>
    </row>
    <row r="10" spans="1:8" x14ac:dyDescent="0.15">
      <c r="A10" s="146"/>
      <c r="B10" s="147"/>
      <c r="C10" s="148"/>
      <c r="D10" s="149">
        <v>124898</v>
      </c>
      <c r="E10" s="150"/>
      <c r="F10" s="151">
        <v>169887</v>
      </c>
      <c r="G10" s="152"/>
      <c r="H10" s="153"/>
    </row>
    <row r="11" spans="1:8" x14ac:dyDescent="0.15">
      <c r="A11" s="134" t="s">
        <v>524</v>
      </c>
      <c r="B11" s="139"/>
      <c r="C11" s="140"/>
      <c r="D11" s="141">
        <v>220106</v>
      </c>
      <c r="E11" s="142"/>
      <c r="F11" s="143">
        <v>325476</v>
      </c>
      <c r="G11" s="144"/>
      <c r="H11" s="145"/>
    </row>
    <row r="12" spans="1:8" x14ac:dyDescent="0.15">
      <c r="A12" s="146"/>
      <c r="B12" s="147"/>
      <c r="C12" s="154"/>
      <c r="D12" s="149">
        <v>208436</v>
      </c>
      <c r="E12" s="150"/>
      <c r="F12" s="151">
        <v>190204</v>
      </c>
      <c r="G12" s="152"/>
      <c r="H12" s="153"/>
    </row>
    <row r="13" spans="1:8" x14ac:dyDescent="0.15">
      <c r="A13" s="134"/>
      <c r="B13" s="139"/>
      <c r="C13" s="140"/>
      <c r="D13" s="141">
        <v>220465</v>
      </c>
      <c r="E13" s="142"/>
      <c r="F13" s="143">
        <v>325053</v>
      </c>
      <c r="G13" s="155"/>
      <c r="H13" s="145"/>
    </row>
    <row r="14" spans="1:8" x14ac:dyDescent="0.15">
      <c r="A14" s="146"/>
      <c r="B14" s="147"/>
      <c r="C14" s="148"/>
      <c r="D14" s="149">
        <v>176099</v>
      </c>
      <c r="E14" s="150"/>
      <c r="F14" s="151">
        <v>174734</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3.15</v>
      </c>
      <c r="C19" s="156">
        <f>ROUND(VALUE(SUBSTITUTE(実質収支比率等に係る経年分析!G$48,"▲","-")),2)</f>
        <v>3.85</v>
      </c>
      <c r="D19" s="156">
        <f>ROUND(VALUE(SUBSTITUTE(実質収支比率等に係る経年分析!H$48,"▲","-")),2)</f>
        <v>3.71</v>
      </c>
      <c r="E19" s="156">
        <f>ROUND(VALUE(SUBSTITUTE(実質収支比率等に係る経年分析!I$48,"▲","-")),2)</f>
        <v>5.45</v>
      </c>
      <c r="F19" s="156">
        <f>ROUND(VALUE(SUBSTITUTE(実質収支比率等に係る経年分析!J$48,"▲","-")),2)</f>
        <v>4.66</v>
      </c>
    </row>
    <row r="20" spans="1:11" x14ac:dyDescent="0.15">
      <c r="A20" s="156" t="s">
        <v>53</v>
      </c>
      <c r="B20" s="156">
        <f>ROUND(VALUE(SUBSTITUTE(実質収支比率等に係る経年分析!F$47,"▲","-")),2)</f>
        <v>46.21</v>
      </c>
      <c r="C20" s="156">
        <f>ROUND(VALUE(SUBSTITUTE(実質収支比率等に係る経年分析!G$47,"▲","-")),2)</f>
        <v>44.74</v>
      </c>
      <c r="D20" s="156">
        <f>ROUND(VALUE(SUBSTITUTE(実質収支比率等に係る経年分析!H$47,"▲","-")),2)</f>
        <v>50.57</v>
      </c>
      <c r="E20" s="156">
        <f>ROUND(VALUE(SUBSTITUTE(実質収支比率等に係る経年分析!I$47,"▲","-")),2)</f>
        <v>55.78</v>
      </c>
      <c r="F20" s="156">
        <f>ROUND(VALUE(SUBSTITUTE(実質収支比率等に係る経年分析!J$47,"▲","-")),2)</f>
        <v>62.13</v>
      </c>
    </row>
    <row r="21" spans="1:11" x14ac:dyDescent="0.15">
      <c r="A21" s="156" t="s">
        <v>54</v>
      </c>
      <c r="B21" s="156">
        <f>IF(ISNUMBER(VALUE(SUBSTITUTE(実質収支比率等に係る経年分析!F$49,"▲","-"))),ROUND(VALUE(SUBSTITUTE(実質収支比率等に係る経年分析!F$49,"▲","-")),2),NA())</f>
        <v>-2.08</v>
      </c>
      <c r="C21" s="156">
        <f>IF(ISNUMBER(VALUE(SUBSTITUTE(実質収支比率等に係る経年分析!G$49,"▲","-"))),ROUND(VALUE(SUBSTITUTE(実質収支比率等に係る経年分析!G$49,"▲","-")),2),NA())</f>
        <v>3.88</v>
      </c>
      <c r="D21" s="156">
        <f>IF(ISNUMBER(VALUE(SUBSTITUTE(実質収支比率等に係る経年分析!H$49,"▲","-"))),ROUND(VALUE(SUBSTITUTE(実質収支比率等に係る経年分析!H$49,"▲","-")),2),NA())</f>
        <v>3.03</v>
      </c>
      <c r="E21" s="156">
        <f>IF(ISNUMBER(VALUE(SUBSTITUTE(実質収支比率等に係る経年分析!I$49,"▲","-"))),ROUND(VALUE(SUBSTITUTE(実質収支比率等に係る経年分析!I$49,"▲","-")),2),NA())</f>
        <v>7.71</v>
      </c>
      <c r="F21" s="156">
        <f>IF(ISNUMBER(VALUE(SUBSTITUTE(実質収支比率等に係る経年分析!J$49,"▲","-"))),ROUND(VALUE(SUBSTITUTE(実質収支比率等に係る経年分析!J$49,"▲","-")),2),NA())</f>
        <v>6.57</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0.02</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0.03</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0.03</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1.56</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教育奨学金貸与基金</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後期高齢者医療特別会計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0.02</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0.02</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0.02</v>
      </c>
    </row>
    <row r="31" spans="1:11" x14ac:dyDescent="0.15">
      <c r="A31" s="157" t="str">
        <f>IF(連結実質赤字比率に係る赤字・黒字の構成分析!C$39="",NA(),連結実質赤字比率に係る赤字・黒字の構成分析!C$39)</f>
        <v>国民健康保険事業特別会計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0.18</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0.24</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0.19</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0.14000000000000001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0.28999999999999998</v>
      </c>
    </row>
    <row r="32" spans="1:11" x14ac:dyDescent="0.15">
      <c r="A32" s="157" t="str">
        <f>IF(連結実質赤字比率に係る赤字・黒字の構成分析!C$38="",NA(),連結実質赤字比率に係る赤字・黒字の構成分析!C$38)</f>
        <v>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0.57999999999999996</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1.04</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0.24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0.45</v>
      </c>
    </row>
    <row r="33" spans="1:16" x14ac:dyDescent="0.15">
      <c r="A33" s="157" t="str">
        <f>IF(連結実質赤字比率に係る赤字・黒字の構成分析!C$37="",NA(),連結実質赤字比率に係る赤字・黒字の構成分析!C$37)</f>
        <v>簡易水道事業会計</v>
      </c>
      <c r="B33" s="157" t="e">
        <f>IF(ROUND(VALUE(SUBSTITUTE(連結実質赤字比率に係る赤字・黒字の構成分析!F$37,"▲", "-")), 2) &lt; 0, ABS(ROUND(VALUE(SUBSTITUTE(連結実質赤字比率に係る赤字・黒字の構成分析!F$37,"▲", "-")), 2)), NA())</f>
        <v>#VALUE!</v>
      </c>
      <c r="C33" s="157" t="e">
        <f>IF(ROUND(VALUE(SUBSTITUTE(連結実質赤字比率に係る赤字・黒字の構成分析!F$37,"▲", "-")), 2) &gt;= 0, ABS(ROUND(VALUE(SUBSTITUTE(連結実質赤字比率に係る赤字・黒字の構成分析!F$37,"▲", "-")), 2)), NA())</f>
        <v>#VALUE!</v>
      </c>
      <c r="D33" s="157" t="e">
        <f>IF(ROUND(VALUE(SUBSTITUTE(連結実質赤字比率に係る赤字・黒字の構成分析!G$37,"▲", "-")), 2) &lt; 0, ABS(ROUND(VALUE(SUBSTITUTE(連結実質赤字比率に係る赤字・黒字の構成分析!G$37,"▲", "-")), 2)), NA())</f>
        <v>#VALUE!</v>
      </c>
      <c r="E33" s="157" t="e">
        <f>IF(ROUND(VALUE(SUBSTITUTE(連結実質赤字比率に係る赤字・黒字の構成分析!G$37,"▲", "-")), 2) &gt;= 0, ABS(ROUND(VALUE(SUBSTITUTE(連結実質赤字比率に係る赤字・黒字の構成分析!G$37,"▲", "-")), 2)), NA())</f>
        <v>#VALUE!</v>
      </c>
      <c r="F33" s="157" t="e">
        <f>IF(ROUND(VALUE(SUBSTITUTE(連結実質赤字比率に係る赤字・黒字の構成分析!H$37,"▲", "-")), 2) &lt; 0, ABS(ROUND(VALUE(SUBSTITUTE(連結実質赤字比率に係る赤字・黒字の構成分析!H$37,"▲", "-")), 2)), NA())</f>
        <v>#VALUE!</v>
      </c>
      <c r="G33" s="157" t="e">
        <f>IF(ROUND(VALUE(SUBSTITUTE(連結実質赤字比率に係る赤字・黒字の構成分析!H$37,"▲", "-")), 2) &gt;= 0, ABS(ROUND(VALUE(SUBSTITUTE(連結実質赤字比率に係る赤字・黒字の構成分析!H$37,"▲", "-")), 2)), NA())</f>
        <v>#VALUE!</v>
      </c>
      <c r="H33" s="157" t="e">
        <f>IF(ROUND(VALUE(SUBSTITUTE(連結実質赤字比率に係る赤字・黒字の構成分析!I$37,"▲", "-")), 2) &lt; 0, ABS(ROUND(VALUE(SUBSTITUTE(連結実質赤字比率に係る赤字・黒字の構成分析!I$37,"▲", "-")), 2)), NA())</f>
        <v>#VALUE!</v>
      </c>
      <c r="I33" s="157" t="e">
        <f>IF(ROUND(VALUE(SUBSTITUTE(連結実質赤字比率に係る赤字・黒字の構成分析!I$37,"▲", "-")), 2) &gt;= 0, ABS(ROUND(VALUE(SUBSTITUTE(連結実質赤字比率に係る赤字・黒字の構成分析!I$37,"▲", "-")), 2)), NA())</f>
        <v>#VALUE!</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1.88</v>
      </c>
    </row>
    <row r="34" spans="1:16" x14ac:dyDescent="0.15">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3.15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3.85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3.71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5.45</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4.6500000000000004</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4.7</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5.66</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6.39</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6.46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6.46</v>
      </c>
    </row>
    <row r="36" spans="1:16" x14ac:dyDescent="0.15">
      <c r="A36" s="157" t="str">
        <f>IF(連結実質赤字比率に係る赤字・黒字の構成分析!C$34="",NA(),連結実質赤字比率に係る赤字・黒字の構成分析!C$34)</f>
        <v>国保すさみ病院事業会計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3.56</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3.09</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2.78</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3.27</v>
      </c>
      <c r="J36" s="157">
        <f>IF(ROUND(VALUE(SUBSTITUTE(連結実質赤字比率に係る赤字・黒字の構成分析!J$34,"▲", "-")), 2) &lt; 0, ABS(ROUND(VALUE(SUBSTITUTE(連結実質赤字比率に係る赤字・黒字の構成分析!J$34,"▲", "-")), 2)), NA())</f>
        <v>0.06</v>
      </c>
      <c r="K36" s="157" t="e">
        <f>IF(ROUND(VALUE(SUBSTITUTE(連結実質赤字比率に係る赤字・黒字の構成分析!J$34,"▲", "-")), 2) &gt;= 0, ABS(ROUND(VALUE(SUBSTITUTE(連結実質赤字比率に係る赤字・黒字の構成分析!J$34,"▲", "-")), 2)), NA())</f>
        <v>#N/A</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438</v>
      </c>
      <c r="E42" s="158"/>
      <c r="F42" s="158"/>
      <c r="G42" s="158">
        <f>'実質公債費比率（分子）の構造'!L$52</f>
        <v>442</v>
      </c>
      <c r="H42" s="158"/>
      <c r="I42" s="158"/>
      <c r="J42" s="158">
        <f>'実質公債費比率（分子）の構造'!M$52</f>
        <v>420</v>
      </c>
      <c r="K42" s="158"/>
      <c r="L42" s="158"/>
      <c r="M42" s="158">
        <f>'実質公債費比率（分子）の構造'!N$52</f>
        <v>403</v>
      </c>
      <c r="N42" s="158"/>
      <c r="O42" s="158"/>
      <c r="P42" s="158">
        <f>'実質公債費比率（分子）の構造'!O$52</f>
        <v>388</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1</v>
      </c>
      <c r="C45" s="158"/>
      <c r="D45" s="158"/>
      <c r="E45" s="158">
        <f>'実質公債費比率（分子）の構造'!L$49</f>
        <v>1</v>
      </c>
      <c r="F45" s="158"/>
      <c r="G45" s="158"/>
      <c r="H45" s="158">
        <f>'実質公債費比率（分子）の構造'!M$49</f>
        <v>1</v>
      </c>
      <c r="I45" s="158"/>
      <c r="J45" s="158"/>
      <c r="K45" s="158">
        <f>'実質公債費比率（分子）の構造'!N$49</f>
        <v>1</v>
      </c>
      <c r="L45" s="158"/>
      <c r="M45" s="158"/>
      <c r="N45" s="158">
        <f>'実質公債費比率（分子）の構造'!O$49</f>
        <v>1</v>
      </c>
      <c r="O45" s="158"/>
      <c r="P45" s="158"/>
    </row>
    <row r="46" spans="1:16" x14ac:dyDescent="0.15">
      <c r="A46" s="158" t="s">
        <v>64</v>
      </c>
      <c r="B46" s="158">
        <f>'実質公債費比率（分子）の構造'!K$48</f>
        <v>22</v>
      </c>
      <c r="C46" s="158"/>
      <c r="D46" s="158"/>
      <c r="E46" s="158">
        <f>'実質公債費比率（分子）の構造'!L$48</f>
        <v>19</v>
      </c>
      <c r="F46" s="158"/>
      <c r="G46" s="158"/>
      <c r="H46" s="158">
        <f>'実質公債費比率（分子）の構造'!M$48</f>
        <v>20</v>
      </c>
      <c r="I46" s="158"/>
      <c r="J46" s="158"/>
      <c r="K46" s="158">
        <f>'実質公債費比率（分子）の構造'!N$48</f>
        <v>28</v>
      </c>
      <c r="L46" s="158"/>
      <c r="M46" s="158"/>
      <c r="N46" s="158">
        <f>'実質公債費比率（分子）の構造'!O$48</f>
        <v>29</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578</v>
      </c>
      <c r="C49" s="158"/>
      <c r="D49" s="158"/>
      <c r="E49" s="158">
        <f>'実質公債費比率（分子）の構造'!L$45</f>
        <v>649</v>
      </c>
      <c r="F49" s="158"/>
      <c r="G49" s="158"/>
      <c r="H49" s="158">
        <f>'実質公債費比率（分子）の構造'!M$45</f>
        <v>612</v>
      </c>
      <c r="I49" s="158"/>
      <c r="J49" s="158"/>
      <c r="K49" s="158">
        <f>'実質公債費比率（分子）の構造'!N$45</f>
        <v>561</v>
      </c>
      <c r="L49" s="158"/>
      <c r="M49" s="158"/>
      <c r="N49" s="158">
        <f>'実質公債費比率（分子）の構造'!O$45</f>
        <v>538</v>
      </c>
      <c r="O49" s="158"/>
      <c r="P49" s="158"/>
    </row>
    <row r="50" spans="1:16" x14ac:dyDescent="0.15">
      <c r="A50" s="158" t="s">
        <v>67</v>
      </c>
      <c r="B50" s="158" t="e">
        <f>NA()</f>
        <v>#N/A</v>
      </c>
      <c r="C50" s="158">
        <f>IF(ISNUMBER('実質公債費比率（分子）の構造'!K$53),'実質公債費比率（分子）の構造'!K$53,NA())</f>
        <v>163</v>
      </c>
      <c r="D50" s="158" t="e">
        <f>NA()</f>
        <v>#N/A</v>
      </c>
      <c r="E50" s="158" t="e">
        <f>NA()</f>
        <v>#N/A</v>
      </c>
      <c r="F50" s="158">
        <f>IF(ISNUMBER('実質公債費比率（分子）の構造'!L$53),'実質公債費比率（分子）の構造'!L$53,NA())</f>
        <v>227</v>
      </c>
      <c r="G50" s="158" t="e">
        <f>NA()</f>
        <v>#N/A</v>
      </c>
      <c r="H50" s="158" t="e">
        <f>NA()</f>
        <v>#N/A</v>
      </c>
      <c r="I50" s="158">
        <f>IF(ISNUMBER('実質公債費比率（分子）の構造'!M$53),'実質公債費比率（分子）の構造'!M$53,NA())</f>
        <v>213</v>
      </c>
      <c r="J50" s="158" t="e">
        <f>NA()</f>
        <v>#N/A</v>
      </c>
      <c r="K50" s="158" t="e">
        <f>NA()</f>
        <v>#N/A</v>
      </c>
      <c r="L50" s="158">
        <f>IF(ISNUMBER('実質公債費比率（分子）の構造'!N$53),'実質公債費比率（分子）の構造'!N$53,NA())</f>
        <v>187</v>
      </c>
      <c r="M50" s="158" t="e">
        <f>NA()</f>
        <v>#N/A</v>
      </c>
      <c r="N50" s="158" t="e">
        <f>NA()</f>
        <v>#N/A</v>
      </c>
      <c r="O50" s="158">
        <f>IF(ISNUMBER('実質公債費比率（分子）の構造'!O$53),'実質公債費比率（分子）の構造'!O$53,NA())</f>
        <v>180</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4092</v>
      </c>
      <c r="E56" s="157"/>
      <c r="F56" s="157"/>
      <c r="G56" s="157">
        <f>'将来負担比率（分子）の構造'!J$52</f>
        <v>4010</v>
      </c>
      <c r="H56" s="157"/>
      <c r="I56" s="157"/>
      <c r="J56" s="157">
        <f>'将来負担比率（分子）の構造'!K$52</f>
        <v>3938</v>
      </c>
      <c r="K56" s="157"/>
      <c r="L56" s="157"/>
      <c r="M56" s="157">
        <f>'将来負担比率（分子）の構造'!L$52</f>
        <v>3904</v>
      </c>
      <c r="N56" s="157"/>
      <c r="O56" s="157"/>
      <c r="P56" s="157">
        <f>'将来負担比率（分子）の構造'!M$52</f>
        <v>3827</v>
      </c>
    </row>
    <row r="57" spans="1:16" x14ac:dyDescent="0.15">
      <c r="A57" s="157" t="s">
        <v>42</v>
      </c>
      <c r="B57" s="157"/>
      <c r="C57" s="157"/>
      <c r="D57" s="157">
        <f>'将来負担比率（分子）の構造'!I$51</f>
        <v>107</v>
      </c>
      <c r="E57" s="157"/>
      <c r="F57" s="157"/>
      <c r="G57" s="157">
        <f>'将来負担比率（分子）の構造'!J$51</f>
        <v>151</v>
      </c>
      <c r="H57" s="157"/>
      <c r="I57" s="157"/>
      <c r="J57" s="157">
        <f>'将来負担比率（分子）の構造'!K$51</f>
        <v>145</v>
      </c>
      <c r="K57" s="157"/>
      <c r="L57" s="157"/>
      <c r="M57" s="157">
        <f>'将来負担比率（分子）の構造'!L$51</f>
        <v>169</v>
      </c>
      <c r="N57" s="157"/>
      <c r="O57" s="157"/>
      <c r="P57" s="157">
        <f>'将来負担比率（分子）の構造'!M$51</f>
        <v>198</v>
      </c>
    </row>
    <row r="58" spans="1:16" x14ac:dyDescent="0.15">
      <c r="A58" s="157" t="s">
        <v>41</v>
      </c>
      <c r="B58" s="157"/>
      <c r="C58" s="157"/>
      <c r="D58" s="157">
        <f>'将来負担比率（分子）の構造'!I$50</f>
        <v>3094</v>
      </c>
      <c r="E58" s="157"/>
      <c r="F58" s="157"/>
      <c r="G58" s="157">
        <f>'将来負担比率（分子）の構造'!J$50</f>
        <v>3497</v>
      </c>
      <c r="H58" s="157"/>
      <c r="I58" s="157"/>
      <c r="J58" s="157">
        <f>'将来負担比率（分子）の構造'!K$50</f>
        <v>3866</v>
      </c>
      <c r="K58" s="157"/>
      <c r="L58" s="157"/>
      <c r="M58" s="157">
        <f>'将来負担比率（分子）の構造'!L$50</f>
        <v>3985</v>
      </c>
      <c r="N58" s="157"/>
      <c r="O58" s="157"/>
      <c r="P58" s="157">
        <f>'将来負担比率（分子）の構造'!M$50</f>
        <v>4375</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527</v>
      </c>
      <c r="C62" s="157"/>
      <c r="D62" s="157"/>
      <c r="E62" s="157">
        <f>'将来負担比率（分子）の構造'!J$45</f>
        <v>561</v>
      </c>
      <c r="F62" s="157"/>
      <c r="G62" s="157"/>
      <c r="H62" s="157">
        <f>'将来負担比率（分子）の構造'!K$45</f>
        <v>548</v>
      </c>
      <c r="I62" s="157"/>
      <c r="J62" s="157"/>
      <c r="K62" s="157">
        <f>'将来負担比率（分子）の構造'!L$45</f>
        <v>530</v>
      </c>
      <c r="L62" s="157"/>
      <c r="M62" s="157"/>
      <c r="N62" s="157">
        <f>'将来負担比率（分子）の構造'!M$45</f>
        <v>579</v>
      </c>
      <c r="O62" s="157"/>
      <c r="P62" s="157"/>
    </row>
    <row r="63" spans="1:16" x14ac:dyDescent="0.15">
      <c r="A63" s="157" t="s">
        <v>34</v>
      </c>
      <c r="B63" s="157">
        <f>'将来負担比率（分子）の構造'!I$44</f>
        <v>2</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f>'将来負担比率（分子）の構造'!M$44</f>
        <v>6</v>
      </c>
      <c r="O63" s="157"/>
      <c r="P63" s="157"/>
    </row>
    <row r="64" spans="1:16" x14ac:dyDescent="0.15">
      <c r="A64" s="157" t="s">
        <v>33</v>
      </c>
      <c r="B64" s="157">
        <f>'将来負担比率（分子）の構造'!I$43</f>
        <v>225</v>
      </c>
      <c r="C64" s="157"/>
      <c r="D64" s="157"/>
      <c r="E64" s="157">
        <f>'将来負担比率（分子）の構造'!J$43</f>
        <v>259</v>
      </c>
      <c r="F64" s="157"/>
      <c r="G64" s="157"/>
      <c r="H64" s="157">
        <f>'将来負担比率（分子）の構造'!K$43</f>
        <v>966</v>
      </c>
      <c r="I64" s="157"/>
      <c r="J64" s="157"/>
      <c r="K64" s="157">
        <f>'将来負担比率（分子）の構造'!L$43</f>
        <v>1494</v>
      </c>
      <c r="L64" s="157"/>
      <c r="M64" s="157"/>
      <c r="N64" s="157">
        <f>'将来負担比率（分子）の構造'!M$43</f>
        <v>1392</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5690</v>
      </c>
      <c r="C66" s="157"/>
      <c r="D66" s="157"/>
      <c r="E66" s="157">
        <f>'将来負担比率（分子）の構造'!J$41</f>
        <v>5714</v>
      </c>
      <c r="F66" s="157"/>
      <c r="G66" s="157"/>
      <c r="H66" s="157">
        <f>'将来負担比率（分子）の構造'!K$41</f>
        <v>5439</v>
      </c>
      <c r="I66" s="157"/>
      <c r="J66" s="157"/>
      <c r="K66" s="157">
        <f>'将来負担比率（分子）の構造'!L$41</f>
        <v>5211</v>
      </c>
      <c r="L66" s="157"/>
      <c r="M66" s="157"/>
      <c r="N66" s="157">
        <f>'将来負担比率（分子）の構造'!M$41</f>
        <v>5122</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1348</v>
      </c>
      <c r="C72" s="161">
        <f>基金残高に係る経年分析!G55</f>
        <v>1508</v>
      </c>
      <c r="D72" s="161">
        <f>基金残高に係る経年分析!H55</f>
        <v>1708</v>
      </c>
    </row>
    <row r="73" spans="1:16" x14ac:dyDescent="0.15">
      <c r="A73" s="160" t="s">
        <v>74</v>
      </c>
      <c r="B73" s="161">
        <f>基金残高に係る経年分析!F56</f>
        <v>43</v>
      </c>
      <c r="C73" s="161">
        <f>基金残高に係る経年分析!G56</f>
        <v>43</v>
      </c>
      <c r="D73" s="161">
        <f>基金残高に係る経年分析!H56</f>
        <v>43</v>
      </c>
    </row>
    <row r="74" spans="1:16" x14ac:dyDescent="0.15">
      <c r="A74" s="160" t="s">
        <v>75</v>
      </c>
      <c r="B74" s="161">
        <f>基金残高に係る経年分析!F57</f>
        <v>2026</v>
      </c>
      <c r="C74" s="161">
        <f>基金残高に係る経年分析!G57</f>
        <v>2019</v>
      </c>
      <c r="D74" s="161">
        <f>基金残高に係る経年分析!H57</f>
        <v>2157</v>
      </c>
    </row>
  </sheetData>
  <sheetProtection algorithmName="SHA-512" hashValue="YAH0Df5l7e/05zNDjfZ9t3iXNZkmMYhP/74etK20zBIpuEeRr7W5J6utOXTLwnBzf1SXKn9QK4olOuk2tjKdUw==" saltValue="pf3u1Q6a7/dq2i/5My0vWA=="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203</v>
      </c>
      <c r="DI1" s="705"/>
      <c r="DJ1" s="705"/>
      <c r="DK1" s="705"/>
      <c r="DL1" s="705"/>
      <c r="DM1" s="705"/>
      <c r="DN1" s="706"/>
      <c r="DO1" s="196"/>
      <c r="DP1" s="704" t="s">
        <v>204</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206</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207</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208</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209</v>
      </c>
      <c r="S4" s="661"/>
      <c r="T4" s="661"/>
      <c r="U4" s="661"/>
      <c r="V4" s="661"/>
      <c r="W4" s="661"/>
      <c r="X4" s="661"/>
      <c r="Y4" s="662"/>
      <c r="Z4" s="660" t="s">
        <v>210</v>
      </c>
      <c r="AA4" s="661"/>
      <c r="AB4" s="661"/>
      <c r="AC4" s="662"/>
      <c r="AD4" s="660" t="s">
        <v>211</v>
      </c>
      <c r="AE4" s="661"/>
      <c r="AF4" s="661"/>
      <c r="AG4" s="661"/>
      <c r="AH4" s="661"/>
      <c r="AI4" s="661"/>
      <c r="AJ4" s="661"/>
      <c r="AK4" s="662"/>
      <c r="AL4" s="660" t="s">
        <v>210</v>
      </c>
      <c r="AM4" s="661"/>
      <c r="AN4" s="661"/>
      <c r="AO4" s="662"/>
      <c r="AP4" s="707" t="s">
        <v>212</v>
      </c>
      <c r="AQ4" s="707"/>
      <c r="AR4" s="707"/>
      <c r="AS4" s="707"/>
      <c r="AT4" s="707"/>
      <c r="AU4" s="707"/>
      <c r="AV4" s="707"/>
      <c r="AW4" s="707"/>
      <c r="AX4" s="707"/>
      <c r="AY4" s="707"/>
      <c r="AZ4" s="707"/>
      <c r="BA4" s="707"/>
      <c r="BB4" s="707"/>
      <c r="BC4" s="707"/>
      <c r="BD4" s="707"/>
      <c r="BE4" s="707"/>
      <c r="BF4" s="707"/>
      <c r="BG4" s="707" t="s">
        <v>213</v>
      </c>
      <c r="BH4" s="707"/>
      <c r="BI4" s="707"/>
      <c r="BJ4" s="707"/>
      <c r="BK4" s="707"/>
      <c r="BL4" s="707"/>
      <c r="BM4" s="707"/>
      <c r="BN4" s="707"/>
      <c r="BO4" s="707" t="s">
        <v>210</v>
      </c>
      <c r="BP4" s="707"/>
      <c r="BQ4" s="707"/>
      <c r="BR4" s="707"/>
      <c r="BS4" s="707" t="s">
        <v>214</v>
      </c>
      <c r="BT4" s="707"/>
      <c r="BU4" s="707"/>
      <c r="BV4" s="707"/>
      <c r="BW4" s="707"/>
      <c r="BX4" s="707"/>
      <c r="BY4" s="707"/>
      <c r="BZ4" s="707"/>
      <c r="CA4" s="707"/>
      <c r="CB4" s="707"/>
      <c r="CD4" s="660" t="s">
        <v>215</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216</v>
      </c>
      <c r="C5" s="667"/>
      <c r="D5" s="667"/>
      <c r="E5" s="667"/>
      <c r="F5" s="667"/>
      <c r="G5" s="667"/>
      <c r="H5" s="667"/>
      <c r="I5" s="667"/>
      <c r="J5" s="667"/>
      <c r="K5" s="667"/>
      <c r="L5" s="667"/>
      <c r="M5" s="667"/>
      <c r="N5" s="667"/>
      <c r="O5" s="667"/>
      <c r="P5" s="667"/>
      <c r="Q5" s="668"/>
      <c r="R5" s="663">
        <v>480634</v>
      </c>
      <c r="S5" s="664"/>
      <c r="T5" s="664"/>
      <c r="U5" s="664"/>
      <c r="V5" s="664"/>
      <c r="W5" s="664"/>
      <c r="X5" s="664"/>
      <c r="Y5" s="689"/>
      <c r="Z5" s="702">
        <v>9.8000000000000007</v>
      </c>
      <c r="AA5" s="702"/>
      <c r="AB5" s="702"/>
      <c r="AC5" s="702"/>
      <c r="AD5" s="703">
        <v>480634</v>
      </c>
      <c r="AE5" s="703"/>
      <c r="AF5" s="703"/>
      <c r="AG5" s="703"/>
      <c r="AH5" s="703"/>
      <c r="AI5" s="703"/>
      <c r="AJ5" s="703"/>
      <c r="AK5" s="703"/>
      <c r="AL5" s="690">
        <v>17.2</v>
      </c>
      <c r="AM5" s="672"/>
      <c r="AN5" s="672"/>
      <c r="AO5" s="691"/>
      <c r="AP5" s="666" t="s">
        <v>217</v>
      </c>
      <c r="AQ5" s="667"/>
      <c r="AR5" s="667"/>
      <c r="AS5" s="667"/>
      <c r="AT5" s="667"/>
      <c r="AU5" s="667"/>
      <c r="AV5" s="667"/>
      <c r="AW5" s="667"/>
      <c r="AX5" s="667"/>
      <c r="AY5" s="667"/>
      <c r="AZ5" s="667"/>
      <c r="BA5" s="667"/>
      <c r="BB5" s="667"/>
      <c r="BC5" s="667"/>
      <c r="BD5" s="667"/>
      <c r="BE5" s="667"/>
      <c r="BF5" s="668"/>
      <c r="BG5" s="608">
        <v>472742</v>
      </c>
      <c r="BH5" s="609"/>
      <c r="BI5" s="609"/>
      <c r="BJ5" s="609"/>
      <c r="BK5" s="609"/>
      <c r="BL5" s="609"/>
      <c r="BM5" s="609"/>
      <c r="BN5" s="610"/>
      <c r="BO5" s="646">
        <v>98.4</v>
      </c>
      <c r="BP5" s="646"/>
      <c r="BQ5" s="646"/>
      <c r="BR5" s="646"/>
      <c r="BS5" s="647" t="s">
        <v>122</v>
      </c>
      <c r="BT5" s="647"/>
      <c r="BU5" s="647"/>
      <c r="BV5" s="647"/>
      <c r="BW5" s="647"/>
      <c r="BX5" s="647"/>
      <c r="BY5" s="647"/>
      <c r="BZ5" s="647"/>
      <c r="CA5" s="647"/>
      <c r="CB5" s="682"/>
      <c r="CD5" s="660" t="s">
        <v>212</v>
      </c>
      <c r="CE5" s="661"/>
      <c r="CF5" s="661"/>
      <c r="CG5" s="661"/>
      <c r="CH5" s="661"/>
      <c r="CI5" s="661"/>
      <c r="CJ5" s="661"/>
      <c r="CK5" s="661"/>
      <c r="CL5" s="661"/>
      <c r="CM5" s="661"/>
      <c r="CN5" s="661"/>
      <c r="CO5" s="661"/>
      <c r="CP5" s="661"/>
      <c r="CQ5" s="662"/>
      <c r="CR5" s="660" t="s">
        <v>218</v>
      </c>
      <c r="CS5" s="661"/>
      <c r="CT5" s="661"/>
      <c r="CU5" s="661"/>
      <c r="CV5" s="661"/>
      <c r="CW5" s="661"/>
      <c r="CX5" s="661"/>
      <c r="CY5" s="662"/>
      <c r="CZ5" s="660" t="s">
        <v>210</v>
      </c>
      <c r="DA5" s="661"/>
      <c r="DB5" s="661"/>
      <c r="DC5" s="662"/>
      <c r="DD5" s="660" t="s">
        <v>219</v>
      </c>
      <c r="DE5" s="661"/>
      <c r="DF5" s="661"/>
      <c r="DG5" s="661"/>
      <c r="DH5" s="661"/>
      <c r="DI5" s="661"/>
      <c r="DJ5" s="661"/>
      <c r="DK5" s="661"/>
      <c r="DL5" s="661"/>
      <c r="DM5" s="661"/>
      <c r="DN5" s="661"/>
      <c r="DO5" s="661"/>
      <c r="DP5" s="662"/>
      <c r="DQ5" s="660" t="s">
        <v>220</v>
      </c>
      <c r="DR5" s="661"/>
      <c r="DS5" s="661"/>
      <c r="DT5" s="661"/>
      <c r="DU5" s="661"/>
      <c r="DV5" s="661"/>
      <c r="DW5" s="661"/>
      <c r="DX5" s="661"/>
      <c r="DY5" s="661"/>
      <c r="DZ5" s="661"/>
      <c r="EA5" s="661"/>
      <c r="EB5" s="661"/>
      <c r="EC5" s="662"/>
    </row>
    <row r="6" spans="2:143" ht="11.25" customHeight="1" x14ac:dyDescent="0.15">
      <c r="B6" s="605" t="s">
        <v>221</v>
      </c>
      <c r="C6" s="606"/>
      <c r="D6" s="606"/>
      <c r="E6" s="606"/>
      <c r="F6" s="606"/>
      <c r="G6" s="606"/>
      <c r="H6" s="606"/>
      <c r="I6" s="606"/>
      <c r="J6" s="606"/>
      <c r="K6" s="606"/>
      <c r="L6" s="606"/>
      <c r="M6" s="606"/>
      <c r="N6" s="606"/>
      <c r="O6" s="606"/>
      <c r="P6" s="606"/>
      <c r="Q6" s="607"/>
      <c r="R6" s="608">
        <v>93054</v>
      </c>
      <c r="S6" s="609"/>
      <c r="T6" s="609"/>
      <c r="U6" s="609"/>
      <c r="V6" s="609"/>
      <c r="W6" s="609"/>
      <c r="X6" s="609"/>
      <c r="Y6" s="610"/>
      <c r="Z6" s="646">
        <v>1.9</v>
      </c>
      <c r="AA6" s="646"/>
      <c r="AB6" s="646"/>
      <c r="AC6" s="646"/>
      <c r="AD6" s="647">
        <v>93054</v>
      </c>
      <c r="AE6" s="647"/>
      <c r="AF6" s="647"/>
      <c r="AG6" s="647"/>
      <c r="AH6" s="647"/>
      <c r="AI6" s="647"/>
      <c r="AJ6" s="647"/>
      <c r="AK6" s="647"/>
      <c r="AL6" s="611">
        <v>3.3</v>
      </c>
      <c r="AM6" s="612"/>
      <c r="AN6" s="612"/>
      <c r="AO6" s="648"/>
      <c r="AP6" s="605" t="s">
        <v>222</v>
      </c>
      <c r="AQ6" s="606"/>
      <c r="AR6" s="606"/>
      <c r="AS6" s="606"/>
      <c r="AT6" s="606"/>
      <c r="AU6" s="606"/>
      <c r="AV6" s="606"/>
      <c r="AW6" s="606"/>
      <c r="AX6" s="606"/>
      <c r="AY6" s="606"/>
      <c r="AZ6" s="606"/>
      <c r="BA6" s="606"/>
      <c r="BB6" s="606"/>
      <c r="BC6" s="606"/>
      <c r="BD6" s="606"/>
      <c r="BE6" s="606"/>
      <c r="BF6" s="607"/>
      <c r="BG6" s="608">
        <v>472742</v>
      </c>
      <c r="BH6" s="609"/>
      <c r="BI6" s="609"/>
      <c r="BJ6" s="609"/>
      <c r="BK6" s="609"/>
      <c r="BL6" s="609"/>
      <c r="BM6" s="609"/>
      <c r="BN6" s="610"/>
      <c r="BO6" s="646">
        <v>98.4</v>
      </c>
      <c r="BP6" s="646"/>
      <c r="BQ6" s="646"/>
      <c r="BR6" s="646"/>
      <c r="BS6" s="647" t="s">
        <v>122</v>
      </c>
      <c r="BT6" s="647"/>
      <c r="BU6" s="647"/>
      <c r="BV6" s="647"/>
      <c r="BW6" s="647"/>
      <c r="BX6" s="647"/>
      <c r="BY6" s="647"/>
      <c r="BZ6" s="647"/>
      <c r="CA6" s="647"/>
      <c r="CB6" s="682"/>
      <c r="CD6" s="666" t="s">
        <v>223</v>
      </c>
      <c r="CE6" s="667"/>
      <c r="CF6" s="667"/>
      <c r="CG6" s="667"/>
      <c r="CH6" s="667"/>
      <c r="CI6" s="667"/>
      <c r="CJ6" s="667"/>
      <c r="CK6" s="667"/>
      <c r="CL6" s="667"/>
      <c r="CM6" s="667"/>
      <c r="CN6" s="667"/>
      <c r="CO6" s="667"/>
      <c r="CP6" s="667"/>
      <c r="CQ6" s="668"/>
      <c r="CR6" s="608">
        <v>57507</v>
      </c>
      <c r="CS6" s="609"/>
      <c r="CT6" s="609"/>
      <c r="CU6" s="609"/>
      <c r="CV6" s="609"/>
      <c r="CW6" s="609"/>
      <c r="CX6" s="609"/>
      <c r="CY6" s="610"/>
      <c r="CZ6" s="690">
        <v>1.2</v>
      </c>
      <c r="DA6" s="672"/>
      <c r="DB6" s="672"/>
      <c r="DC6" s="692"/>
      <c r="DD6" s="614" t="s">
        <v>122</v>
      </c>
      <c r="DE6" s="609"/>
      <c r="DF6" s="609"/>
      <c r="DG6" s="609"/>
      <c r="DH6" s="609"/>
      <c r="DI6" s="609"/>
      <c r="DJ6" s="609"/>
      <c r="DK6" s="609"/>
      <c r="DL6" s="609"/>
      <c r="DM6" s="609"/>
      <c r="DN6" s="609"/>
      <c r="DO6" s="609"/>
      <c r="DP6" s="610"/>
      <c r="DQ6" s="614">
        <v>57107</v>
      </c>
      <c r="DR6" s="609"/>
      <c r="DS6" s="609"/>
      <c r="DT6" s="609"/>
      <c r="DU6" s="609"/>
      <c r="DV6" s="609"/>
      <c r="DW6" s="609"/>
      <c r="DX6" s="609"/>
      <c r="DY6" s="609"/>
      <c r="DZ6" s="609"/>
      <c r="EA6" s="609"/>
      <c r="EB6" s="609"/>
      <c r="EC6" s="645"/>
    </row>
    <row r="7" spans="2:143" ht="11.25" customHeight="1" x14ac:dyDescent="0.15">
      <c r="B7" s="605" t="s">
        <v>224</v>
      </c>
      <c r="C7" s="606"/>
      <c r="D7" s="606"/>
      <c r="E7" s="606"/>
      <c r="F7" s="606"/>
      <c r="G7" s="606"/>
      <c r="H7" s="606"/>
      <c r="I7" s="606"/>
      <c r="J7" s="606"/>
      <c r="K7" s="606"/>
      <c r="L7" s="606"/>
      <c r="M7" s="606"/>
      <c r="N7" s="606"/>
      <c r="O7" s="606"/>
      <c r="P7" s="606"/>
      <c r="Q7" s="607"/>
      <c r="R7" s="608">
        <v>182</v>
      </c>
      <c r="S7" s="609"/>
      <c r="T7" s="609"/>
      <c r="U7" s="609"/>
      <c r="V7" s="609"/>
      <c r="W7" s="609"/>
      <c r="X7" s="609"/>
      <c r="Y7" s="610"/>
      <c r="Z7" s="646">
        <v>0</v>
      </c>
      <c r="AA7" s="646"/>
      <c r="AB7" s="646"/>
      <c r="AC7" s="646"/>
      <c r="AD7" s="647">
        <v>182</v>
      </c>
      <c r="AE7" s="647"/>
      <c r="AF7" s="647"/>
      <c r="AG7" s="647"/>
      <c r="AH7" s="647"/>
      <c r="AI7" s="647"/>
      <c r="AJ7" s="647"/>
      <c r="AK7" s="647"/>
      <c r="AL7" s="611">
        <v>0</v>
      </c>
      <c r="AM7" s="612"/>
      <c r="AN7" s="612"/>
      <c r="AO7" s="648"/>
      <c r="AP7" s="605" t="s">
        <v>225</v>
      </c>
      <c r="AQ7" s="606"/>
      <c r="AR7" s="606"/>
      <c r="AS7" s="606"/>
      <c r="AT7" s="606"/>
      <c r="AU7" s="606"/>
      <c r="AV7" s="606"/>
      <c r="AW7" s="606"/>
      <c r="AX7" s="606"/>
      <c r="AY7" s="606"/>
      <c r="AZ7" s="606"/>
      <c r="BA7" s="606"/>
      <c r="BB7" s="606"/>
      <c r="BC7" s="606"/>
      <c r="BD7" s="606"/>
      <c r="BE7" s="606"/>
      <c r="BF7" s="607"/>
      <c r="BG7" s="608">
        <v>129954</v>
      </c>
      <c r="BH7" s="609"/>
      <c r="BI7" s="609"/>
      <c r="BJ7" s="609"/>
      <c r="BK7" s="609"/>
      <c r="BL7" s="609"/>
      <c r="BM7" s="609"/>
      <c r="BN7" s="610"/>
      <c r="BO7" s="646">
        <v>27</v>
      </c>
      <c r="BP7" s="646"/>
      <c r="BQ7" s="646"/>
      <c r="BR7" s="646"/>
      <c r="BS7" s="647" t="s">
        <v>122</v>
      </c>
      <c r="BT7" s="647"/>
      <c r="BU7" s="647"/>
      <c r="BV7" s="647"/>
      <c r="BW7" s="647"/>
      <c r="BX7" s="647"/>
      <c r="BY7" s="647"/>
      <c r="BZ7" s="647"/>
      <c r="CA7" s="647"/>
      <c r="CB7" s="682"/>
      <c r="CD7" s="605" t="s">
        <v>226</v>
      </c>
      <c r="CE7" s="606"/>
      <c r="CF7" s="606"/>
      <c r="CG7" s="606"/>
      <c r="CH7" s="606"/>
      <c r="CI7" s="606"/>
      <c r="CJ7" s="606"/>
      <c r="CK7" s="606"/>
      <c r="CL7" s="606"/>
      <c r="CM7" s="606"/>
      <c r="CN7" s="606"/>
      <c r="CO7" s="606"/>
      <c r="CP7" s="606"/>
      <c r="CQ7" s="607"/>
      <c r="CR7" s="608">
        <v>1568600</v>
      </c>
      <c r="CS7" s="609"/>
      <c r="CT7" s="609"/>
      <c r="CU7" s="609"/>
      <c r="CV7" s="609"/>
      <c r="CW7" s="609"/>
      <c r="CX7" s="609"/>
      <c r="CY7" s="610"/>
      <c r="CZ7" s="646">
        <v>33.200000000000003</v>
      </c>
      <c r="DA7" s="646"/>
      <c r="DB7" s="646"/>
      <c r="DC7" s="646"/>
      <c r="DD7" s="614">
        <v>375595</v>
      </c>
      <c r="DE7" s="609"/>
      <c r="DF7" s="609"/>
      <c r="DG7" s="609"/>
      <c r="DH7" s="609"/>
      <c r="DI7" s="609"/>
      <c r="DJ7" s="609"/>
      <c r="DK7" s="609"/>
      <c r="DL7" s="609"/>
      <c r="DM7" s="609"/>
      <c r="DN7" s="609"/>
      <c r="DO7" s="609"/>
      <c r="DP7" s="610"/>
      <c r="DQ7" s="614">
        <v>928478</v>
      </c>
      <c r="DR7" s="609"/>
      <c r="DS7" s="609"/>
      <c r="DT7" s="609"/>
      <c r="DU7" s="609"/>
      <c r="DV7" s="609"/>
      <c r="DW7" s="609"/>
      <c r="DX7" s="609"/>
      <c r="DY7" s="609"/>
      <c r="DZ7" s="609"/>
      <c r="EA7" s="609"/>
      <c r="EB7" s="609"/>
      <c r="EC7" s="645"/>
    </row>
    <row r="8" spans="2:143" ht="11.25" customHeight="1" x14ac:dyDescent="0.15">
      <c r="B8" s="605" t="s">
        <v>227</v>
      </c>
      <c r="C8" s="606"/>
      <c r="D8" s="606"/>
      <c r="E8" s="606"/>
      <c r="F8" s="606"/>
      <c r="G8" s="606"/>
      <c r="H8" s="606"/>
      <c r="I8" s="606"/>
      <c r="J8" s="606"/>
      <c r="K8" s="606"/>
      <c r="L8" s="606"/>
      <c r="M8" s="606"/>
      <c r="N8" s="606"/>
      <c r="O8" s="606"/>
      <c r="P8" s="606"/>
      <c r="Q8" s="607"/>
      <c r="R8" s="608">
        <v>4308</v>
      </c>
      <c r="S8" s="609"/>
      <c r="T8" s="609"/>
      <c r="U8" s="609"/>
      <c r="V8" s="609"/>
      <c r="W8" s="609"/>
      <c r="X8" s="609"/>
      <c r="Y8" s="610"/>
      <c r="Z8" s="646">
        <v>0.1</v>
      </c>
      <c r="AA8" s="646"/>
      <c r="AB8" s="646"/>
      <c r="AC8" s="646"/>
      <c r="AD8" s="647">
        <v>4308</v>
      </c>
      <c r="AE8" s="647"/>
      <c r="AF8" s="647"/>
      <c r="AG8" s="647"/>
      <c r="AH8" s="647"/>
      <c r="AI8" s="647"/>
      <c r="AJ8" s="647"/>
      <c r="AK8" s="647"/>
      <c r="AL8" s="611">
        <v>0.2</v>
      </c>
      <c r="AM8" s="612"/>
      <c r="AN8" s="612"/>
      <c r="AO8" s="648"/>
      <c r="AP8" s="605" t="s">
        <v>228</v>
      </c>
      <c r="AQ8" s="606"/>
      <c r="AR8" s="606"/>
      <c r="AS8" s="606"/>
      <c r="AT8" s="606"/>
      <c r="AU8" s="606"/>
      <c r="AV8" s="606"/>
      <c r="AW8" s="606"/>
      <c r="AX8" s="606"/>
      <c r="AY8" s="606"/>
      <c r="AZ8" s="606"/>
      <c r="BA8" s="606"/>
      <c r="BB8" s="606"/>
      <c r="BC8" s="606"/>
      <c r="BD8" s="606"/>
      <c r="BE8" s="606"/>
      <c r="BF8" s="607"/>
      <c r="BG8" s="608">
        <v>4937</v>
      </c>
      <c r="BH8" s="609"/>
      <c r="BI8" s="609"/>
      <c r="BJ8" s="609"/>
      <c r="BK8" s="609"/>
      <c r="BL8" s="609"/>
      <c r="BM8" s="609"/>
      <c r="BN8" s="610"/>
      <c r="BO8" s="646">
        <v>1</v>
      </c>
      <c r="BP8" s="646"/>
      <c r="BQ8" s="646"/>
      <c r="BR8" s="646"/>
      <c r="BS8" s="647" t="s">
        <v>122</v>
      </c>
      <c r="BT8" s="647"/>
      <c r="BU8" s="647"/>
      <c r="BV8" s="647"/>
      <c r="BW8" s="647"/>
      <c r="BX8" s="647"/>
      <c r="BY8" s="647"/>
      <c r="BZ8" s="647"/>
      <c r="CA8" s="647"/>
      <c r="CB8" s="682"/>
      <c r="CD8" s="605" t="s">
        <v>229</v>
      </c>
      <c r="CE8" s="606"/>
      <c r="CF8" s="606"/>
      <c r="CG8" s="606"/>
      <c r="CH8" s="606"/>
      <c r="CI8" s="606"/>
      <c r="CJ8" s="606"/>
      <c r="CK8" s="606"/>
      <c r="CL8" s="606"/>
      <c r="CM8" s="606"/>
      <c r="CN8" s="606"/>
      <c r="CO8" s="606"/>
      <c r="CP8" s="606"/>
      <c r="CQ8" s="607"/>
      <c r="CR8" s="608">
        <v>871968</v>
      </c>
      <c r="CS8" s="609"/>
      <c r="CT8" s="609"/>
      <c r="CU8" s="609"/>
      <c r="CV8" s="609"/>
      <c r="CW8" s="609"/>
      <c r="CX8" s="609"/>
      <c r="CY8" s="610"/>
      <c r="CZ8" s="646">
        <v>18.5</v>
      </c>
      <c r="DA8" s="646"/>
      <c r="DB8" s="646"/>
      <c r="DC8" s="646"/>
      <c r="DD8" s="614">
        <v>3074</v>
      </c>
      <c r="DE8" s="609"/>
      <c r="DF8" s="609"/>
      <c r="DG8" s="609"/>
      <c r="DH8" s="609"/>
      <c r="DI8" s="609"/>
      <c r="DJ8" s="609"/>
      <c r="DK8" s="609"/>
      <c r="DL8" s="609"/>
      <c r="DM8" s="609"/>
      <c r="DN8" s="609"/>
      <c r="DO8" s="609"/>
      <c r="DP8" s="610"/>
      <c r="DQ8" s="614">
        <v>516888</v>
      </c>
      <c r="DR8" s="609"/>
      <c r="DS8" s="609"/>
      <c r="DT8" s="609"/>
      <c r="DU8" s="609"/>
      <c r="DV8" s="609"/>
      <c r="DW8" s="609"/>
      <c r="DX8" s="609"/>
      <c r="DY8" s="609"/>
      <c r="DZ8" s="609"/>
      <c r="EA8" s="609"/>
      <c r="EB8" s="609"/>
      <c r="EC8" s="645"/>
    </row>
    <row r="9" spans="2:143" ht="11.25" customHeight="1" x14ac:dyDescent="0.15">
      <c r="B9" s="605" t="s">
        <v>230</v>
      </c>
      <c r="C9" s="606"/>
      <c r="D9" s="606"/>
      <c r="E9" s="606"/>
      <c r="F9" s="606"/>
      <c r="G9" s="606"/>
      <c r="H9" s="606"/>
      <c r="I9" s="606"/>
      <c r="J9" s="606"/>
      <c r="K9" s="606"/>
      <c r="L9" s="606"/>
      <c r="M9" s="606"/>
      <c r="N9" s="606"/>
      <c r="O9" s="606"/>
      <c r="P9" s="606"/>
      <c r="Q9" s="607"/>
      <c r="R9" s="608">
        <v>5066</v>
      </c>
      <c r="S9" s="609"/>
      <c r="T9" s="609"/>
      <c r="U9" s="609"/>
      <c r="V9" s="609"/>
      <c r="W9" s="609"/>
      <c r="X9" s="609"/>
      <c r="Y9" s="610"/>
      <c r="Z9" s="646">
        <v>0.1</v>
      </c>
      <c r="AA9" s="646"/>
      <c r="AB9" s="646"/>
      <c r="AC9" s="646"/>
      <c r="AD9" s="647">
        <v>5066</v>
      </c>
      <c r="AE9" s="647"/>
      <c r="AF9" s="647"/>
      <c r="AG9" s="647"/>
      <c r="AH9" s="647"/>
      <c r="AI9" s="647"/>
      <c r="AJ9" s="647"/>
      <c r="AK9" s="647"/>
      <c r="AL9" s="611">
        <v>0.2</v>
      </c>
      <c r="AM9" s="612"/>
      <c r="AN9" s="612"/>
      <c r="AO9" s="648"/>
      <c r="AP9" s="605" t="s">
        <v>231</v>
      </c>
      <c r="AQ9" s="606"/>
      <c r="AR9" s="606"/>
      <c r="AS9" s="606"/>
      <c r="AT9" s="606"/>
      <c r="AU9" s="606"/>
      <c r="AV9" s="606"/>
      <c r="AW9" s="606"/>
      <c r="AX9" s="606"/>
      <c r="AY9" s="606"/>
      <c r="AZ9" s="606"/>
      <c r="BA9" s="606"/>
      <c r="BB9" s="606"/>
      <c r="BC9" s="606"/>
      <c r="BD9" s="606"/>
      <c r="BE9" s="606"/>
      <c r="BF9" s="607"/>
      <c r="BG9" s="608">
        <v>105169</v>
      </c>
      <c r="BH9" s="609"/>
      <c r="BI9" s="609"/>
      <c r="BJ9" s="609"/>
      <c r="BK9" s="609"/>
      <c r="BL9" s="609"/>
      <c r="BM9" s="609"/>
      <c r="BN9" s="610"/>
      <c r="BO9" s="646">
        <v>21.9</v>
      </c>
      <c r="BP9" s="646"/>
      <c r="BQ9" s="646"/>
      <c r="BR9" s="646"/>
      <c r="BS9" s="647" t="s">
        <v>122</v>
      </c>
      <c r="BT9" s="647"/>
      <c r="BU9" s="647"/>
      <c r="BV9" s="647"/>
      <c r="BW9" s="647"/>
      <c r="BX9" s="647"/>
      <c r="BY9" s="647"/>
      <c r="BZ9" s="647"/>
      <c r="CA9" s="647"/>
      <c r="CB9" s="682"/>
      <c r="CD9" s="605" t="s">
        <v>232</v>
      </c>
      <c r="CE9" s="606"/>
      <c r="CF9" s="606"/>
      <c r="CG9" s="606"/>
      <c r="CH9" s="606"/>
      <c r="CI9" s="606"/>
      <c r="CJ9" s="606"/>
      <c r="CK9" s="606"/>
      <c r="CL9" s="606"/>
      <c r="CM9" s="606"/>
      <c r="CN9" s="606"/>
      <c r="CO9" s="606"/>
      <c r="CP9" s="606"/>
      <c r="CQ9" s="607"/>
      <c r="CR9" s="608">
        <v>572418</v>
      </c>
      <c r="CS9" s="609"/>
      <c r="CT9" s="609"/>
      <c r="CU9" s="609"/>
      <c r="CV9" s="609"/>
      <c r="CW9" s="609"/>
      <c r="CX9" s="609"/>
      <c r="CY9" s="610"/>
      <c r="CZ9" s="646">
        <v>12.1</v>
      </c>
      <c r="DA9" s="646"/>
      <c r="DB9" s="646"/>
      <c r="DC9" s="646"/>
      <c r="DD9" s="614">
        <v>63459</v>
      </c>
      <c r="DE9" s="609"/>
      <c r="DF9" s="609"/>
      <c r="DG9" s="609"/>
      <c r="DH9" s="609"/>
      <c r="DI9" s="609"/>
      <c r="DJ9" s="609"/>
      <c r="DK9" s="609"/>
      <c r="DL9" s="609"/>
      <c r="DM9" s="609"/>
      <c r="DN9" s="609"/>
      <c r="DO9" s="609"/>
      <c r="DP9" s="610"/>
      <c r="DQ9" s="614">
        <v>533423</v>
      </c>
      <c r="DR9" s="609"/>
      <c r="DS9" s="609"/>
      <c r="DT9" s="609"/>
      <c r="DU9" s="609"/>
      <c r="DV9" s="609"/>
      <c r="DW9" s="609"/>
      <c r="DX9" s="609"/>
      <c r="DY9" s="609"/>
      <c r="DZ9" s="609"/>
      <c r="EA9" s="609"/>
      <c r="EB9" s="609"/>
      <c r="EC9" s="645"/>
    </row>
    <row r="10" spans="2:143" ht="11.25" customHeight="1" x14ac:dyDescent="0.15">
      <c r="B10" s="605" t="s">
        <v>233</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234</v>
      </c>
      <c r="AQ10" s="606"/>
      <c r="AR10" s="606"/>
      <c r="AS10" s="606"/>
      <c r="AT10" s="606"/>
      <c r="AU10" s="606"/>
      <c r="AV10" s="606"/>
      <c r="AW10" s="606"/>
      <c r="AX10" s="606"/>
      <c r="AY10" s="606"/>
      <c r="AZ10" s="606"/>
      <c r="BA10" s="606"/>
      <c r="BB10" s="606"/>
      <c r="BC10" s="606"/>
      <c r="BD10" s="606"/>
      <c r="BE10" s="606"/>
      <c r="BF10" s="607"/>
      <c r="BG10" s="608">
        <v>10373</v>
      </c>
      <c r="BH10" s="609"/>
      <c r="BI10" s="609"/>
      <c r="BJ10" s="609"/>
      <c r="BK10" s="609"/>
      <c r="BL10" s="609"/>
      <c r="BM10" s="609"/>
      <c r="BN10" s="610"/>
      <c r="BO10" s="646">
        <v>2.2000000000000002</v>
      </c>
      <c r="BP10" s="646"/>
      <c r="BQ10" s="646"/>
      <c r="BR10" s="646"/>
      <c r="BS10" s="647" t="s">
        <v>122</v>
      </c>
      <c r="BT10" s="647"/>
      <c r="BU10" s="647"/>
      <c r="BV10" s="647"/>
      <c r="BW10" s="647"/>
      <c r="BX10" s="647"/>
      <c r="BY10" s="647"/>
      <c r="BZ10" s="647"/>
      <c r="CA10" s="647"/>
      <c r="CB10" s="682"/>
      <c r="CD10" s="605" t="s">
        <v>235</v>
      </c>
      <c r="CE10" s="606"/>
      <c r="CF10" s="606"/>
      <c r="CG10" s="606"/>
      <c r="CH10" s="606"/>
      <c r="CI10" s="606"/>
      <c r="CJ10" s="606"/>
      <c r="CK10" s="606"/>
      <c r="CL10" s="606"/>
      <c r="CM10" s="606"/>
      <c r="CN10" s="606"/>
      <c r="CO10" s="606"/>
      <c r="CP10" s="606"/>
      <c r="CQ10" s="607"/>
      <c r="CR10" s="608" t="s">
        <v>122</v>
      </c>
      <c r="CS10" s="609"/>
      <c r="CT10" s="609"/>
      <c r="CU10" s="609"/>
      <c r="CV10" s="609"/>
      <c r="CW10" s="609"/>
      <c r="CX10" s="609"/>
      <c r="CY10" s="610"/>
      <c r="CZ10" s="646" t="s">
        <v>122</v>
      </c>
      <c r="DA10" s="646"/>
      <c r="DB10" s="646"/>
      <c r="DC10" s="646"/>
      <c r="DD10" s="614" t="s">
        <v>122</v>
      </c>
      <c r="DE10" s="609"/>
      <c r="DF10" s="609"/>
      <c r="DG10" s="609"/>
      <c r="DH10" s="609"/>
      <c r="DI10" s="609"/>
      <c r="DJ10" s="609"/>
      <c r="DK10" s="609"/>
      <c r="DL10" s="609"/>
      <c r="DM10" s="609"/>
      <c r="DN10" s="609"/>
      <c r="DO10" s="609"/>
      <c r="DP10" s="610"/>
      <c r="DQ10" s="614" t="s">
        <v>122</v>
      </c>
      <c r="DR10" s="609"/>
      <c r="DS10" s="609"/>
      <c r="DT10" s="609"/>
      <c r="DU10" s="609"/>
      <c r="DV10" s="609"/>
      <c r="DW10" s="609"/>
      <c r="DX10" s="609"/>
      <c r="DY10" s="609"/>
      <c r="DZ10" s="609"/>
      <c r="EA10" s="609"/>
      <c r="EB10" s="609"/>
      <c r="EC10" s="645"/>
    </row>
    <row r="11" spans="2:143" ht="11.25" customHeight="1" x14ac:dyDescent="0.15">
      <c r="B11" s="605" t="s">
        <v>236</v>
      </c>
      <c r="C11" s="606"/>
      <c r="D11" s="606"/>
      <c r="E11" s="606"/>
      <c r="F11" s="606"/>
      <c r="G11" s="606"/>
      <c r="H11" s="606"/>
      <c r="I11" s="606"/>
      <c r="J11" s="606"/>
      <c r="K11" s="606"/>
      <c r="L11" s="606"/>
      <c r="M11" s="606"/>
      <c r="N11" s="606"/>
      <c r="O11" s="606"/>
      <c r="P11" s="606"/>
      <c r="Q11" s="607"/>
      <c r="R11" s="608">
        <v>92411</v>
      </c>
      <c r="S11" s="609"/>
      <c r="T11" s="609"/>
      <c r="U11" s="609"/>
      <c r="V11" s="609"/>
      <c r="W11" s="609"/>
      <c r="X11" s="609"/>
      <c r="Y11" s="610"/>
      <c r="Z11" s="611">
        <v>1.9</v>
      </c>
      <c r="AA11" s="612"/>
      <c r="AB11" s="612"/>
      <c r="AC11" s="613"/>
      <c r="AD11" s="614">
        <v>92411</v>
      </c>
      <c r="AE11" s="609"/>
      <c r="AF11" s="609"/>
      <c r="AG11" s="609"/>
      <c r="AH11" s="609"/>
      <c r="AI11" s="609"/>
      <c r="AJ11" s="609"/>
      <c r="AK11" s="610"/>
      <c r="AL11" s="611">
        <v>3.3</v>
      </c>
      <c r="AM11" s="612"/>
      <c r="AN11" s="612"/>
      <c r="AO11" s="648"/>
      <c r="AP11" s="605" t="s">
        <v>237</v>
      </c>
      <c r="AQ11" s="606"/>
      <c r="AR11" s="606"/>
      <c r="AS11" s="606"/>
      <c r="AT11" s="606"/>
      <c r="AU11" s="606"/>
      <c r="AV11" s="606"/>
      <c r="AW11" s="606"/>
      <c r="AX11" s="606"/>
      <c r="AY11" s="606"/>
      <c r="AZ11" s="606"/>
      <c r="BA11" s="606"/>
      <c r="BB11" s="606"/>
      <c r="BC11" s="606"/>
      <c r="BD11" s="606"/>
      <c r="BE11" s="606"/>
      <c r="BF11" s="607"/>
      <c r="BG11" s="608">
        <v>9475</v>
      </c>
      <c r="BH11" s="609"/>
      <c r="BI11" s="609"/>
      <c r="BJ11" s="609"/>
      <c r="BK11" s="609"/>
      <c r="BL11" s="609"/>
      <c r="BM11" s="609"/>
      <c r="BN11" s="610"/>
      <c r="BO11" s="646">
        <v>2</v>
      </c>
      <c r="BP11" s="646"/>
      <c r="BQ11" s="646"/>
      <c r="BR11" s="646"/>
      <c r="BS11" s="647" t="s">
        <v>122</v>
      </c>
      <c r="BT11" s="647"/>
      <c r="BU11" s="647"/>
      <c r="BV11" s="647"/>
      <c r="BW11" s="647"/>
      <c r="BX11" s="647"/>
      <c r="BY11" s="647"/>
      <c r="BZ11" s="647"/>
      <c r="CA11" s="647"/>
      <c r="CB11" s="682"/>
      <c r="CD11" s="605" t="s">
        <v>238</v>
      </c>
      <c r="CE11" s="606"/>
      <c r="CF11" s="606"/>
      <c r="CG11" s="606"/>
      <c r="CH11" s="606"/>
      <c r="CI11" s="606"/>
      <c r="CJ11" s="606"/>
      <c r="CK11" s="606"/>
      <c r="CL11" s="606"/>
      <c r="CM11" s="606"/>
      <c r="CN11" s="606"/>
      <c r="CO11" s="606"/>
      <c r="CP11" s="606"/>
      <c r="CQ11" s="607"/>
      <c r="CR11" s="608">
        <v>187250</v>
      </c>
      <c r="CS11" s="609"/>
      <c r="CT11" s="609"/>
      <c r="CU11" s="609"/>
      <c r="CV11" s="609"/>
      <c r="CW11" s="609"/>
      <c r="CX11" s="609"/>
      <c r="CY11" s="610"/>
      <c r="CZ11" s="646">
        <v>4</v>
      </c>
      <c r="DA11" s="646"/>
      <c r="DB11" s="646"/>
      <c r="DC11" s="646"/>
      <c r="DD11" s="614">
        <v>48954</v>
      </c>
      <c r="DE11" s="609"/>
      <c r="DF11" s="609"/>
      <c r="DG11" s="609"/>
      <c r="DH11" s="609"/>
      <c r="DI11" s="609"/>
      <c r="DJ11" s="609"/>
      <c r="DK11" s="609"/>
      <c r="DL11" s="609"/>
      <c r="DM11" s="609"/>
      <c r="DN11" s="609"/>
      <c r="DO11" s="609"/>
      <c r="DP11" s="610"/>
      <c r="DQ11" s="614">
        <v>148074</v>
      </c>
      <c r="DR11" s="609"/>
      <c r="DS11" s="609"/>
      <c r="DT11" s="609"/>
      <c r="DU11" s="609"/>
      <c r="DV11" s="609"/>
      <c r="DW11" s="609"/>
      <c r="DX11" s="609"/>
      <c r="DY11" s="609"/>
      <c r="DZ11" s="609"/>
      <c r="EA11" s="609"/>
      <c r="EB11" s="609"/>
      <c r="EC11" s="645"/>
    </row>
    <row r="12" spans="2:143" ht="11.25" customHeight="1" x14ac:dyDescent="0.15">
      <c r="B12" s="605" t="s">
        <v>239</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240</v>
      </c>
      <c r="AQ12" s="606"/>
      <c r="AR12" s="606"/>
      <c r="AS12" s="606"/>
      <c r="AT12" s="606"/>
      <c r="AU12" s="606"/>
      <c r="AV12" s="606"/>
      <c r="AW12" s="606"/>
      <c r="AX12" s="606"/>
      <c r="AY12" s="606"/>
      <c r="AZ12" s="606"/>
      <c r="BA12" s="606"/>
      <c r="BB12" s="606"/>
      <c r="BC12" s="606"/>
      <c r="BD12" s="606"/>
      <c r="BE12" s="606"/>
      <c r="BF12" s="607"/>
      <c r="BG12" s="608">
        <v>296684</v>
      </c>
      <c r="BH12" s="609"/>
      <c r="BI12" s="609"/>
      <c r="BJ12" s="609"/>
      <c r="BK12" s="609"/>
      <c r="BL12" s="609"/>
      <c r="BM12" s="609"/>
      <c r="BN12" s="610"/>
      <c r="BO12" s="646">
        <v>61.7</v>
      </c>
      <c r="BP12" s="646"/>
      <c r="BQ12" s="646"/>
      <c r="BR12" s="646"/>
      <c r="BS12" s="647" t="s">
        <v>122</v>
      </c>
      <c r="BT12" s="647"/>
      <c r="BU12" s="647"/>
      <c r="BV12" s="647"/>
      <c r="BW12" s="647"/>
      <c r="BX12" s="647"/>
      <c r="BY12" s="647"/>
      <c r="BZ12" s="647"/>
      <c r="CA12" s="647"/>
      <c r="CB12" s="682"/>
      <c r="CD12" s="605" t="s">
        <v>241</v>
      </c>
      <c r="CE12" s="606"/>
      <c r="CF12" s="606"/>
      <c r="CG12" s="606"/>
      <c r="CH12" s="606"/>
      <c r="CI12" s="606"/>
      <c r="CJ12" s="606"/>
      <c r="CK12" s="606"/>
      <c r="CL12" s="606"/>
      <c r="CM12" s="606"/>
      <c r="CN12" s="606"/>
      <c r="CO12" s="606"/>
      <c r="CP12" s="606"/>
      <c r="CQ12" s="607"/>
      <c r="CR12" s="608">
        <v>54717</v>
      </c>
      <c r="CS12" s="609"/>
      <c r="CT12" s="609"/>
      <c r="CU12" s="609"/>
      <c r="CV12" s="609"/>
      <c r="CW12" s="609"/>
      <c r="CX12" s="609"/>
      <c r="CY12" s="610"/>
      <c r="CZ12" s="646">
        <v>1.2</v>
      </c>
      <c r="DA12" s="646"/>
      <c r="DB12" s="646"/>
      <c r="DC12" s="646"/>
      <c r="DD12" s="614">
        <v>3651</v>
      </c>
      <c r="DE12" s="609"/>
      <c r="DF12" s="609"/>
      <c r="DG12" s="609"/>
      <c r="DH12" s="609"/>
      <c r="DI12" s="609"/>
      <c r="DJ12" s="609"/>
      <c r="DK12" s="609"/>
      <c r="DL12" s="609"/>
      <c r="DM12" s="609"/>
      <c r="DN12" s="609"/>
      <c r="DO12" s="609"/>
      <c r="DP12" s="610"/>
      <c r="DQ12" s="614">
        <v>39738</v>
      </c>
      <c r="DR12" s="609"/>
      <c r="DS12" s="609"/>
      <c r="DT12" s="609"/>
      <c r="DU12" s="609"/>
      <c r="DV12" s="609"/>
      <c r="DW12" s="609"/>
      <c r="DX12" s="609"/>
      <c r="DY12" s="609"/>
      <c r="DZ12" s="609"/>
      <c r="EA12" s="609"/>
      <c r="EB12" s="609"/>
      <c r="EC12" s="645"/>
    </row>
    <row r="13" spans="2:143" ht="11.25" customHeight="1" x14ac:dyDescent="0.15">
      <c r="B13" s="605" t="s">
        <v>242</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243</v>
      </c>
      <c r="AQ13" s="606"/>
      <c r="AR13" s="606"/>
      <c r="AS13" s="606"/>
      <c r="AT13" s="606"/>
      <c r="AU13" s="606"/>
      <c r="AV13" s="606"/>
      <c r="AW13" s="606"/>
      <c r="AX13" s="606"/>
      <c r="AY13" s="606"/>
      <c r="AZ13" s="606"/>
      <c r="BA13" s="606"/>
      <c r="BB13" s="606"/>
      <c r="BC13" s="606"/>
      <c r="BD13" s="606"/>
      <c r="BE13" s="606"/>
      <c r="BF13" s="607"/>
      <c r="BG13" s="608">
        <v>295354</v>
      </c>
      <c r="BH13" s="609"/>
      <c r="BI13" s="609"/>
      <c r="BJ13" s="609"/>
      <c r="BK13" s="609"/>
      <c r="BL13" s="609"/>
      <c r="BM13" s="609"/>
      <c r="BN13" s="610"/>
      <c r="BO13" s="646">
        <v>61.5</v>
      </c>
      <c r="BP13" s="646"/>
      <c r="BQ13" s="646"/>
      <c r="BR13" s="646"/>
      <c r="BS13" s="647" t="s">
        <v>122</v>
      </c>
      <c r="BT13" s="647"/>
      <c r="BU13" s="647"/>
      <c r="BV13" s="647"/>
      <c r="BW13" s="647"/>
      <c r="BX13" s="647"/>
      <c r="BY13" s="647"/>
      <c r="BZ13" s="647"/>
      <c r="CA13" s="647"/>
      <c r="CB13" s="682"/>
      <c r="CD13" s="605" t="s">
        <v>244</v>
      </c>
      <c r="CE13" s="606"/>
      <c r="CF13" s="606"/>
      <c r="CG13" s="606"/>
      <c r="CH13" s="606"/>
      <c r="CI13" s="606"/>
      <c r="CJ13" s="606"/>
      <c r="CK13" s="606"/>
      <c r="CL13" s="606"/>
      <c r="CM13" s="606"/>
      <c r="CN13" s="606"/>
      <c r="CO13" s="606"/>
      <c r="CP13" s="606"/>
      <c r="CQ13" s="607"/>
      <c r="CR13" s="608">
        <v>208915</v>
      </c>
      <c r="CS13" s="609"/>
      <c r="CT13" s="609"/>
      <c r="CU13" s="609"/>
      <c r="CV13" s="609"/>
      <c r="CW13" s="609"/>
      <c r="CX13" s="609"/>
      <c r="CY13" s="610"/>
      <c r="CZ13" s="646">
        <v>4.4000000000000004</v>
      </c>
      <c r="DA13" s="646"/>
      <c r="DB13" s="646"/>
      <c r="DC13" s="646"/>
      <c r="DD13" s="614">
        <v>139059</v>
      </c>
      <c r="DE13" s="609"/>
      <c r="DF13" s="609"/>
      <c r="DG13" s="609"/>
      <c r="DH13" s="609"/>
      <c r="DI13" s="609"/>
      <c r="DJ13" s="609"/>
      <c r="DK13" s="609"/>
      <c r="DL13" s="609"/>
      <c r="DM13" s="609"/>
      <c r="DN13" s="609"/>
      <c r="DO13" s="609"/>
      <c r="DP13" s="610"/>
      <c r="DQ13" s="614">
        <v>98631</v>
      </c>
      <c r="DR13" s="609"/>
      <c r="DS13" s="609"/>
      <c r="DT13" s="609"/>
      <c r="DU13" s="609"/>
      <c r="DV13" s="609"/>
      <c r="DW13" s="609"/>
      <c r="DX13" s="609"/>
      <c r="DY13" s="609"/>
      <c r="DZ13" s="609"/>
      <c r="EA13" s="609"/>
      <c r="EB13" s="609"/>
      <c r="EC13" s="645"/>
    </row>
    <row r="14" spans="2:143" ht="11.25" customHeight="1" x14ac:dyDescent="0.15">
      <c r="B14" s="605" t="s">
        <v>245</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246</v>
      </c>
      <c r="AQ14" s="606"/>
      <c r="AR14" s="606"/>
      <c r="AS14" s="606"/>
      <c r="AT14" s="606"/>
      <c r="AU14" s="606"/>
      <c r="AV14" s="606"/>
      <c r="AW14" s="606"/>
      <c r="AX14" s="606"/>
      <c r="AY14" s="606"/>
      <c r="AZ14" s="606"/>
      <c r="BA14" s="606"/>
      <c r="BB14" s="606"/>
      <c r="BC14" s="606"/>
      <c r="BD14" s="606"/>
      <c r="BE14" s="606"/>
      <c r="BF14" s="607"/>
      <c r="BG14" s="608">
        <v>16791</v>
      </c>
      <c r="BH14" s="609"/>
      <c r="BI14" s="609"/>
      <c r="BJ14" s="609"/>
      <c r="BK14" s="609"/>
      <c r="BL14" s="609"/>
      <c r="BM14" s="609"/>
      <c r="BN14" s="610"/>
      <c r="BO14" s="646">
        <v>3.5</v>
      </c>
      <c r="BP14" s="646"/>
      <c r="BQ14" s="646"/>
      <c r="BR14" s="646"/>
      <c r="BS14" s="647" t="s">
        <v>122</v>
      </c>
      <c r="BT14" s="647"/>
      <c r="BU14" s="647"/>
      <c r="BV14" s="647"/>
      <c r="BW14" s="647"/>
      <c r="BX14" s="647"/>
      <c r="BY14" s="647"/>
      <c r="BZ14" s="647"/>
      <c r="CA14" s="647"/>
      <c r="CB14" s="682"/>
      <c r="CD14" s="605" t="s">
        <v>247</v>
      </c>
      <c r="CE14" s="606"/>
      <c r="CF14" s="606"/>
      <c r="CG14" s="606"/>
      <c r="CH14" s="606"/>
      <c r="CI14" s="606"/>
      <c r="CJ14" s="606"/>
      <c r="CK14" s="606"/>
      <c r="CL14" s="606"/>
      <c r="CM14" s="606"/>
      <c r="CN14" s="606"/>
      <c r="CO14" s="606"/>
      <c r="CP14" s="606"/>
      <c r="CQ14" s="607"/>
      <c r="CR14" s="608">
        <v>349465</v>
      </c>
      <c r="CS14" s="609"/>
      <c r="CT14" s="609"/>
      <c r="CU14" s="609"/>
      <c r="CV14" s="609"/>
      <c r="CW14" s="609"/>
      <c r="CX14" s="609"/>
      <c r="CY14" s="610"/>
      <c r="CZ14" s="646">
        <v>7.4</v>
      </c>
      <c r="DA14" s="646"/>
      <c r="DB14" s="646"/>
      <c r="DC14" s="646"/>
      <c r="DD14" s="614">
        <v>99777</v>
      </c>
      <c r="DE14" s="609"/>
      <c r="DF14" s="609"/>
      <c r="DG14" s="609"/>
      <c r="DH14" s="609"/>
      <c r="DI14" s="609"/>
      <c r="DJ14" s="609"/>
      <c r="DK14" s="609"/>
      <c r="DL14" s="609"/>
      <c r="DM14" s="609"/>
      <c r="DN14" s="609"/>
      <c r="DO14" s="609"/>
      <c r="DP14" s="610"/>
      <c r="DQ14" s="614">
        <v>226216</v>
      </c>
      <c r="DR14" s="609"/>
      <c r="DS14" s="609"/>
      <c r="DT14" s="609"/>
      <c r="DU14" s="609"/>
      <c r="DV14" s="609"/>
      <c r="DW14" s="609"/>
      <c r="DX14" s="609"/>
      <c r="DY14" s="609"/>
      <c r="DZ14" s="609"/>
      <c r="EA14" s="609"/>
      <c r="EB14" s="609"/>
      <c r="EC14" s="645"/>
    </row>
    <row r="15" spans="2:143" ht="11.25" customHeight="1" x14ac:dyDescent="0.15">
      <c r="B15" s="605" t="s">
        <v>248</v>
      </c>
      <c r="C15" s="606"/>
      <c r="D15" s="606"/>
      <c r="E15" s="606"/>
      <c r="F15" s="606"/>
      <c r="G15" s="606"/>
      <c r="H15" s="606"/>
      <c r="I15" s="606"/>
      <c r="J15" s="606"/>
      <c r="K15" s="606"/>
      <c r="L15" s="606"/>
      <c r="M15" s="606"/>
      <c r="N15" s="606"/>
      <c r="O15" s="606"/>
      <c r="P15" s="606"/>
      <c r="Q15" s="607"/>
      <c r="R15" s="608">
        <v>2934</v>
      </c>
      <c r="S15" s="609"/>
      <c r="T15" s="609"/>
      <c r="U15" s="609"/>
      <c r="V15" s="609"/>
      <c r="W15" s="609"/>
      <c r="X15" s="609"/>
      <c r="Y15" s="610"/>
      <c r="Z15" s="646">
        <v>0.1</v>
      </c>
      <c r="AA15" s="646"/>
      <c r="AB15" s="646"/>
      <c r="AC15" s="646"/>
      <c r="AD15" s="647">
        <v>2934</v>
      </c>
      <c r="AE15" s="647"/>
      <c r="AF15" s="647"/>
      <c r="AG15" s="647"/>
      <c r="AH15" s="647"/>
      <c r="AI15" s="647"/>
      <c r="AJ15" s="647"/>
      <c r="AK15" s="647"/>
      <c r="AL15" s="611">
        <v>0.1</v>
      </c>
      <c r="AM15" s="612"/>
      <c r="AN15" s="612"/>
      <c r="AO15" s="648"/>
      <c r="AP15" s="605" t="s">
        <v>249</v>
      </c>
      <c r="AQ15" s="606"/>
      <c r="AR15" s="606"/>
      <c r="AS15" s="606"/>
      <c r="AT15" s="606"/>
      <c r="AU15" s="606"/>
      <c r="AV15" s="606"/>
      <c r="AW15" s="606"/>
      <c r="AX15" s="606"/>
      <c r="AY15" s="606"/>
      <c r="AZ15" s="606"/>
      <c r="BA15" s="606"/>
      <c r="BB15" s="606"/>
      <c r="BC15" s="606"/>
      <c r="BD15" s="606"/>
      <c r="BE15" s="606"/>
      <c r="BF15" s="607"/>
      <c r="BG15" s="608">
        <v>29313</v>
      </c>
      <c r="BH15" s="609"/>
      <c r="BI15" s="609"/>
      <c r="BJ15" s="609"/>
      <c r="BK15" s="609"/>
      <c r="BL15" s="609"/>
      <c r="BM15" s="609"/>
      <c r="BN15" s="610"/>
      <c r="BO15" s="646">
        <v>6.1</v>
      </c>
      <c r="BP15" s="646"/>
      <c r="BQ15" s="646"/>
      <c r="BR15" s="646"/>
      <c r="BS15" s="647" t="s">
        <v>122</v>
      </c>
      <c r="BT15" s="647"/>
      <c r="BU15" s="647"/>
      <c r="BV15" s="647"/>
      <c r="BW15" s="647"/>
      <c r="BX15" s="647"/>
      <c r="BY15" s="647"/>
      <c r="BZ15" s="647"/>
      <c r="CA15" s="647"/>
      <c r="CB15" s="682"/>
      <c r="CD15" s="605" t="s">
        <v>250</v>
      </c>
      <c r="CE15" s="606"/>
      <c r="CF15" s="606"/>
      <c r="CG15" s="606"/>
      <c r="CH15" s="606"/>
      <c r="CI15" s="606"/>
      <c r="CJ15" s="606"/>
      <c r="CK15" s="606"/>
      <c r="CL15" s="606"/>
      <c r="CM15" s="606"/>
      <c r="CN15" s="606"/>
      <c r="CO15" s="606"/>
      <c r="CP15" s="606"/>
      <c r="CQ15" s="607"/>
      <c r="CR15" s="608">
        <v>314132</v>
      </c>
      <c r="CS15" s="609"/>
      <c r="CT15" s="609"/>
      <c r="CU15" s="609"/>
      <c r="CV15" s="609"/>
      <c r="CW15" s="609"/>
      <c r="CX15" s="609"/>
      <c r="CY15" s="610"/>
      <c r="CZ15" s="646">
        <v>6.7</v>
      </c>
      <c r="DA15" s="646"/>
      <c r="DB15" s="646"/>
      <c r="DC15" s="646"/>
      <c r="DD15" s="614">
        <v>30418</v>
      </c>
      <c r="DE15" s="609"/>
      <c r="DF15" s="609"/>
      <c r="DG15" s="609"/>
      <c r="DH15" s="609"/>
      <c r="DI15" s="609"/>
      <c r="DJ15" s="609"/>
      <c r="DK15" s="609"/>
      <c r="DL15" s="609"/>
      <c r="DM15" s="609"/>
      <c r="DN15" s="609"/>
      <c r="DO15" s="609"/>
      <c r="DP15" s="610"/>
      <c r="DQ15" s="614">
        <v>259927</v>
      </c>
      <c r="DR15" s="609"/>
      <c r="DS15" s="609"/>
      <c r="DT15" s="609"/>
      <c r="DU15" s="609"/>
      <c r="DV15" s="609"/>
      <c r="DW15" s="609"/>
      <c r="DX15" s="609"/>
      <c r="DY15" s="609"/>
      <c r="DZ15" s="609"/>
      <c r="EA15" s="609"/>
      <c r="EB15" s="609"/>
      <c r="EC15" s="645"/>
    </row>
    <row r="16" spans="2:143" ht="11.25" customHeight="1" x14ac:dyDescent="0.15">
      <c r="B16" s="605" t="s">
        <v>251</v>
      </c>
      <c r="C16" s="606"/>
      <c r="D16" s="606"/>
      <c r="E16" s="606"/>
      <c r="F16" s="606"/>
      <c r="G16" s="606"/>
      <c r="H16" s="606"/>
      <c r="I16" s="606"/>
      <c r="J16" s="606"/>
      <c r="K16" s="606"/>
      <c r="L16" s="606"/>
      <c r="M16" s="606"/>
      <c r="N16" s="606"/>
      <c r="O16" s="606"/>
      <c r="P16" s="606"/>
      <c r="Q16" s="607"/>
      <c r="R16" s="608">
        <v>5817</v>
      </c>
      <c r="S16" s="609"/>
      <c r="T16" s="609"/>
      <c r="U16" s="609"/>
      <c r="V16" s="609"/>
      <c r="W16" s="609"/>
      <c r="X16" s="609"/>
      <c r="Y16" s="610"/>
      <c r="Z16" s="646">
        <v>0.1</v>
      </c>
      <c r="AA16" s="646"/>
      <c r="AB16" s="646"/>
      <c r="AC16" s="646"/>
      <c r="AD16" s="647">
        <v>5817</v>
      </c>
      <c r="AE16" s="647"/>
      <c r="AF16" s="647"/>
      <c r="AG16" s="647"/>
      <c r="AH16" s="647"/>
      <c r="AI16" s="647"/>
      <c r="AJ16" s="647"/>
      <c r="AK16" s="647"/>
      <c r="AL16" s="611">
        <v>0.2</v>
      </c>
      <c r="AM16" s="612"/>
      <c r="AN16" s="612"/>
      <c r="AO16" s="648"/>
      <c r="AP16" s="605" t="s">
        <v>252</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2"/>
      <c r="CD16" s="605" t="s">
        <v>253</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15">
      <c r="B17" s="605" t="s">
        <v>254</v>
      </c>
      <c r="C17" s="606"/>
      <c r="D17" s="606"/>
      <c r="E17" s="606"/>
      <c r="F17" s="606"/>
      <c r="G17" s="606"/>
      <c r="H17" s="606"/>
      <c r="I17" s="606"/>
      <c r="J17" s="606"/>
      <c r="K17" s="606"/>
      <c r="L17" s="606"/>
      <c r="M17" s="606"/>
      <c r="N17" s="606"/>
      <c r="O17" s="606"/>
      <c r="P17" s="606"/>
      <c r="Q17" s="607"/>
      <c r="R17" s="608">
        <v>13332</v>
      </c>
      <c r="S17" s="609"/>
      <c r="T17" s="609"/>
      <c r="U17" s="609"/>
      <c r="V17" s="609"/>
      <c r="W17" s="609"/>
      <c r="X17" s="609"/>
      <c r="Y17" s="610"/>
      <c r="Z17" s="646">
        <v>0.3</v>
      </c>
      <c r="AA17" s="646"/>
      <c r="AB17" s="646"/>
      <c r="AC17" s="646"/>
      <c r="AD17" s="647">
        <v>13332</v>
      </c>
      <c r="AE17" s="647"/>
      <c r="AF17" s="647"/>
      <c r="AG17" s="647"/>
      <c r="AH17" s="647"/>
      <c r="AI17" s="647"/>
      <c r="AJ17" s="647"/>
      <c r="AK17" s="647"/>
      <c r="AL17" s="611">
        <v>0.5</v>
      </c>
      <c r="AM17" s="612"/>
      <c r="AN17" s="612"/>
      <c r="AO17" s="648"/>
      <c r="AP17" s="605" t="s">
        <v>255</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2"/>
      <c r="CD17" s="605" t="s">
        <v>256</v>
      </c>
      <c r="CE17" s="606"/>
      <c r="CF17" s="606"/>
      <c r="CG17" s="606"/>
      <c r="CH17" s="606"/>
      <c r="CI17" s="606"/>
      <c r="CJ17" s="606"/>
      <c r="CK17" s="606"/>
      <c r="CL17" s="606"/>
      <c r="CM17" s="606"/>
      <c r="CN17" s="606"/>
      <c r="CO17" s="606"/>
      <c r="CP17" s="606"/>
      <c r="CQ17" s="607"/>
      <c r="CR17" s="608">
        <v>537764</v>
      </c>
      <c r="CS17" s="609"/>
      <c r="CT17" s="609"/>
      <c r="CU17" s="609"/>
      <c r="CV17" s="609"/>
      <c r="CW17" s="609"/>
      <c r="CX17" s="609"/>
      <c r="CY17" s="610"/>
      <c r="CZ17" s="646">
        <v>11.4</v>
      </c>
      <c r="DA17" s="646"/>
      <c r="DB17" s="646"/>
      <c r="DC17" s="646"/>
      <c r="DD17" s="614" t="s">
        <v>122</v>
      </c>
      <c r="DE17" s="609"/>
      <c r="DF17" s="609"/>
      <c r="DG17" s="609"/>
      <c r="DH17" s="609"/>
      <c r="DI17" s="609"/>
      <c r="DJ17" s="609"/>
      <c r="DK17" s="609"/>
      <c r="DL17" s="609"/>
      <c r="DM17" s="609"/>
      <c r="DN17" s="609"/>
      <c r="DO17" s="609"/>
      <c r="DP17" s="610"/>
      <c r="DQ17" s="614">
        <v>522064</v>
      </c>
      <c r="DR17" s="609"/>
      <c r="DS17" s="609"/>
      <c r="DT17" s="609"/>
      <c r="DU17" s="609"/>
      <c r="DV17" s="609"/>
      <c r="DW17" s="609"/>
      <c r="DX17" s="609"/>
      <c r="DY17" s="609"/>
      <c r="DZ17" s="609"/>
      <c r="EA17" s="609"/>
      <c r="EB17" s="609"/>
      <c r="EC17" s="645"/>
    </row>
    <row r="18" spans="2:133" ht="11.25" customHeight="1" x14ac:dyDescent="0.15">
      <c r="B18" s="605" t="s">
        <v>257</v>
      </c>
      <c r="C18" s="606"/>
      <c r="D18" s="606"/>
      <c r="E18" s="606"/>
      <c r="F18" s="606"/>
      <c r="G18" s="606"/>
      <c r="H18" s="606"/>
      <c r="I18" s="606"/>
      <c r="J18" s="606"/>
      <c r="K18" s="606"/>
      <c r="L18" s="606"/>
      <c r="M18" s="606"/>
      <c r="N18" s="606"/>
      <c r="O18" s="606"/>
      <c r="P18" s="606"/>
      <c r="Q18" s="607"/>
      <c r="R18" s="608">
        <v>1264</v>
      </c>
      <c r="S18" s="609"/>
      <c r="T18" s="609"/>
      <c r="U18" s="609"/>
      <c r="V18" s="609"/>
      <c r="W18" s="609"/>
      <c r="X18" s="609"/>
      <c r="Y18" s="610"/>
      <c r="Z18" s="646">
        <v>0</v>
      </c>
      <c r="AA18" s="646"/>
      <c r="AB18" s="646"/>
      <c r="AC18" s="646"/>
      <c r="AD18" s="647">
        <v>1264</v>
      </c>
      <c r="AE18" s="647"/>
      <c r="AF18" s="647"/>
      <c r="AG18" s="647"/>
      <c r="AH18" s="647"/>
      <c r="AI18" s="647"/>
      <c r="AJ18" s="647"/>
      <c r="AK18" s="647"/>
      <c r="AL18" s="611">
        <v>0</v>
      </c>
      <c r="AM18" s="612"/>
      <c r="AN18" s="612"/>
      <c r="AO18" s="648"/>
      <c r="AP18" s="605" t="s">
        <v>258</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2"/>
      <c r="CD18" s="605" t="s">
        <v>259</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260</v>
      </c>
      <c r="C19" s="606"/>
      <c r="D19" s="606"/>
      <c r="E19" s="606"/>
      <c r="F19" s="606"/>
      <c r="G19" s="606"/>
      <c r="H19" s="606"/>
      <c r="I19" s="606"/>
      <c r="J19" s="606"/>
      <c r="K19" s="606"/>
      <c r="L19" s="606"/>
      <c r="M19" s="606"/>
      <c r="N19" s="606"/>
      <c r="O19" s="606"/>
      <c r="P19" s="606"/>
      <c r="Q19" s="607"/>
      <c r="R19" s="608">
        <v>12068</v>
      </c>
      <c r="S19" s="609"/>
      <c r="T19" s="609"/>
      <c r="U19" s="609"/>
      <c r="V19" s="609"/>
      <c r="W19" s="609"/>
      <c r="X19" s="609"/>
      <c r="Y19" s="610"/>
      <c r="Z19" s="646">
        <v>0.2</v>
      </c>
      <c r="AA19" s="646"/>
      <c r="AB19" s="646"/>
      <c r="AC19" s="646"/>
      <c r="AD19" s="647">
        <v>12068</v>
      </c>
      <c r="AE19" s="647"/>
      <c r="AF19" s="647"/>
      <c r="AG19" s="647"/>
      <c r="AH19" s="647"/>
      <c r="AI19" s="647"/>
      <c r="AJ19" s="647"/>
      <c r="AK19" s="647"/>
      <c r="AL19" s="611">
        <v>0.4</v>
      </c>
      <c r="AM19" s="612"/>
      <c r="AN19" s="612"/>
      <c r="AO19" s="648"/>
      <c r="AP19" s="605" t="s">
        <v>261</v>
      </c>
      <c r="AQ19" s="606"/>
      <c r="AR19" s="606"/>
      <c r="AS19" s="606"/>
      <c r="AT19" s="606"/>
      <c r="AU19" s="606"/>
      <c r="AV19" s="606"/>
      <c r="AW19" s="606"/>
      <c r="AX19" s="606"/>
      <c r="AY19" s="606"/>
      <c r="AZ19" s="606"/>
      <c r="BA19" s="606"/>
      <c r="BB19" s="606"/>
      <c r="BC19" s="606"/>
      <c r="BD19" s="606"/>
      <c r="BE19" s="606"/>
      <c r="BF19" s="607"/>
      <c r="BG19" s="608">
        <v>7892</v>
      </c>
      <c r="BH19" s="609"/>
      <c r="BI19" s="609"/>
      <c r="BJ19" s="609"/>
      <c r="BK19" s="609"/>
      <c r="BL19" s="609"/>
      <c r="BM19" s="609"/>
      <c r="BN19" s="610"/>
      <c r="BO19" s="646">
        <v>1.6</v>
      </c>
      <c r="BP19" s="646"/>
      <c r="BQ19" s="646"/>
      <c r="BR19" s="646"/>
      <c r="BS19" s="647" t="s">
        <v>122</v>
      </c>
      <c r="BT19" s="647"/>
      <c r="BU19" s="647"/>
      <c r="BV19" s="647"/>
      <c r="BW19" s="647"/>
      <c r="BX19" s="647"/>
      <c r="BY19" s="647"/>
      <c r="BZ19" s="647"/>
      <c r="CA19" s="647"/>
      <c r="CB19" s="682"/>
      <c r="CD19" s="605" t="s">
        <v>262</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83" t="s">
        <v>263</v>
      </c>
      <c r="C20" s="684"/>
      <c r="D20" s="684"/>
      <c r="E20" s="684"/>
      <c r="F20" s="684"/>
      <c r="G20" s="684"/>
      <c r="H20" s="684"/>
      <c r="I20" s="684"/>
      <c r="J20" s="684"/>
      <c r="K20" s="684"/>
      <c r="L20" s="684"/>
      <c r="M20" s="684"/>
      <c r="N20" s="684"/>
      <c r="O20" s="684"/>
      <c r="P20" s="684"/>
      <c r="Q20" s="685"/>
      <c r="R20" s="608" t="s">
        <v>122</v>
      </c>
      <c r="S20" s="609"/>
      <c r="T20" s="609"/>
      <c r="U20" s="609"/>
      <c r="V20" s="609"/>
      <c r="W20" s="609"/>
      <c r="X20" s="609"/>
      <c r="Y20" s="610"/>
      <c r="Z20" s="646" t="s">
        <v>122</v>
      </c>
      <c r="AA20" s="646"/>
      <c r="AB20" s="646"/>
      <c r="AC20" s="646"/>
      <c r="AD20" s="647" t="s">
        <v>122</v>
      </c>
      <c r="AE20" s="647"/>
      <c r="AF20" s="647"/>
      <c r="AG20" s="647"/>
      <c r="AH20" s="647"/>
      <c r="AI20" s="647"/>
      <c r="AJ20" s="647"/>
      <c r="AK20" s="647"/>
      <c r="AL20" s="611" t="s">
        <v>122</v>
      </c>
      <c r="AM20" s="612"/>
      <c r="AN20" s="612"/>
      <c r="AO20" s="648"/>
      <c r="AP20" s="605" t="s">
        <v>264</v>
      </c>
      <c r="AQ20" s="606"/>
      <c r="AR20" s="606"/>
      <c r="AS20" s="606"/>
      <c r="AT20" s="606"/>
      <c r="AU20" s="606"/>
      <c r="AV20" s="606"/>
      <c r="AW20" s="606"/>
      <c r="AX20" s="606"/>
      <c r="AY20" s="606"/>
      <c r="AZ20" s="606"/>
      <c r="BA20" s="606"/>
      <c r="BB20" s="606"/>
      <c r="BC20" s="606"/>
      <c r="BD20" s="606"/>
      <c r="BE20" s="606"/>
      <c r="BF20" s="607"/>
      <c r="BG20" s="608">
        <v>7892</v>
      </c>
      <c r="BH20" s="609"/>
      <c r="BI20" s="609"/>
      <c r="BJ20" s="609"/>
      <c r="BK20" s="609"/>
      <c r="BL20" s="609"/>
      <c r="BM20" s="609"/>
      <c r="BN20" s="610"/>
      <c r="BO20" s="646">
        <v>1.6</v>
      </c>
      <c r="BP20" s="646"/>
      <c r="BQ20" s="646"/>
      <c r="BR20" s="646"/>
      <c r="BS20" s="647" t="s">
        <v>122</v>
      </c>
      <c r="BT20" s="647"/>
      <c r="BU20" s="647"/>
      <c r="BV20" s="647"/>
      <c r="BW20" s="647"/>
      <c r="BX20" s="647"/>
      <c r="BY20" s="647"/>
      <c r="BZ20" s="647"/>
      <c r="CA20" s="647"/>
      <c r="CB20" s="682"/>
      <c r="CD20" s="605" t="s">
        <v>265</v>
      </c>
      <c r="CE20" s="606"/>
      <c r="CF20" s="606"/>
      <c r="CG20" s="606"/>
      <c r="CH20" s="606"/>
      <c r="CI20" s="606"/>
      <c r="CJ20" s="606"/>
      <c r="CK20" s="606"/>
      <c r="CL20" s="606"/>
      <c r="CM20" s="606"/>
      <c r="CN20" s="606"/>
      <c r="CO20" s="606"/>
      <c r="CP20" s="606"/>
      <c r="CQ20" s="607"/>
      <c r="CR20" s="608">
        <v>4722736</v>
      </c>
      <c r="CS20" s="609"/>
      <c r="CT20" s="609"/>
      <c r="CU20" s="609"/>
      <c r="CV20" s="609"/>
      <c r="CW20" s="609"/>
      <c r="CX20" s="609"/>
      <c r="CY20" s="610"/>
      <c r="CZ20" s="646">
        <v>100</v>
      </c>
      <c r="DA20" s="646"/>
      <c r="DB20" s="646"/>
      <c r="DC20" s="646"/>
      <c r="DD20" s="614">
        <v>763987</v>
      </c>
      <c r="DE20" s="609"/>
      <c r="DF20" s="609"/>
      <c r="DG20" s="609"/>
      <c r="DH20" s="609"/>
      <c r="DI20" s="609"/>
      <c r="DJ20" s="609"/>
      <c r="DK20" s="609"/>
      <c r="DL20" s="609"/>
      <c r="DM20" s="609"/>
      <c r="DN20" s="609"/>
      <c r="DO20" s="609"/>
      <c r="DP20" s="610"/>
      <c r="DQ20" s="614">
        <v>3330546</v>
      </c>
      <c r="DR20" s="609"/>
      <c r="DS20" s="609"/>
      <c r="DT20" s="609"/>
      <c r="DU20" s="609"/>
      <c r="DV20" s="609"/>
      <c r="DW20" s="609"/>
      <c r="DX20" s="609"/>
      <c r="DY20" s="609"/>
      <c r="DZ20" s="609"/>
      <c r="EA20" s="609"/>
      <c r="EB20" s="609"/>
      <c r="EC20" s="645"/>
    </row>
    <row r="21" spans="2:133" ht="11.25" customHeight="1" x14ac:dyDescent="0.15">
      <c r="B21" s="605" t="s">
        <v>266</v>
      </c>
      <c r="C21" s="606"/>
      <c r="D21" s="606"/>
      <c r="E21" s="606"/>
      <c r="F21" s="606"/>
      <c r="G21" s="606"/>
      <c r="H21" s="606"/>
      <c r="I21" s="606"/>
      <c r="J21" s="606"/>
      <c r="K21" s="606"/>
      <c r="L21" s="606"/>
      <c r="M21" s="606"/>
      <c r="N21" s="606"/>
      <c r="O21" s="606"/>
      <c r="P21" s="606"/>
      <c r="Q21" s="607"/>
      <c r="R21" s="608">
        <v>2376401</v>
      </c>
      <c r="S21" s="609"/>
      <c r="T21" s="609"/>
      <c r="U21" s="609"/>
      <c r="V21" s="609"/>
      <c r="W21" s="609"/>
      <c r="X21" s="609"/>
      <c r="Y21" s="610"/>
      <c r="Z21" s="646">
        <v>48.7</v>
      </c>
      <c r="AA21" s="646"/>
      <c r="AB21" s="646"/>
      <c r="AC21" s="646"/>
      <c r="AD21" s="647">
        <v>2061853</v>
      </c>
      <c r="AE21" s="647"/>
      <c r="AF21" s="647"/>
      <c r="AG21" s="647"/>
      <c r="AH21" s="647"/>
      <c r="AI21" s="647"/>
      <c r="AJ21" s="647"/>
      <c r="AK21" s="647"/>
      <c r="AL21" s="611">
        <v>74</v>
      </c>
      <c r="AM21" s="612"/>
      <c r="AN21" s="612"/>
      <c r="AO21" s="648"/>
      <c r="AP21" s="605" t="s">
        <v>267</v>
      </c>
      <c r="AQ21" s="686"/>
      <c r="AR21" s="686"/>
      <c r="AS21" s="686"/>
      <c r="AT21" s="686"/>
      <c r="AU21" s="686"/>
      <c r="AV21" s="686"/>
      <c r="AW21" s="686"/>
      <c r="AX21" s="686"/>
      <c r="AY21" s="686"/>
      <c r="AZ21" s="686"/>
      <c r="BA21" s="686"/>
      <c r="BB21" s="686"/>
      <c r="BC21" s="686"/>
      <c r="BD21" s="686"/>
      <c r="BE21" s="686"/>
      <c r="BF21" s="687"/>
      <c r="BG21" s="608">
        <v>7892</v>
      </c>
      <c r="BH21" s="609"/>
      <c r="BI21" s="609"/>
      <c r="BJ21" s="609"/>
      <c r="BK21" s="609"/>
      <c r="BL21" s="609"/>
      <c r="BM21" s="609"/>
      <c r="BN21" s="610"/>
      <c r="BO21" s="646">
        <v>1.6</v>
      </c>
      <c r="BP21" s="646"/>
      <c r="BQ21" s="646"/>
      <c r="BR21" s="646"/>
      <c r="BS21" s="647" t="s">
        <v>122</v>
      </c>
      <c r="BT21" s="647"/>
      <c r="BU21" s="647"/>
      <c r="BV21" s="647"/>
      <c r="BW21" s="647"/>
      <c r="BX21" s="647"/>
      <c r="BY21" s="647"/>
      <c r="BZ21" s="647"/>
      <c r="CA21" s="647"/>
      <c r="CB21" s="682"/>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268</v>
      </c>
      <c r="C22" s="606"/>
      <c r="D22" s="606"/>
      <c r="E22" s="606"/>
      <c r="F22" s="606"/>
      <c r="G22" s="606"/>
      <c r="H22" s="606"/>
      <c r="I22" s="606"/>
      <c r="J22" s="606"/>
      <c r="K22" s="606"/>
      <c r="L22" s="606"/>
      <c r="M22" s="606"/>
      <c r="N22" s="606"/>
      <c r="O22" s="606"/>
      <c r="P22" s="606"/>
      <c r="Q22" s="607"/>
      <c r="R22" s="608">
        <v>2061853</v>
      </c>
      <c r="S22" s="609"/>
      <c r="T22" s="609"/>
      <c r="U22" s="609"/>
      <c r="V22" s="609"/>
      <c r="W22" s="609"/>
      <c r="X22" s="609"/>
      <c r="Y22" s="610"/>
      <c r="Z22" s="646">
        <v>42.2</v>
      </c>
      <c r="AA22" s="646"/>
      <c r="AB22" s="646"/>
      <c r="AC22" s="646"/>
      <c r="AD22" s="647">
        <v>2061853</v>
      </c>
      <c r="AE22" s="647"/>
      <c r="AF22" s="647"/>
      <c r="AG22" s="647"/>
      <c r="AH22" s="647"/>
      <c r="AI22" s="647"/>
      <c r="AJ22" s="647"/>
      <c r="AK22" s="647"/>
      <c r="AL22" s="611">
        <v>74</v>
      </c>
      <c r="AM22" s="612"/>
      <c r="AN22" s="612"/>
      <c r="AO22" s="648"/>
      <c r="AP22" s="605" t="s">
        <v>269</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2"/>
      <c r="CD22" s="660" t="s">
        <v>270</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271</v>
      </c>
      <c r="C23" s="606"/>
      <c r="D23" s="606"/>
      <c r="E23" s="606"/>
      <c r="F23" s="606"/>
      <c r="G23" s="606"/>
      <c r="H23" s="606"/>
      <c r="I23" s="606"/>
      <c r="J23" s="606"/>
      <c r="K23" s="606"/>
      <c r="L23" s="606"/>
      <c r="M23" s="606"/>
      <c r="N23" s="606"/>
      <c r="O23" s="606"/>
      <c r="P23" s="606"/>
      <c r="Q23" s="607"/>
      <c r="R23" s="608">
        <v>314548</v>
      </c>
      <c r="S23" s="609"/>
      <c r="T23" s="609"/>
      <c r="U23" s="609"/>
      <c r="V23" s="609"/>
      <c r="W23" s="609"/>
      <c r="X23" s="609"/>
      <c r="Y23" s="610"/>
      <c r="Z23" s="646">
        <v>6.4</v>
      </c>
      <c r="AA23" s="646"/>
      <c r="AB23" s="646"/>
      <c r="AC23" s="646"/>
      <c r="AD23" s="647" t="s">
        <v>122</v>
      </c>
      <c r="AE23" s="647"/>
      <c r="AF23" s="647"/>
      <c r="AG23" s="647"/>
      <c r="AH23" s="647"/>
      <c r="AI23" s="647"/>
      <c r="AJ23" s="647"/>
      <c r="AK23" s="647"/>
      <c r="AL23" s="611" t="s">
        <v>122</v>
      </c>
      <c r="AM23" s="612"/>
      <c r="AN23" s="612"/>
      <c r="AO23" s="648"/>
      <c r="AP23" s="605" t="s">
        <v>272</v>
      </c>
      <c r="AQ23" s="686"/>
      <c r="AR23" s="686"/>
      <c r="AS23" s="686"/>
      <c r="AT23" s="686"/>
      <c r="AU23" s="686"/>
      <c r="AV23" s="686"/>
      <c r="AW23" s="686"/>
      <c r="AX23" s="686"/>
      <c r="AY23" s="686"/>
      <c r="AZ23" s="686"/>
      <c r="BA23" s="686"/>
      <c r="BB23" s="686"/>
      <c r="BC23" s="686"/>
      <c r="BD23" s="686"/>
      <c r="BE23" s="686"/>
      <c r="BF23" s="687"/>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2"/>
      <c r="CD23" s="660" t="s">
        <v>212</v>
      </c>
      <c r="CE23" s="661"/>
      <c r="CF23" s="661"/>
      <c r="CG23" s="661"/>
      <c r="CH23" s="661"/>
      <c r="CI23" s="661"/>
      <c r="CJ23" s="661"/>
      <c r="CK23" s="661"/>
      <c r="CL23" s="661"/>
      <c r="CM23" s="661"/>
      <c r="CN23" s="661"/>
      <c r="CO23" s="661"/>
      <c r="CP23" s="661"/>
      <c r="CQ23" s="662"/>
      <c r="CR23" s="660" t="s">
        <v>273</v>
      </c>
      <c r="CS23" s="661"/>
      <c r="CT23" s="661"/>
      <c r="CU23" s="661"/>
      <c r="CV23" s="661"/>
      <c r="CW23" s="661"/>
      <c r="CX23" s="661"/>
      <c r="CY23" s="662"/>
      <c r="CZ23" s="660" t="s">
        <v>274</v>
      </c>
      <c r="DA23" s="661"/>
      <c r="DB23" s="661"/>
      <c r="DC23" s="662"/>
      <c r="DD23" s="660" t="s">
        <v>275</v>
      </c>
      <c r="DE23" s="661"/>
      <c r="DF23" s="661"/>
      <c r="DG23" s="661"/>
      <c r="DH23" s="661"/>
      <c r="DI23" s="661"/>
      <c r="DJ23" s="661"/>
      <c r="DK23" s="662"/>
      <c r="DL23" s="698" t="s">
        <v>276</v>
      </c>
      <c r="DM23" s="699"/>
      <c r="DN23" s="699"/>
      <c r="DO23" s="699"/>
      <c r="DP23" s="699"/>
      <c r="DQ23" s="699"/>
      <c r="DR23" s="699"/>
      <c r="DS23" s="699"/>
      <c r="DT23" s="699"/>
      <c r="DU23" s="699"/>
      <c r="DV23" s="700"/>
      <c r="DW23" s="660" t="s">
        <v>277</v>
      </c>
      <c r="DX23" s="661"/>
      <c r="DY23" s="661"/>
      <c r="DZ23" s="661"/>
      <c r="EA23" s="661"/>
      <c r="EB23" s="661"/>
      <c r="EC23" s="662"/>
    </row>
    <row r="24" spans="2:133" ht="11.25" customHeight="1" x14ac:dyDescent="0.15">
      <c r="B24" s="605" t="s">
        <v>278</v>
      </c>
      <c r="C24" s="606"/>
      <c r="D24" s="606"/>
      <c r="E24" s="606"/>
      <c r="F24" s="606"/>
      <c r="G24" s="606"/>
      <c r="H24" s="606"/>
      <c r="I24" s="606"/>
      <c r="J24" s="606"/>
      <c r="K24" s="606"/>
      <c r="L24" s="606"/>
      <c r="M24" s="606"/>
      <c r="N24" s="606"/>
      <c r="O24" s="606"/>
      <c r="P24" s="606"/>
      <c r="Q24" s="607"/>
      <c r="R24" s="608" t="s">
        <v>122</v>
      </c>
      <c r="S24" s="609"/>
      <c r="T24" s="609"/>
      <c r="U24" s="609"/>
      <c r="V24" s="609"/>
      <c r="W24" s="609"/>
      <c r="X24" s="609"/>
      <c r="Y24" s="610"/>
      <c r="Z24" s="646" t="s">
        <v>122</v>
      </c>
      <c r="AA24" s="646"/>
      <c r="AB24" s="646"/>
      <c r="AC24" s="646"/>
      <c r="AD24" s="647" t="s">
        <v>122</v>
      </c>
      <c r="AE24" s="647"/>
      <c r="AF24" s="647"/>
      <c r="AG24" s="647"/>
      <c r="AH24" s="647"/>
      <c r="AI24" s="647"/>
      <c r="AJ24" s="647"/>
      <c r="AK24" s="647"/>
      <c r="AL24" s="611" t="s">
        <v>122</v>
      </c>
      <c r="AM24" s="612"/>
      <c r="AN24" s="612"/>
      <c r="AO24" s="648"/>
      <c r="AP24" s="605" t="s">
        <v>279</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2"/>
      <c r="CD24" s="666" t="s">
        <v>280</v>
      </c>
      <c r="CE24" s="667"/>
      <c r="CF24" s="667"/>
      <c r="CG24" s="667"/>
      <c r="CH24" s="667"/>
      <c r="CI24" s="667"/>
      <c r="CJ24" s="667"/>
      <c r="CK24" s="667"/>
      <c r="CL24" s="667"/>
      <c r="CM24" s="667"/>
      <c r="CN24" s="667"/>
      <c r="CO24" s="667"/>
      <c r="CP24" s="667"/>
      <c r="CQ24" s="668"/>
      <c r="CR24" s="663">
        <v>1708771</v>
      </c>
      <c r="CS24" s="664"/>
      <c r="CT24" s="664"/>
      <c r="CU24" s="664"/>
      <c r="CV24" s="664"/>
      <c r="CW24" s="664"/>
      <c r="CX24" s="664"/>
      <c r="CY24" s="689"/>
      <c r="CZ24" s="690">
        <v>36.200000000000003</v>
      </c>
      <c r="DA24" s="672"/>
      <c r="DB24" s="672"/>
      <c r="DC24" s="692"/>
      <c r="DD24" s="688">
        <v>1405935</v>
      </c>
      <c r="DE24" s="664"/>
      <c r="DF24" s="664"/>
      <c r="DG24" s="664"/>
      <c r="DH24" s="664"/>
      <c r="DI24" s="664"/>
      <c r="DJ24" s="664"/>
      <c r="DK24" s="689"/>
      <c r="DL24" s="688">
        <v>1355832</v>
      </c>
      <c r="DM24" s="664"/>
      <c r="DN24" s="664"/>
      <c r="DO24" s="664"/>
      <c r="DP24" s="664"/>
      <c r="DQ24" s="664"/>
      <c r="DR24" s="664"/>
      <c r="DS24" s="664"/>
      <c r="DT24" s="664"/>
      <c r="DU24" s="664"/>
      <c r="DV24" s="689"/>
      <c r="DW24" s="690">
        <v>48.6</v>
      </c>
      <c r="DX24" s="672"/>
      <c r="DY24" s="672"/>
      <c r="DZ24" s="672"/>
      <c r="EA24" s="672"/>
      <c r="EB24" s="672"/>
      <c r="EC24" s="691"/>
    </row>
    <row r="25" spans="2:133" ht="11.25" customHeight="1" x14ac:dyDescent="0.15">
      <c r="B25" s="605" t="s">
        <v>281</v>
      </c>
      <c r="C25" s="606"/>
      <c r="D25" s="606"/>
      <c r="E25" s="606"/>
      <c r="F25" s="606"/>
      <c r="G25" s="606"/>
      <c r="H25" s="606"/>
      <c r="I25" s="606"/>
      <c r="J25" s="606"/>
      <c r="K25" s="606"/>
      <c r="L25" s="606"/>
      <c r="M25" s="606"/>
      <c r="N25" s="606"/>
      <c r="O25" s="606"/>
      <c r="P25" s="606"/>
      <c r="Q25" s="607"/>
      <c r="R25" s="608">
        <v>3074139</v>
      </c>
      <c r="S25" s="609"/>
      <c r="T25" s="609"/>
      <c r="U25" s="609"/>
      <c r="V25" s="609"/>
      <c r="W25" s="609"/>
      <c r="X25" s="609"/>
      <c r="Y25" s="610"/>
      <c r="Z25" s="646">
        <v>63</v>
      </c>
      <c r="AA25" s="646"/>
      <c r="AB25" s="646"/>
      <c r="AC25" s="646"/>
      <c r="AD25" s="647">
        <v>2759591</v>
      </c>
      <c r="AE25" s="647"/>
      <c r="AF25" s="647"/>
      <c r="AG25" s="647"/>
      <c r="AH25" s="647"/>
      <c r="AI25" s="647"/>
      <c r="AJ25" s="647"/>
      <c r="AK25" s="647"/>
      <c r="AL25" s="611">
        <v>99</v>
      </c>
      <c r="AM25" s="612"/>
      <c r="AN25" s="612"/>
      <c r="AO25" s="648"/>
      <c r="AP25" s="605" t="s">
        <v>282</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2"/>
      <c r="CD25" s="605" t="s">
        <v>283</v>
      </c>
      <c r="CE25" s="606"/>
      <c r="CF25" s="606"/>
      <c r="CG25" s="606"/>
      <c r="CH25" s="606"/>
      <c r="CI25" s="606"/>
      <c r="CJ25" s="606"/>
      <c r="CK25" s="606"/>
      <c r="CL25" s="606"/>
      <c r="CM25" s="606"/>
      <c r="CN25" s="606"/>
      <c r="CO25" s="606"/>
      <c r="CP25" s="606"/>
      <c r="CQ25" s="607"/>
      <c r="CR25" s="608">
        <v>824725</v>
      </c>
      <c r="CS25" s="621"/>
      <c r="CT25" s="621"/>
      <c r="CU25" s="621"/>
      <c r="CV25" s="621"/>
      <c r="CW25" s="621"/>
      <c r="CX25" s="621"/>
      <c r="CY25" s="622"/>
      <c r="CZ25" s="611">
        <v>17.5</v>
      </c>
      <c r="DA25" s="623"/>
      <c r="DB25" s="623"/>
      <c r="DC25" s="624"/>
      <c r="DD25" s="614">
        <v>794383</v>
      </c>
      <c r="DE25" s="621"/>
      <c r="DF25" s="621"/>
      <c r="DG25" s="621"/>
      <c r="DH25" s="621"/>
      <c r="DI25" s="621"/>
      <c r="DJ25" s="621"/>
      <c r="DK25" s="622"/>
      <c r="DL25" s="614">
        <v>744288</v>
      </c>
      <c r="DM25" s="621"/>
      <c r="DN25" s="621"/>
      <c r="DO25" s="621"/>
      <c r="DP25" s="621"/>
      <c r="DQ25" s="621"/>
      <c r="DR25" s="621"/>
      <c r="DS25" s="621"/>
      <c r="DT25" s="621"/>
      <c r="DU25" s="621"/>
      <c r="DV25" s="622"/>
      <c r="DW25" s="611">
        <v>26.7</v>
      </c>
      <c r="DX25" s="623"/>
      <c r="DY25" s="623"/>
      <c r="DZ25" s="623"/>
      <c r="EA25" s="623"/>
      <c r="EB25" s="623"/>
      <c r="EC25" s="635"/>
    </row>
    <row r="26" spans="2:133" ht="11.25" customHeight="1" x14ac:dyDescent="0.15">
      <c r="B26" s="605" t="s">
        <v>284</v>
      </c>
      <c r="C26" s="606"/>
      <c r="D26" s="606"/>
      <c r="E26" s="606"/>
      <c r="F26" s="606"/>
      <c r="G26" s="606"/>
      <c r="H26" s="606"/>
      <c r="I26" s="606"/>
      <c r="J26" s="606"/>
      <c r="K26" s="606"/>
      <c r="L26" s="606"/>
      <c r="M26" s="606"/>
      <c r="N26" s="606"/>
      <c r="O26" s="606"/>
      <c r="P26" s="606"/>
      <c r="Q26" s="607"/>
      <c r="R26" s="608" t="s">
        <v>122</v>
      </c>
      <c r="S26" s="609"/>
      <c r="T26" s="609"/>
      <c r="U26" s="609"/>
      <c r="V26" s="609"/>
      <c r="W26" s="609"/>
      <c r="X26" s="609"/>
      <c r="Y26" s="610"/>
      <c r="Z26" s="646" t="s">
        <v>122</v>
      </c>
      <c r="AA26" s="646"/>
      <c r="AB26" s="646"/>
      <c r="AC26" s="646"/>
      <c r="AD26" s="647" t="s">
        <v>122</v>
      </c>
      <c r="AE26" s="647"/>
      <c r="AF26" s="647"/>
      <c r="AG26" s="647"/>
      <c r="AH26" s="647"/>
      <c r="AI26" s="647"/>
      <c r="AJ26" s="647"/>
      <c r="AK26" s="647"/>
      <c r="AL26" s="611" t="s">
        <v>122</v>
      </c>
      <c r="AM26" s="612"/>
      <c r="AN26" s="612"/>
      <c r="AO26" s="648"/>
      <c r="AP26" s="605" t="s">
        <v>285</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2"/>
      <c r="CD26" s="605" t="s">
        <v>286</v>
      </c>
      <c r="CE26" s="606"/>
      <c r="CF26" s="606"/>
      <c r="CG26" s="606"/>
      <c r="CH26" s="606"/>
      <c r="CI26" s="606"/>
      <c r="CJ26" s="606"/>
      <c r="CK26" s="606"/>
      <c r="CL26" s="606"/>
      <c r="CM26" s="606"/>
      <c r="CN26" s="606"/>
      <c r="CO26" s="606"/>
      <c r="CP26" s="606"/>
      <c r="CQ26" s="607"/>
      <c r="CR26" s="608">
        <v>442445</v>
      </c>
      <c r="CS26" s="609"/>
      <c r="CT26" s="609"/>
      <c r="CU26" s="609"/>
      <c r="CV26" s="609"/>
      <c r="CW26" s="609"/>
      <c r="CX26" s="609"/>
      <c r="CY26" s="610"/>
      <c r="CZ26" s="611">
        <v>9.4</v>
      </c>
      <c r="DA26" s="623"/>
      <c r="DB26" s="623"/>
      <c r="DC26" s="624"/>
      <c r="DD26" s="614">
        <v>424667</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287</v>
      </c>
      <c r="C27" s="606"/>
      <c r="D27" s="606"/>
      <c r="E27" s="606"/>
      <c r="F27" s="606"/>
      <c r="G27" s="606"/>
      <c r="H27" s="606"/>
      <c r="I27" s="606"/>
      <c r="J27" s="606"/>
      <c r="K27" s="606"/>
      <c r="L27" s="606"/>
      <c r="M27" s="606"/>
      <c r="N27" s="606"/>
      <c r="O27" s="606"/>
      <c r="P27" s="606"/>
      <c r="Q27" s="607"/>
      <c r="R27" s="608" t="s">
        <v>122</v>
      </c>
      <c r="S27" s="609"/>
      <c r="T27" s="609"/>
      <c r="U27" s="609"/>
      <c r="V27" s="609"/>
      <c r="W27" s="609"/>
      <c r="X27" s="609"/>
      <c r="Y27" s="610"/>
      <c r="Z27" s="646" t="s">
        <v>122</v>
      </c>
      <c r="AA27" s="646"/>
      <c r="AB27" s="646"/>
      <c r="AC27" s="646"/>
      <c r="AD27" s="647" t="s">
        <v>122</v>
      </c>
      <c r="AE27" s="647"/>
      <c r="AF27" s="647"/>
      <c r="AG27" s="647"/>
      <c r="AH27" s="647"/>
      <c r="AI27" s="647"/>
      <c r="AJ27" s="647"/>
      <c r="AK27" s="647"/>
      <c r="AL27" s="611" t="s">
        <v>122</v>
      </c>
      <c r="AM27" s="612"/>
      <c r="AN27" s="612"/>
      <c r="AO27" s="648"/>
      <c r="AP27" s="605" t="s">
        <v>288</v>
      </c>
      <c r="AQ27" s="606"/>
      <c r="AR27" s="606"/>
      <c r="AS27" s="606"/>
      <c r="AT27" s="606"/>
      <c r="AU27" s="606"/>
      <c r="AV27" s="606"/>
      <c r="AW27" s="606"/>
      <c r="AX27" s="606"/>
      <c r="AY27" s="606"/>
      <c r="AZ27" s="606"/>
      <c r="BA27" s="606"/>
      <c r="BB27" s="606"/>
      <c r="BC27" s="606"/>
      <c r="BD27" s="606"/>
      <c r="BE27" s="606"/>
      <c r="BF27" s="607"/>
      <c r="BG27" s="608">
        <v>480634</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2"/>
      <c r="CD27" s="605" t="s">
        <v>289</v>
      </c>
      <c r="CE27" s="606"/>
      <c r="CF27" s="606"/>
      <c r="CG27" s="606"/>
      <c r="CH27" s="606"/>
      <c r="CI27" s="606"/>
      <c r="CJ27" s="606"/>
      <c r="CK27" s="606"/>
      <c r="CL27" s="606"/>
      <c r="CM27" s="606"/>
      <c r="CN27" s="606"/>
      <c r="CO27" s="606"/>
      <c r="CP27" s="606"/>
      <c r="CQ27" s="607"/>
      <c r="CR27" s="608">
        <v>346282</v>
      </c>
      <c r="CS27" s="621"/>
      <c r="CT27" s="621"/>
      <c r="CU27" s="621"/>
      <c r="CV27" s="621"/>
      <c r="CW27" s="621"/>
      <c r="CX27" s="621"/>
      <c r="CY27" s="622"/>
      <c r="CZ27" s="611">
        <v>7.3</v>
      </c>
      <c r="DA27" s="623"/>
      <c r="DB27" s="623"/>
      <c r="DC27" s="624"/>
      <c r="DD27" s="614">
        <v>89488</v>
      </c>
      <c r="DE27" s="621"/>
      <c r="DF27" s="621"/>
      <c r="DG27" s="621"/>
      <c r="DH27" s="621"/>
      <c r="DI27" s="621"/>
      <c r="DJ27" s="621"/>
      <c r="DK27" s="622"/>
      <c r="DL27" s="614">
        <v>89480</v>
      </c>
      <c r="DM27" s="621"/>
      <c r="DN27" s="621"/>
      <c r="DO27" s="621"/>
      <c r="DP27" s="621"/>
      <c r="DQ27" s="621"/>
      <c r="DR27" s="621"/>
      <c r="DS27" s="621"/>
      <c r="DT27" s="621"/>
      <c r="DU27" s="621"/>
      <c r="DV27" s="622"/>
      <c r="DW27" s="611">
        <v>3.2</v>
      </c>
      <c r="DX27" s="623"/>
      <c r="DY27" s="623"/>
      <c r="DZ27" s="623"/>
      <c r="EA27" s="623"/>
      <c r="EB27" s="623"/>
      <c r="EC27" s="635"/>
    </row>
    <row r="28" spans="2:133" ht="11.25" customHeight="1" x14ac:dyDescent="0.15">
      <c r="B28" s="605" t="s">
        <v>290</v>
      </c>
      <c r="C28" s="606"/>
      <c r="D28" s="606"/>
      <c r="E28" s="606"/>
      <c r="F28" s="606"/>
      <c r="G28" s="606"/>
      <c r="H28" s="606"/>
      <c r="I28" s="606"/>
      <c r="J28" s="606"/>
      <c r="K28" s="606"/>
      <c r="L28" s="606"/>
      <c r="M28" s="606"/>
      <c r="N28" s="606"/>
      <c r="O28" s="606"/>
      <c r="P28" s="606"/>
      <c r="Q28" s="607"/>
      <c r="R28" s="608">
        <v>79087</v>
      </c>
      <c r="S28" s="609"/>
      <c r="T28" s="609"/>
      <c r="U28" s="609"/>
      <c r="V28" s="609"/>
      <c r="W28" s="609"/>
      <c r="X28" s="609"/>
      <c r="Y28" s="610"/>
      <c r="Z28" s="646">
        <v>1.6</v>
      </c>
      <c r="AA28" s="646"/>
      <c r="AB28" s="646"/>
      <c r="AC28" s="646"/>
      <c r="AD28" s="647">
        <v>13540</v>
      </c>
      <c r="AE28" s="647"/>
      <c r="AF28" s="647"/>
      <c r="AG28" s="647"/>
      <c r="AH28" s="647"/>
      <c r="AI28" s="647"/>
      <c r="AJ28" s="647"/>
      <c r="AK28" s="647"/>
      <c r="AL28" s="611">
        <v>0.5</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291</v>
      </c>
      <c r="CE28" s="606"/>
      <c r="CF28" s="606"/>
      <c r="CG28" s="606"/>
      <c r="CH28" s="606"/>
      <c r="CI28" s="606"/>
      <c r="CJ28" s="606"/>
      <c r="CK28" s="606"/>
      <c r="CL28" s="606"/>
      <c r="CM28" s="606"/>
      <c r="CN28" s="606"/>
      <c r="CO28" s="606"/>
      <c r="CP28" s="606"/>
      <c r="CQ28" s="607"/>
      <c r="CR28" s="608">
        <v>537764</v>
      </c>
      <c r="CS28" s="609"/>
      <c r="CT28" s="609"/>
      <c r="CU28" s="609"/>
      <c r="CV28" s="609"/>
      <c r="CW28" s="609"/>
      <c r="CX28" s="609"/>
      <c r="CY28" s="610"/>
      <c r="CZ28" s="611">
        <v>11.4</v>
      </c>
      <c r="DA28" s="623"/>
      <c r="DB28" s="623"/>
      <c r="DC28" s="624"/>
      <c r="DD28" s="614">
        <v>522064</v>
      </c>
      <c r="DE28" s="609"/>
      <c r="DF28" s="609"/>
      <c r="DG28" s="609"/>
      <c r="DH28" s="609"/>
      <c r="DI28" s="609"/>
      <c r="DJ28" s="609"/>
      <c r="DK28" s="610"/>
      <c r="DL28" s="614">
        <v>522064</v>
      </c>
      <c r="DM28" s="609"/>
      <c r="DN28" s="609"/>
      <c r="DO28" s="609"/>
      <c r="DP28" s="609"/>
      <c r="DQ28" s="609"/>
      <c r="DR28" s="609"/>
      <c r="DS28" s="609"/>
      <c r="DT28" s="609"/>
      <c r="DU28" s="609"/>
      <c r="DV28" s="610"/>
      <c r="DW28" s="611">
        <v>18.7</v>
      </c>
      <c r="DX28" s="623"/>
      <c r="DY28" s="623"/>
      <c r="DZ28" s="623"/>
      <c r="EA28" s="623"/>
      <c r="EB28" s="623"/>
      <c r="EC28" s="635"/>
    </row>
    <row r="29" spans="2:133" ht="11.25" customHeight="1" x14ac:dyDescent="0.15">
      <c r="B29" s="605" t="s">
        <v>292</v>
      </c>
      <c r="C29" s="606"/>
      <c r="D29" s="606"/>
      <c r="E29" s="606"/>
      <c r="F29" s="606"/>
      <c r="G29" s="606"/>
      <c r="H29" s="606"/>
      <c r="I29" s="606"/>
      <c r="J29" s="606"/>
      <c r="K29" s="606"/>
      <c r="L29" s="606"/>
      <c r="M29" s="606"/>
      <c r="N29" s="606"/>
      <c r="O29" s="606"/>
      <c r="P29" s="606"/>
      <c r="Q29" s="607"/>
      <c r="R29" s="608">
        <v>10817</v>
      </c>
      <c r="S29" s="609"/>
      <c r="T29" s="609"/>
      <c r="U29" s="609"/>
      <c r="V29" s="609"/>
      <c r="W29" s="609"/>
      <c r="X29" s="609"/>
      <c r="Y29" s="610"/>
      <c r="Z29" s="646">
        <v>0.2</v>
      </c>
      <c r="AA29" s="646"/>
      <c r="AB29" s="646"/>
      <c r="AC29" s="646"/>
      <c r="AD29" s="647">
        <v>2</v>
      </c>
      <c r="AE29" s="647"/>
      <c r="AF29" s="647"/>
      <c r="AG29" s="647"/>
      <c r="AH29" s="647"/>
      <c r="AI29" s="647"/>
      <c r="AJ29" s="647"/>
      <c r="AK29" s="647"/>
      <c r="AL29" s="611">
        <v>0</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2"/>
      <c r="CD29" s="627" t="s">
        <v>293</v>
      </c>
      <c r="CE29" s="628"/>
      <c r="CF29" s="605" t="s">
        <v>66</v>
      </c>
      <c r="CG29" s="606"/>
      <c r="CH29" s="606"/>
      <c r="CI29" s="606"/>
      <c r="CJ29" s="606"/>
      <c r="CK29" s="606"/>
      <c r="CL29" s="606"/>
      <c r="CM29" s="606"/>
      <c r="CN29" s="606"/>
      <c r="CO29" s="606"/>
      <c r="CP29" s="606"/>
      <c r="CQ29" s="607"/>
      <c r="CR29" s="608">
        <v>537764</v>
      </c>
      <c r="CS29" s="621"/>
      <c r="CT29" s="621"/>
      <c r="CU29" s="621"/>
      <c r="CV29" s="621"/>
      <c r="CW29" s="621"/>
      <c r="CX29" s="621"/>
      <c r="CY29" s="622"/>
      <c r="CZ29" s="611">
        <v>11.4</v>
      </c>
      <c r="DA29" s="623"/>
      <c r="DB29" s="623"/>
      <c r="DC29" s="624"/>
      <c r="DD29" s="614">
        <v>522064</v>
      </c>
      <c r="DE29" s="621"/>
      <c r="DF29" s="621"/>
      <c r="DG29" s="621"/>
      <c r="DH29" s="621"/>
      <c r="DI29" s="621"/>
      <c r="DJ29" s="621"/>
      <c r="DK29" s="622"/>
      <c r="DL29" s="614">
        <v>522064</v>
      </c>
      <c r="DM29" s="621"/>
      <c r="DN29" s="621"/>
      <c r="DO29" s="621"/>
      <c r="DP29" s="621"/>
      <c r="DQ29" s="621"/>
      <c r="DR29" s="621"/>
      <c r="DS29" s="621"/>
      <c r="DT29" s="621"/>
      <c r="DU29" s="621"/>
      <c r="DV29" s="622"/>
      <c r="DW29" s="611">
        <v>18.7</v>
      </c>
      <c r="DX29" s="623"/>
      <c r="DY29" s="623"/>
      <c r="DZ29" s="623"/>
      <c r="EA29" s="623"/>
      <c r="EB29" s="623"/>
      <c r="EC29" s="635"/>
    </row>
    <row r="30" spans="2:133" ht="11.25" customHeight="1" x14ac:dyDescent="0.15">
      <c r="B30" s="605" t="s">
        <v>294</v>
      </c>
      <c r="C30" s="606"/>
      <c r="D30" s="606"/>
      <c r="E30" s="606"/>
      <c r="F30" s="606"/>
      <c r="G30" s="606"/>
      <c r="H30" s="606"/>
      <c r="I30" s="606"/>
      <c r="J30" s="606"/>
      <c r="K30" s="606"/>
      <c r="L30" s="606"/>
      <c r="M30" s="606"/>
      <c r="N30" s="606"/>
      <c r="O30" s="606"/>
      <c r="P30" s="606"/>
      <c r="Q30" s="607"/>
      <c r="R30" s="608">
        <v>275098</v>
      </c>
      <c r="S30" s="609"/>
      <c r="T30" s="609"/>
      <c r="U30" s="609"/>
      <c r="V30" s="609"/>
      <c r="W30" s="609"/>
      <c r="X30" s="609"/>
      <c r="Y30" s="610"/>
      <c r="Z30" s="646">
        <v>5.6</v>
      </c>
      <c r="AA30" s="646"/>
      <c r="AB30" s="646"/>
      <c r="AC30" s="646"/>
      <c r="AD30" s="647" t="s">
        <v>122</v>
      </c>
      <c r="AE30" s="647"/>
      <c r="AF30" s="647"/>
      <c r="AG30" s="647"/>
      <c r="AH30" s="647"/>
      <c r="AI30" s="647"/>
      <c r="AJ30" s="647"/>
      <c r="AK30" s="647"/>
      <c r="AL30" s="611" t="s">
        <v>122</v>
      </c>
      <c r="AM30" s="612"/>
      <c r="AN30" s="612"/>
      <c r="AO30" s="648"/>
      <c r="AP30" s="660" t="s">
        <v>212</v>
      </c>
      <c r="AQ30" s="661"/>
      <c r="AR30" s="661"/>
      <c r="AS30" s="661"/>
      <c r="AT30" s="661"/>
      <c r="AU30" s="661"/>
      <c r="AV30" s="661"/>
      <c r="AW30" s="661"/>
      <c r="AX30" s="661"/>
      <c r="AY30" s="661"/>
      <c r="AZ30" s="661"/>
      <c r="BA30" s="661"/>
      <c r="BB30" s="661"/>
      <c r="BC30" s="661"/>
      <c r="BD30" s="661"/>
      <c r="BE30" s="661"/>
      <c r="BF30" s="662"/>
      <c r="BG30" s="660" t="s">
        <v>295</v>
      </c>
      <c r="BH30" s="680"/>
      <c r="BI30" s="680"/>
      <c r="BJ30" s="680"/>
      <c r="BK30" s="680"/>
      <c r="BL30" s="680"/>
      <c r="BM30" s="680"/>
      <c r="BN30" s="680"/>
      <c r="BO30" s="680"/>
      <c r="BP30" s="680"/>
      <c r="BQ30" s="681"/>
      <c r="BR30" s="660" t="s">
        <v>296</v>
      </c>
      <c r="BS30" s="680"/>
      <c r="BT30" s="680"/>
      <c r="BU30" s="680"/>
      <c r="BV30" s="680"/>
      <c r="BW30" s="680"/>
      <c r="BX30" s="680"/>
      <c r="BY30" s="680"/>
      <c r="BZ30" s="680"/>
      <c r="CA30" s="680"/>
      <c r="CB30" s="681"/>
      <c r="CD30" s="629"/>
      <c r="CE30" s="630"/>
      <c r="CF30" s="605" t="s">
        <v>297</v>
      </c>
      <c r="CG30" s="606"/>
      <c r="CH30" s="606"/>
      <c r="CI30" s="606"/>
      <c r="CJ30" s="606"/>
      <c r="CK30" s="606"/>
      <c r="CL30" s="606"/>
      <c r="CM30" s="606"/>
      <c r="CN30" s="606"/>
      <c r="CO30" s="606"/>
      <c r="CP30" s="606"/>
      <c r="CQ30" s="607"/>
      <c r="CR30" s="608">
        <v>523491</v>
      </c>
      <c r="CS30" s="609"/>
      <c r="CT30" s="609"/>
      <c r="CU30" s="609"/>
      <c r="CV30" s="609"/>
      <c r="CW30" s="609"/>
      <c r="CX30" s="609"/>
      <c r="CY30" s="610"/>
      <c r="CZ30" s="611">
        <v>11.1</v>
      </c>
      <c r="DA30" s="623"/>
      <c r="DB30" s="623"/>
      <c r="DC30" s="624"/>
      <c r="DD30" s="614">
        <v>507791</v>
      </c>
      <c r="DE30" s="609"/>
      <c r="DF30" s="609"/>
      <c r="DG30" s="609"/>
      <c r="DH30" s="609"/>
      <c r="DI30" s="609"/>
      <c r="DJ30" s="609"/>
      <c r="DK30" s="610"/>
      <c r="DL30" s="614">
        <v>507791</v>
      </c>
      <c r="DM30" s="609"/>
      <c r="DN30" s="609"/>
      <c r="DO30" s="609"/>
      <c r="DP30" s="609"/>
      <c r="DQ30" s="609"/>
      <c r="DR30" s="609"/>
      <c r="DS30" s="609"/>
      <c r="DT30" s="609"/>
      <c r="DU30" s="609"/>
      <c r="DV30" s="610"/>
      <c r="DW30" s="611">
        <v>18.2</v>
      </c>
      <c r="DX30" s="623"/>
      <c r="DY30" s="623"/>
      <c r="DZ30" s="623"/>
      <c r="EA30" s="623"/>
      <c r="EB30" s="623"/>
      <c r="EC30" s="635"/>
    </row>
    <row r="31" spans="2:133" ht="11.25" customHeight="1" x14ac:dyDescent="0.15">
      <c r="B31" s="683" t="s">
        <v>298</v>
      </c>
      <c r="C31" s="684"/>
      <c r="D31" s="684"/>
      <c r="E31" s="684"/>
      <c r="F31" s="684"/>
      <c r="G31" s="684"/>
      <c r="H31" s="684"/>
      <c r="I31" s="684"/>
      <c r="J31" s="684"/>
      <c r="K31" s="684"/>
      <c r="L31" s="684"/>
      <c r="M31" s="684"/>
      <c r="N31" s="684"/>
      <c r="O31" s="684"/>
      <c r="P31" s="684"/>
      <c r="Q31" s="685"/>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4" t="s">
        <v>299</v>
      </c>
      <c r="AQ31" s="675"/>
      <c r="AR31" s="675"/>
      <c r="AS31" s="675"/>
      <c r="AT31" s="676" t="s">
        <v>300</v>
      </c>
      <c r="AU31" s="200"/>
      <c r="AV31" s="200"/>
      <c r="AW31" s="200"/>
      <c r="AX31" s="666" t="s">
        <v>178</v>
      </c>
      <c r="AY31" s="667"/>
      <c r="AZ31" s="667"/>
      <c r="BA31" s="667"/>
      <c r="BB31" s="667"/>
      <c r="BC31" s="667"/>
      <c r="BD31" s="667"/>
      <c r="BE31" s="667"/>
      <c r="BF31" s="668"/>
      <c r="BG31" s="670">
        <v>99.7</v>
      </c>
      <c r="BH31" s="671"/>
      <c r="BI31" s="671"/>
      <c r="BJ31" s="671"/>
      <c r="BK31" s="671"/>
      <c r="BL31" s="671"/>
      <c r="BM31" s="672">
        <v>99</v>
      </c>
      <c r="BN31" s="671"/>
      <c r="BO31" s="671"/>
      <c r="BP31" s="671"/>
      <c r="BQ31" s="673"/>
      <c r="BR31" s="670">
        <v>99.7</v>
      </c>
      <c r="BS31" s="671"/>
      <c r="BT31" s="671"/>
      <c r="BU31" s="671"/>
      <c r="BV31" s="671"/>
      <c r="BW31" s="671"/>
      <c r="BX31" s="672">
        <v>99</v>
      </c>
      <c r="BY31" s="671"/>
      <c r="BZ31" s="671"/>
      <c r="CA31" s="671"/>
      <c r="CB31" s="673"/>
      <c r="CD31" s="629"/>
      <c r="CE31" s="630"/>
      <c r="CF31" s="605" t="s">
        <v>301</v>
      </c>
      <c r="CG31" s="606"/>
      <c r="CH31" s="606"/>
      <c r="CI31" s="606"/>
      <c r="CJ31" s="606"/>
      <c r="CK31" s="606"/>
      <c r="CL31" s="606"/>
      <c r="CM31" s="606"/>
      <c r="CN31" s="606"/>
      <c r="CO31" s="606"/>
      <c r="CP31" s="606"/>
      <c r="CQ31" s="607"/>
      <c r="CR31" s="608">
        <v>14273</v>
      </c>
      <c r="CS31" s="621"/>
      <c r="CT31" s="621"/>
      <c r="CU31" s="621"/>
      <c r="CV31" s="621"/>
      <c r="CW31" s="621"/>
      <c r="CX31" s="621"/>
      <c r="CY31" s="622"/>
      <c r="CZ31" s="611">
        <v>0.3</v>
      </c>
      <c r="DA31" s="623"/>
      <c r="DB31" s="623"/>
      <c r="DC31" s="624"/>
      <c r="DD31" s="614">
        <v>14273</v>
      </c>
      <c r="DE31" s="621"/>
      <c r="DF31" s="621"/>
      <c r="DG31" s="621"/>
      <c r="DH31" s="621"/>
      <c r="DI31" s="621"/>
      <c r="DJ31" s="621"/>
      <c r="DK31" s="622"/>
      <c r="DL31" s="614">
        <v>14273</v>
      </c>
      <c r="DM31" s="621"/>
      <c r="DN31" s="621"/>
      <c r="DO31" s="621"/>
      <c r="DP31" s="621"/>
      <c r="DQ31" s="621"/>
      <c r="DR31" s="621"/>
      <c r="DS31" s="621"/>
      <c r="DT31" s="621"/>
      <c r="DU31" s="621"/>
      <c r="DV31" s="622"/>
      <c r="DW31" s="611">
        <v>0.5</v>
      </c>
      <c r="DX31" s="623"/>
      <c r="DY31" s="623"/>
      <c r="DZ31" s="623"/>
      <c r="EA31" s="623"/>
      <c r="EB31" s="623"/>
      <c r="EC31" s="635"/>
    </row>
    <row r="32" spans="2:133" ht="11.25" customHeight="1" x14ac:dyDescent="0.15">
      <c r="B32" s="605" t="s">
        <v>302</v>
      </c>
      <c r="C32" s="606"/>
      <c r="D32" s="606"/>
      <c r="E32" s="606"/>
      <c r="F32" s="606"/>
      <c r="G32" s="606"/>
      <c r="H32" s="606"/>
      <c r="I32" s="606"/>
      <c r="J32" s="606"/>
      <c r="K32" s="606"/>
      <c r="L32" s="606"/>
      <c r="M32" s="606"/>
      <c r="N32" s="606"/>
      <c r="O32" s="606"/>
      <c r="P32" s="606"/>
      <c r="Q32" s="607"/>
      <c r="R32" s="608">
        <v>184663</v>
      </c>
      <c r="S32" s="609"/>
      <c r="T32" s="609"/>
      <c r="U32" s="609"/>
      <c r="V32" s="609"/>
      <c r="W32" s="609"/>
      <c r="X32" s="609"/>
      <c r="Y32" s="610"/>
      <c r="Z32" s="646">
        <v>3.8</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77"/>
      <c r="AU32" s="196" t="s">
        <v>303</v>
      </c>
      <c r="AX32" s="605" t="s">
        <v>304</v>
      </c>
      <c r="AY32" s="606"/>
      <c r="AZ32" s="606"/>
      <c r="BA32" s="606"/>
      <c r="BB32" s="606"/>
      <c r="BC32" s="606"/>
      <c r="BD32" s="606"/>
      <c r="BE32" s="606"/>
      <c r="BF32" s="607"/>
      <c r="BG32" s="679">
        <v>99.4</v>
      </c>
      <c r="BH32" s="621"/>
      <c r="BI32" s="621"/>
      <c r="BJ32" s="621"/>
      <c r="BK32" s="621"/>
      <c r="BL32" s="621"/>
      <c r="BM32" s="612">
        <v>99</v>
      </c>
      <c r="BN32" s="621"/>
      <c r="BO32" s="621"/>
      <c r="BP32" s="621"/>
      <c r="BQ32" s="644"/>
      <c r="BR32" s="679">
        <v>99.7</v>
      </c>
      <c r="BS32" s="621"/>
      <c r="BT32" s="621"/>
      <c r="BU32" s="621"/>
      <c r="BV32" s="621"/>
      <c r="BW32" s="621"/>
      <c r="BX32" s="612">
        <v>99.1</v>
      </c>
      <c r="BY32" s="621"/>
      <c r="BZ32" s="621"/>
      <c r="CA32" s="621"/>
      <c r="CB32" s="644"/>
      <c r="CD32" s="631"/>
      <c r="CE32" s="632"/>
      <c r="CF32" s="605" t="s">
        <v>305</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306</v>
      </c>
      <c r="C33" s="606"/>
      <c r="D33" s="606"/>
      <c r="E33" s="606"/>
      <c r="F33" s="606"/>
      <c r="G33" s="606"/>
      <c r="H33" s="606"/>
      <c r="I33" s="606"/>
      <c r="J33" s="606"/>
      <c r="K33" s="606"/>
      <c r="L33" s="606"/>
      <c r="M33" s="606"/>
      <c r="N33" s="606"/>
      <c r="O33" s="606"/>
      <c r="P33" s="606"/>
      <c r="Q33" s="607"/>
      <c r="R33" s="608">
        <v>162512</v>
      </c>
      <c r="S33" s="609"/>
      <c r="T33" s="609"/>
      <c r="U33" s="609"/>
      <c r="V33" s="609"/>
      <c r="W33" s="609"/>
      <c r="X33" s="609"/>
      <c r="Y33" s="610"/>
      <c r="Z33" s="646">
        <v>3.3</v>
      </c>
      <c r="AA33" s="646"/>
      <c r="AB33" s="646"/>
      <c r="AC33" s="646"/>
      <c r="AD33" s="647">
        <v>11794</v>
      </c>
      <c r="AE33" s="647"/>
      <c r="AF33" s="647"/>
      <c r="AG33" s="647"/>
      <c r="AH33" s="647"/>
      <c r="AI33" s="647"/>
      <c r="AJ33" s="647"/>
      <c r="AK33" s="647"/>
      <c r="AL33" s="611">
        <v>0.4</v>
      </c>
      <c r="AM33" s="612"/>
      <c r="AN33" s="612"/>
      <c r="AO33" s="648"/>
      <c r="AP33" s="651"/>
      <c r="AQ33" s="652"/>
      <c r="AR33" s="652"/>
      <c r="AS33" s="652"/>
      <c r="AT33" s="678"/>
      <c r="AU33" s="201"/>
      <c r="AV33" s="201"/>
      <c r="AW33" s="201"/>
      <c r="AX33" s="589" t="s">
        <v>307</v>
      </c>
      <c r="AY33" s="590"/>
      <c r="AZ33" s="590"/>
      <c r="BA33" s="590"/>
      <c r="BB33" s="590"/>
      <c r="BC33" s="590"/>
      <c r="BD33" s="590"/>
      <c r="BE33" s="590"/>
      <c r="BF33" s="591"/>
      <c r="BG33" s="669">
        <v>99.8</v>
      </c>
      <c r="BH33" s="593"/>
      <c r="BI33" s="593"/>
      <c r="BJ33" s="593"/>
      <c r="BK33" s="593"/>
      <c r="BL33" s="593"/>
      <c r="BM33" s="639">
        <v>98.9</v>
      </c>
      <c r="BN33" s="593"/>
      <c r="BO33" s="593"/>
      <c r="BP33" s="593"/>
      <c r="BQ33" s="656"/>
      <c r="BR33" s="669">
        <v>99.7</v>
      </c>
      <c r="BS33" s="593"/>
      <c r="BT33" s="593"/>
      <c r="BU33" s="593"/>
      <c r="BV33" s="593"/>
      <c r="BW33" s="593"/>
      <c r="BX33" s="639">
        <v>98.8</v>
      </c>
      <c r="BY33" s="593"/>
      <c r="BZ33" s="593"/>
      <c r="CA33" s="593"/>
      <c r="CB33" s="656"/>
      <c r="CD33" s="605" t="s">
        <v>308</v>
      </c>
      <c r="CE33" s="606"/>
      <c r="CF33" s="606"/>
      <c r="CG33" s="606"/>
      <c r="CH33" s="606"/>
      <c r="CI33" s="606"/>
      <c r="CJ33" s="606"/>
      <c r="CK33" s="606"/>
      <c r="CL33" s="606"/>
      <c r="CM33" s="606"/>
      <c r="CN33" s="606"/>
      <c r="CO33" s="606"/>
      <c r="CP33" s="606"/>
      <c r="CQ33" s="607"/>
      <c r="CR33" s="608">
        <v>2249978</v>
      </c>
      <c r="CS33" s="621"/>
      <c r="CT33" s="621"/>
      <c r="CU33" s="621"/>
      <c r="CV33" s="621"/>
      <c r="CW33" s="621"/>
      <c r="CX33" s="621"/>
      <c r="CY33" s="622"/>
      <c r="CZ33" s="611">
        <v>47.6</v>
      </c>
      <c r="DA33" s="623"/>
      <c r="DB33" s="623"/>
      <c r="DC33" s="624"/>
      <c r="DD33" s="614">
        <v>1627948</v>
      </c>
      <c r="DE33" s="621"/>
      <c r="DF33" s="621"/>
      <c r="DG33" s="621"/>
      <c r="DH33" s="621"/>
      <c r="DI33" s="621"/>
      <c r="DJ33" s="621"/>
      <c r="DK33" s="622"/>
      <c r="DL33" s="614">
        <v>1200284</v>
      </c>
      <c r="DM33" s="621"/>
      <c r="DN33" s="621"/>
      <c r="DO33" s="621"/>
      <c r="DP33" s="621"/>
      <c r="DQ33" s="621"/>
      <c r="DR33" s="621"/>
      <c r="DS33" s="621"/>
      <c r="DT33" s="621"/>
      <c r="DU33" s="621"/>
      <c r="DV33" s="622"/>
      <c r="DW33" s="611">
        <v>43</v>
      </c>
      <c r="DX33" s="623"/>
      <c r="DY33" s="623"/>
      <c r="DZ33" s="623"/>
      <c r="EA33" s="623"/>
      <c r="EB33" s="623"/>
      <c r="EC33" s="635"/>
    </row>
    <row r="34" spans="2:133" ht="11.25" customHeight="1" x14ac:dyDescent="0.15">
      <c r="B34" s="605" t="s">
        <v>309</v>
      </c>
      <c r="C34" s="606"/>
      <c r="D34" s="606"/>
      <c r="E34" s="606"/>
      <c r="F34" s="606"/>
      <c r="G34" s="606"/>
      <c r="H34" s="606"/>
      <c r="I34" s="606"/>
      <c r="J34" s="606"/>
      <c r="K34" s="606"/>
      <c r="L34" s="606"/>
      <c r="M34" s="606"/>
      <c r="N34" s="606"/>
      <c r="O34" s="606"/>
      <c r="P34" s="606"/>
      <c r="Q34" s="607"/>
      <c r="R34" s="608">
        <v>239612</v>
      </c>
      <c r="S34" s="609"/>
      <c r="T34" s="609"/>
      <c r="U34" s="609"/>
      <c r="V34" s="609"/>
      <c r="W34" s="609"/>
      <c r="X34" s="609"/>
      <c r="Y34" s="610"/>
      <c r="Z34" s="646">
        <v>4.9000000000000004</v>
      </c>
      <c r="AA34" s="646"/>
      <c r="AB34" s="646"/>
      <c r="AC34" s="646"/>
      <c r="AD34" s="647" t="s">
        <v>122</v>
      </c>
      <c r="AE34" s="647"/>
      <c r="AF34" s="647"/>
      <c r="AG34" s="647"/>
      <c r="AH34" s="647"/>
      <c r="AI34" s="647"/>
      <c r="AJ34" s="647"/>
      <c r="AK34" s="647"/>
      <c r="AL34" s="611" t="s">
        <v>122</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310</v>
      </c>
      <c r="CE34" s="606"/>
      <c r="CF34" s="606"/>
      <c r="CG34" s="606"/>
      <c r="CH34" s="606"/>
      <c r="CI34" s="606"/>
      <c r="CJ34" s="606"/>
      <c r="CK34" s="606"/>
      <c r="CL34" s="606"/>
      <c r="CM34" s="606"/>
      <c r="CN34" s="606"/>
      <c r="CO34" s="606"/>
      <c r="CP34" s="606"/>
      <c r="CQ34" s="607"/>
      <c r="CR34" s="608">
        <v>741849</v>
      </c>
      <c r="CS34" s="609"/>
      <c r="CT34" s="609"/>
      <c r="CU34" s="609"/>
      <c r="CV34" s="609"/>
      <c r="CW34" s="609"/>
      <c r="CX34" s="609"/>
      <c r="CY34" s="610"/>
      <c r="CZ34" s="611">
        <v>15.7</v>
      </c>
      <c r="DA34" s="623"/>
      <c r="DB34" s="623"/>
      <c r="DC34" s="624"/>
      <c r="DD34" s="614">
        <v>436167</v>
      </c>
      <c r="DE34" s="609"/>
      <c r="DF34" s="609"/>
      <c r="DG34" s="609"/>
      <c r="DH34" s="609"/>
      <c r="DI34" s="609"/>
      <c r="DJ34" s="609"/>
      <c r="DK34" s="610"/>
      <c r="DL34" s="614">
        <v>306463</v>
      </c>
      <c r="DM34" s="609"/>
      <c r="DN34" s="609"/>
      <c r="DO34" s="609"/>
      <c r="DP34" s="609"/>
      <c r="DQ34" s="609"/>
      <c r="DR34" s="609"/>
      <c r="DS34" s="609"/>
      <c r="DT34" s="609"/>
      <c r="DU34" s="609"/>
      <c r="DV34" s="610"/>
      <c r="DW34" s="611">
        <v>11</v>
      </c>
      <c r="DX34" s="623"/>
      <c r="DY34" s="623"/>
      <c r="DZ34" s="623"/>
      <c r="EA34" s="623"/>
      <c r="EB34" s="623"/>
      <c r="EC34" s="635"/>
    </row>
    <row r="35" spans="2:133" ht="11.25" customHeight="1" x14ac:dyDescent="0.15">
      <c r="B35" s="605" t="s">
        <v>311</v>
      </c>
      <c r="C35" s="606"/>
      <c r="D35" s="606"/>
      <c r="E35" s="606"/>
      <c r="F35" s="606"/>
      <c r="G35" s="606"/>
      <c r="H35" s="606"/>
      <c r="I35" s="606"/>
      <c r="J35" s="606"/>
      <c r="K35" s="606"/>
      <c r="L35" s="606"/>
      <c r="M35" s="606"/>
      <c r="N35" s="606"/>
      <c r="O35" s="606"/>
      <c r="P35" s="606"/>
      <c r="Q35" s="607"/>
      <c r="R35" s="608">
        <v>45264</v>
      </c>
      <c r="S35" s="609"/>
      <c r="T35" s="609"/>
      <c r="U35" s="609"/>
      <c r="V35" s="609"/>
      <c r="W35" s="609"/>
      <c r="X35" s="609"/>
      <c r="Y35" s="610"/>
      <c r="Z35" s="646">
        <v>0.9</v>
      </c>
      <c r="AA35" s="646"/>
      <c r="AB35" s="646"/>
      <c r="AC35" s="646"/>
      <c r="AD35" s="647" t="s">
        <v>122</v>
      </c>
      <c r="AE35" s="647"/>
      <c r="AF35" s="647"/>
      <c r="AG35" s="647"/>
      <c r="AH35" s="647"/>
      <c r="AI35" s="647"/>
      <c r="AJ35" s="647"/>
      <c r="AK35" s="647"/>
      <c r="AL35" s="611" t="s">
        <v>122</v>
      </c>
      <c r="AM35" s="612"/>
      <c r="AN35" s="612"/>
      <c r="AO35" s="648"/>
      <c r="AP35" s="204"/>
      <c r="AQ35" s="660" t="s">
        <v>312</v>
      </c>
      <c r="AR35" s="661"/>
      <c r="AS35" s="661"/>
      <c r="AT35" s="661"/>
      <c r="AU35" s="661"/>
      <c r="AV35" s="661"/>
      <c r="AW35" s="661"/>
      <c r="AX35" s="661"/>
      <c r="AY35" s="661"/>
      <c r="AZ35" s="661"/>
      <c r="BA35" s="661"/>
      <c r="BB35" s="661"/>
      <c r="BC35" s="661"/>
      <c r="BD35" s="661"/>
      <c r="BE35" s="661"/>
      <c r="BF35" s="662"/>
      <c r="BG35" s="660" t="s">
        <v>313</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314</v>
      </c>
      <c r="CE35" s="606"/>
      <c r="CF35" s="606"/>
      <c r="CG35" s="606"/>
      <c r="CH35" s="606"/>
      <c r="CI35" s="606"/>
      <c r="CJ35" s="606"/>
      <c r="CK35" s="606"/>
      <c r="CL35" s="606"/>
      <c r="CM35" s="606"/>
      <c r="CN35" s="606"/>
      <c r="CO35" s="606"/>
      <c r="CP35" s="606"/>
      <c r="CQ35" s="607"/>
      <c r="CR35" s="608">
        <v>21997</v>
      </c>
      <c r="CS35" s="621"/>
      <c r="CT35" s="621"/>
      <c r="CU35" s="621"/>
      <c r="CV35" s="621"/>
      <c r="CW35" s="621"/>
      <c r="CX35" s="621"/>
      <c r="CY35" s="622"/>
      <c r="CZ35" s="611">
        <v>0.5</v>
      </c>
      <c r="DA35" s="623"/>
      <c r="DB35" s="623"/>
      <c r="DC35" s="624"/>
      <c r="DD35" s="614">
        <v>21997</v>
      </c>
      <c r="DE35" s="621"/>
      <c r="DF35" s="621"/>
      <c r="DG35" s="621"/>
      <c r="DH35" s="621"/>
      <c r="DI35" s="621"/>
      <c r="DJ35" s="621"/>
      <c r="DK35" s="622"/>
      <c r="DL35" s="614">
        <v>21997</v>
      </c>
      <c r="DM35" s="621"/>
      <c r="DN35" s="621"/>
      <c r="DO35" s="621"/>
      <c r="DP35" s="621"/>
      <c r="DQ35" s="621"/>
      <c r="DR35" s="621"/>
      <c r="DS35" s="621"/>
      <c r="DT35" s="621"/>
      <c r="DU35" s="621"/>
      <c r="DV35" s="622"/>
      <c r="DW35" s="611">
        <v>0.8</v>
      </c>
      <c r="DX35" s="623"/>
      <c r="DY35" s="623"/>
      <c r="DZ35" s="623"/>
      <c r="EA35" s="623"/>
      <c r="EB35" s="623"/>
      <c r="EC35" s="635"/>
    </row>
    <row r="36" spans="2:133" ht="11.25" customHeight="1" x14ac:dyDescent="0.15">
      <c r="B36" s="605" t="s">
        <v>315</v>
      </c>
      <c r="C36" s="606"/>
      <c r="D36" s="606"/>
      <c r="E36" s="606"/>
      <c r="F36" s="606"/>
      <c r="G36" s="606"/>
      <c r="H36" s="606"/>
      <c r="I36" s="606"/>
      <c r="J36" s="606"/>
      <c r="K36" s="606"/>
      <c r="L36" s="606"/>
      <c r="M36" s="606"/>
      <c r="N36" s="606"/>
      <c r="O36" s="606"/>
      <c r="P36" s="606"/>
      <c r="Q36" s="607"/>
      <c r="R36" s="608">
        <v>154757</v>
      </c>
      <c r="S36" s="609"/>
      <c r="T36" s="609"/>
      <c r="U36" s="609"/>
      <c r="V36" s="609"/>
      <c r="W36" s="609"/>
      <c r="X36" s="609"/>
      <c r="Y36" s="610"/>
      <c r="Z36" s="646">
        <v>3.2</v>
      </c>
      <c r="AA36" s="646"/>
      <c r="AB36" s="646"/>
      <c r="AC36" s="646"/>
      <c r="AD36" s="647" t="s">
        <v>122</v>
      </c>
      <c r="AE36" s="647"/>
      <c r="AF36" s="647"/>
      <c r="AG36" s="647"/>
      <c r="AH36" s="647"/>
      <c r="AI36" s="647"/>
      <c r="AJ36" s="647"/>
      <c r="AK36" s="647"/>
      <c r="AL36" s="611" t="s">
        <v>122</v>
      </c>
      <c r="AM36" s="612"/>
      <c r="AN36" s="612"/>
      <c r="AO36" s="648"/>
      <c r="AP36" s="204"/>
      <c r="AQ36" s="657" t="s">
        <v>316</v>
      </c>
      <c r="AR36" s="658"/>
      <c r="AS36" s="658"/>
      <c r="AT36" s="658"/>
      <c r="AU36" s="658"/>
      <c r="AV36" s="658"/>
      <c r="AW36" s="658"/>
      <c r="AX36" s="658"/>
      <c r="AY36" s="659"/>
      <c r="AZ36" s="663">
        <v>573478</v>
      </c>
      <c r="BA36" s="664"/>
      <c r="BB36" s="664"/>
      <c r="BC36" s="664"/>
      <c r="BD36" s="664"/>
      <c r="BE36" s="664"/>
      <c r="BF36" s="665"/>
      <c r="BG36" s="666" t="s">
        <v>317</v>
      </c>
      <c r="BH36" s="667"/>
      <c r="BI36" s="667"/>
      <c r="BJ36" s="667"/>
      <c r="BK36" s="667"/>
      <c r="BL36" s="667"/>
      <c r="BM36" s="667"/>
      <c r="BN36" s="667"/>
      <c r="BO36" s="667"/>
      <c r="BP36" s="667"/>
      <c r="BQ36" s="667"/>
      <c r="BR36" s="667"/>
      <c r="BS36" s="667"/>
      <c r="BT36" s="667"/>
      <c r="BU36" s="668"/>
      <c r="BV36" s="663">
        <v>8164</v>
      </c>
      <c r="BW36" s="664"/>
      <c r="BX36" s="664"/>
      <c r="BY36" s="664"/>
      <c r="BZ36" s="664"/>
      <c r="CA36" s="664"/>
      <c r="CB36" s="665"/>
      <c r="CD36" s="605" t="s">
        <v>318</v>
      </c>
      <c r="CE36" s="606"/>
      <c r="CF36" s="606"/>
      <c r="CG36" s="606"/>
      <c r="CH36" s="606"/>
      <c r="CI36" s="606"/>
      <c r="CJ36" s="606"/>
      <c r="CK36" s="606"/>
      <c r="CL36" s="606"/>
      <c r="CM36" s="606"/>
      <c r="CN36" s="606"/>
      <c r="CO36" s="606"/>
      <c r="CP36" s="606"/>
      <c r="CQ36" s="607"/>
      <c r="CR36" s="608">
        <v>804191</v>
      </c>
      <c r="CS36" s="609"/>
      <c r="CT36" s="609"/>
      <c r="CU36" s="609"/>
      <c r="CV36" s="609"/>
      <c r="CW36" s="609"/>
      <c r="CX36" s="609"/>
      <c r="CY36" s="610"/>
      <c r="CZ36" s="611">
        <v>17</v>
      </c>
      <c r="DA36" s="623"/>
      <c r="DB36" s="623"/>
      <c r="DC36" s="624"/>
      <c r="DD36" s="614">
        <v>691502</v>
      </c>
      <c r="DE36" s="609"/>
      <c r="DF36" s="609"/>
      <c r="DG36" s="609"/>
      <c r="DH36" s="609"/>
      <c r="DI36" s="609"/>
      <c r="DJ36" s="609"/>
      <c r="DK36" s="610"/>
      <c r="DL36" s="614">
        <v>636004</v>
      </c>
      <c r="DM36" s="609"/>
      <c r="DN36" s="609"/>
      <c r="DO36" s="609"/>
      <c r="DP36" s="609"/>
      <c r="DQ36" s="609"/>
      <c r="DR36" s="609"/>
      <c r="DS36" s="609"/>
      <c r="DT36" s="609"/>
      <c r="DU36" s="609"/>
      <c r="DV36" s="610"/>
      <c r="DW36" s="611">
        <v>22.8</v>
      </c>
      <c r="DX36" s="623"/>
      <c r="DY36" s="623"/>
      <c r="DZ36" s="623"/>
      <c r="EA36" s="623"/>
      <c r="EB36" s="623"/>
      <c r="EC36" s="635"/>
    </row>
    <row r="37" spans="2:133" ht="11.25" customHeight="1" x14ac:dyDescent="0.15">
      <c r="B37" s="605" t="s">
        <v>319</v>
      </c>
      <c r="C37" s="606"/>
      <c r="D37" s="606"/>
      <c r="E37" s="606"/>
      <c r="F37" s="606"/>
      <c r="G37" s="606"/>
      <c r="H37" s="606"/>
      <c r="I37" s="606"/>
      <c r="J37" s="606"/>
      <c r="K37" s="606"/>
      <c r="L37" s="606"/>
      <c r="M37" s="606"/>
      <c r="N37" s="606"/>
      <c r="O37" s="606"/>
      <c r="P37" s="606"/>
      <c r="Q37" s="607"/>
      <c r="R37" s="608">
        <v>219885</v>
      </c>
      <c r="S37" s="609"/>
      <c r="T37" s="609"/>
      <c r="U37" s="609"/>
      <c r="V37" s="609"/>
      <c r="W37" s="609"/>
      <c r="X37" s="609"/>
      <c r="Y37" s="610"/>
      <c r="Z37" s="646">
        <v>4.5</v>
      </c>
      <c r="AA37" s="646"/>
      <c r="AB37" s="646"/>
      <c r="AC37" s="646"/>
      <c r="AD37" s="647">
        <v>1463</v>
      </c>
      <c r="AE37" s="647"/>
      <c r="AF37" s="647"/>
      <c r="AG37" s="647"/>
      <c r="AH37" s="647"/>
      <c r="AI37" s="647"/>
      <c r="AJ37" s="647"/>
      <c r="AK37" s="647"/>
      <c r="AL37" s="611">
        <v>0.1</v>
      </c>
      <c r="AM37" s="612"/>
      <c r="AN37" s="612"/>
      <c r="AO37" s="648"/>
      <c r="AQ37" s="641" t="s">
        <v>320</v>
      </c>
      <c r="AR37" s="642"/>
      <c r="AS37" s="642"/>
      <c r="AT37" s="642"/>
      <c r="AU37" s="642"/>
      <c r="AV37" s="642"/>
      <c r="AW37" s="642"/>
      <c r="AX37" s="642"/>
      <c r="AY37" s="643"/>
      <c r="AZ37" s="608">
        <v>250000</v>
      </c>
      <c r="BA37" s="609"/>
      <c r="BB37" s="609"/>
      <c r="BC37" s="609"/>
      <c r="BD37" s="621"/>
      <c r="BE37" s="621"/>
      <c r="BF37" s="644"/>
      <c r="BG37" s="605" t="s">
        <v>321</v>
      </c>
      <c r="BH37" s="606"/>
      <c r="BI37" s="606"/>
      <c r="BJ37" s="606"/>
      <c r="BK37" s="606"/>
      <c r="BL37" s="606"/>
      <c r="BM37" s="606"/>
      <c r="BN37" s="606"/>
      <c r="BO37" s="606"/>
      <c r="BP37" s="606"/>
      <c r="BQ37" s="606"/>
      <c r="BR37" s="606"/>
      <c r="BS37" s="606"/>
      <c r="BT37" s="606"/>
      <c r="BU37" s="607"/>
      <c r="BV37" s="608">
        <v>7045</v>
      </c>
      <c r="BW37" s="609"/>
      <c r="BX37" s="609"/>
      <c r="BY37" s="609"/>
      <c r="BZ37" s="609"/>
      <c r="CA37" s="609"/>
      <c r="CB37" s="645"/>
      <c r="CD37" s="605" t="s">
        <v>322</v>
      </c>
      <c r="CE37" s="606"/>
      <c r="CF37" s="606"/>
      <c r="CG37" s="606"/>
      <c r="CH37" s="606"/>
      <c r="CI37" s="606"/>
      <c r="CJ37" s="606"/>
      <c r="CK37" s="606"/>
      <c r="CL37" s="606"/>
      <c r="CM37" s="606"/>
      <c r="CN37" s="606"/>
      <c r="CO37" s="606"/>
      <c r="CP37" s="606"/>
      <c r="CQ37" s="607"/>
      <c r="CR37" s="608">
        <v>100706</v>
      </c>
      <c r="CS37" s="621"/>
      <c r="CT37" s="621"/>
      <c r="CU37" s="621"/>
      <c r="CV37" s="621"/>
      <c r="CW37" s="621"/>
      <c r="CX37" s="621"/>
      <c r="CY37" s="622"/>
      <c r="CZ37" s="611">
        <v>2.1</v>
      </c>
      <c r="DA37" s="623"/>
      <c r="DB37" s="623"/>
      <c r="DC37" s="624"/>
      <c r="DD37" s="614">
        <v>100706</v>
      </c>
      <c r="DE37" s="621"/>
      <c r="DF37" s="621"/>
      <c r="DG37" s="621"/>
      <c r="DH37" s="621"/>
      <c r="DI37" s="621"/>
      <c r="DJ37" s="621"/>
      <c r="DK37" s="622"/>
      <c r="DL37" s="614">
        <v>100706</v>
      </c>
      <c r="DM37" s="621"/>
      <c r="DN37" s="621"/>
      <c r="DO37" s="621"/>
      <c r="DP37" s="621"/>
      <c r="DQ37" s="621"/>
      <c r="DR37" s="621"/>
      <c r="DS37" s="621"/>
      <c r="DT37" s="621"/>
      <c r="DU37" s="621"/>
      <c r="DV37" s="622"/>
      <c r="DW37" s="611">
        <v>3.6</v>
      </c>
      <c r="DX37" s="623"/>
      <c r="DY37" s="623"/>
      <c r="DZ37" s="623"/>
      <c r="EA37" s="623"/>
      <c r="EB37" s="623"/>
      <c r="EC37" s="635"/>
    </row>
    <row r="38" spans="2:133" ht="11.25" customHeight="1" x14ac:dyDescent="0.15">
      <c r="B38" s="605" t="s">
        <v>323</v>
      </c>
      <c r="C38" s="606"/>
      <c r="D38" s="606"/>
      <c r="E38" s="606"/>
      <c r="F38" s="606"/>
      <c r="G38" s="606"/>
      <c r="H38" s="606"/>
      <c r="I38" s="606"/>
      <c r="J38" s="606"/>
      <c r="K38" s="606"/>
      <c r="L38" s="606"/>
      <c r="M38" s="606"/>
      <c r="N38" s="606"/>
      <c r="O38" s="606"/>
      <c r="P38" s="606"/>
      <c r="Q38" s="607"/>
      <c r="R38" s="608">
        <v>435100</v>
      </c>
      <c r="S38" s="609"/>
      <c r="T38" s="609"/>
      <c r="U38" s="609"/>
      <c r="V38" s="609"/>
      <c r="W38" s="609"/>
      <c r="X38" s="609"/>
      <c r="Y38" s="610"/>
      <c r="Z38" s="646">
        <v>8.9</v>
      </c>
      <c r="AA38" s="646"/>
      <c r="AB38" s="646"/>
      <c r="AC38" s="646"/>
      <c r="AD38" s="647" t="s">
        <v>122</v>
      </c>
      <c r="AE38" s="647"/>
      <c r="AF38" s="647"/>
      <c r="AG38" s="647"/>
      <c r="AH38" s="647"/>
      <c r="AI38" s="647"/>
      <c r="AJ38" s="647"/>
      <c r="AK38" s="647"/>
      <c r="AL38" s="611" t="s">
        <v>122</v>
      </c>
      <c r="AM38" s="612"/>
      <c r="AN38" s="612"/>
      <c r="AO38" s="648"/>
      <c r="AQ38" s="641" t="s">
        <v>324</v>
      </c>
      <c r="AR38" s="642"/>
      <c r="AS38" s="642"/>
      <c r="AT38" s="642"/>
      <c r="AU38" s="642"/>
      <c r="AV38" s="642"/>
      <c r="AW38" s="642"/>
      <c r="AX38" s="642"/>
      <c r="AY38" s="643"/>
      <c r="AZ38" s="608">
        <v>32035</v>
      </c>
      <c r="BA38" s="609"/>
      <c r="BB38" s="609"/>
      <c r="BC38" s="609"/>
      <c r="BD38" s="621"/>
      <c r="BE38" s="621"/>
      <c r="BF38" s="644"/>
      <c r="BG38" s="605" t="s">
        <v>325</v>
      </c>
      <c r="BH38" s="606"/>
      <c r="BI38" s="606"/>
      <c r="BJ38" s="606"/>
      <c r="BK38" s="606"/>
      <c r="BL38" s="606"/>
      <c r="BM38" s="606"/>
      <c r="BN38" s="606"/>
      <c r="BO38" s="606"/>
      <c r="BP38" s="606"/>
      <c r="BQ38" s="606"/>
      <c r="BR38" s="606"/>
      <c r="BS38" s="606"/>
      <c r="BT38" s="606"/>
      <c r="BU38" s="607"/>
      <c r="BV38" s="608">
        <v>657</v>
      </c>
      <c r="BW38" s="609"/>
      <c r="BX38" s="609"/>
      <c r="BY38" s="609"/>
      <c r="BZ38" s="609"/>
      <c r="CA38" s="609"/>
      <c r="CB38" s="645"/>
      <c r="CD38" s="605" t="s">
        <v>326</v>
      </c>
      <c r="CE38" s="606"/>
      <c r="CF38" s="606"/>
      <c r="CG38" s="606"/>
      <c r="CH38" s="606"/>
      <c r="CI38" s="606"/>
      <c r="CJ38" s="606"/>
      <c r="CK38" s="606"/>
      <c r="CL38" s="606"/>
      <c r="CM38" s="606"/>
      <c r="CN38" s="606"/>
      <c r="CO38" s="606"/>
      <c r="CP38" s="606"/>
      <c r="CQ38" s="607"/>
      <c r="CR38" s="608">
        <v>291443</v>
      </c>
      <c r="CS38" s="609"/>
      <c r="CT38" s="609"/>
      <c r="CU38" s="609"/>
      <c r="CV38" s="609"/>
      <c r="CW38" s="609"/>
      <c r="CX38" s="609"/>
      <c r="CY38" s="610"/>
      <c r="CZ38" s="611">
        <v>6.2</v>
      </c>
      <c r="DA38" s="623"/>
      <c r="DB38" s="623"/>
      <c r="DC38" s="624"/>
      <c r="DD38" s="614">
        <v>234490</v>
      </c>
      <c r="DE38" s="609"/>
      <c r="DF38" s="609"/>
      <c r="DG38" s="609"/>
      <c r="DH38" s="609"/>
      <c r="DI38" s="609"/>
      <c r="DJ38" s="609"/>
      <c r="DK38" s="610"/>
      <c r="DL38" s="614">
        <v>228785</v>
      </c>
      <c r="DM38" s="609"/>
      <c r="DN38" s="609"/>
      <c r="DO38" s="609"/>
      <c r="DP38" s="609"/>
      <c r="DQ38" s="609"/>
      <c r="DR38" s="609"/>
      <c r="DS38" s="609"/>
      <c r="DT38" s="609"/>
      <c r="DU38" s="609"/>
      <c r="DV38" s="610"/>
      <c r="DW38" s="611">
        <v>8.1999999999999993</v>
      </c>
      <c r="DX38" s="623"/>
      <c r="DY38" s="623"/>
      <c r="DZ38" s="623"/>
      <c r="EA38" s="623"/>
      <c r="EB38" s="623"/>
      <c r="EC38" s="635"/>
    </row>
    <row r="39" spans="2:133" ht="11.25" customHeight="1" x14ac:dyDescent="0.15">
      <c r="B39" s="605" t="s">
        <v>327</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328</v>
      </c>
      <c r="AR39" s="642"/>
      <c r="AS39" s="642"/>
      <c r="AT39" s="642"/>
      <c r="AU39" s="642"/>
      <c r="AV39" s="642"/>
      <c r="AW39" s="642"/>
      <c r="AX39" s="642"/>
      <c r="AY39" s="643"/>
      <c r="AZ39" s="608" t="s">
        <v>122</v>
      </c>
      <c r="BA39" s="609"/>
      <c r="BB39" s="609"/>
      <c r="BC39" s="609"/>
      <c r="BD39" s="621"/>
      <c r="BE39" s="621"/>
      <c r="BF39" s="644"/>
      <c r="BG39" s="605" t="s">
        <v>329</v>
      </c>
      <c r="BH39" s="606"/>
      <c r="BI39" s="606"/>
      <c r="BJ39" s="606"/>
      <c r="BK39" s="606"/>
      <c r="BL39" s="606"/>
      <c r="BM39" s="606"/>
      <c r="BN39" s="606"/>
      <c r="BO39" s="606"/>
      <c r="BP39" s="606"/>
      <c r="BQ39" s="606"/>
      <c r="BR39" s="606"/>
      <c r="BS39" s="606"/>
      <c r="BT39" s="606"/>
      <c r="BU39" s="607"/>
      <c r="BV39" s="608">
        <v>921</v>
      </c>
      <c r="BW39" s="609"/>
      <c r="BX39" s="609"/>
      <c r="BY39" s="609"/>
      <c r="BZ39" s="609"/>
      <c r="CA39" s="609"/>
      <c r="CB39" s="645"/>
      <c r="CD39" s="605" t="s">
        <v>330</v>
      </c>
      <c r="CE39" s="606"/>
      <c r="CF39" s="606"/>
      <c r="CG39" s="606"/>
      <c r="CH39" s="606"/>
      <c r="CI39" s="606"/>
      <c r="CJ39" s="606"/>
      <c r="CK39" s="606"/>
      <c r="CL39" s="606"/>
      <c r="CM39" s="606"/>
      <c r="CN39" s="606"/>
      <c r="CO39" s="606"/>
      <c r="CP39" s="606"/>
      <c r="CQ39" s="607"/>
      <c r="CR39" s="608">
        <v>383303</v>
      </c>
      <c r="CS39" s="621"/>
      <c r="CT39" s="621"/>
      <c r="CU39" s="621"/>
      <c r="CV39" s="621"/>
      <c r="CW39" s="621"/>
      <c r="CX39" s="621"/>
      <c r="CY39" s="622"/>
      <c r="CZ39" s="611">
        <v>8.1</v>
      </c>
      <c r="DA39" s="623"/>
      <c r="DB39" s="623"/>
      <c r="DC39" s="624"/>
      <c r="DD39" s="614">
        <v>236757</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331</v>
      </c>
      <c r="C40" s="606"/>
      <c r="D40" s="606"/>
      <c r="E40" s="606"/>
      <c r="F40" s="606"/>
      <c r="G40" s="606"/>
      <c r="H40" s="606"/>
      <c r="I40" s="606"/>
      <c r="J40" s="606"/>
      <c r="K40" s="606"/>
      <c r="L40" s="606"/>
      <c r="M40" s="606"/>
      <c r="N40" s="606"/>
      <c r="O40" s="606"/>
      <c r="P40" s="606"/>
      <c r="Q40" s="607"/>
      <c r="R40" s="608">
        <v>4900</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332</v>
      </c>
      <c r="AR40" s="642"/>
      <c r="AS40" s="642"/>
      <c r="AT40" s="642"/>
      <c r="AU40" s="642"/>
      <c r="AV40" s="642"/>
      <c r="AW40" s="642"/>
      <c r="AX40" s="642"/>
      <c r="AY40" s="643"/>
      <c r="AZ40" s="608" t="s">
        <v>122</v>
      </c>
      <c r="BA40" s="609"/>
      <c r="BB40" s="609"/>
      <c r="BC40" s="609"/>
      <c r="BD40" s="621"/>
      <c r="BE40" s="621"/>
      <c r="BF40" s="644"/>
      <c r="BG40" s="649" t="s">
        <v>333</v>
      </c>
      <c r="BH40" s="650"/>
      <c r="BI40" s="650"/>
      <c r="BJ40" s="650"/>
      <c r="BK40" s="650"/>
      <c r="BL40" s="205"/>
      <c r="BM40" s="606" t="s">
        <v>334</v>
      </c>
      <c r="BN40" s="606"/>
      <c r="BO40" s="606"/>
      <c r="BP40" s="606"/>
      <c r="BQ40" s="606"/>
      <c r="BR40" s="606"/>
      <c r="BS40" s="606"/>
      <c r="BT40" s="606"/>
      <c r="BU40" s="607"/>
      <c r="BV40" s="608">
        <v>94</v>
      </c>
      <c r="BW40" s="609"/>
      <c r="BX40" s="609"/>
      <c r="BY40" s="609"/>
      <c r="BZ40" s="609"/>
      <c r="CA40" s="609"/>
      <c r="CB40" s="645"/>
      <c r="CD40" s="605" t="s">
        <v>335</v>
      </c>
      <c r="CE40" s="606"/>
      <c r="CF40" s="606"/>
      <c r="CG40" s="606"/>
      <c r="CH40" s="606"/>
      <c r="CI40" s="606"/>
      <c r="CJ40" s="606"/>
      <c r="CK40" s="606"/>
      <c r="CL40" s="606"/>
      <c r="CM40" s="606"/>
      <c r="CN40" s="606"/>
      <c r="CO40" s="606"/>
      <c r="CP40" s="606"/>
      <c r="CQ40" s="607"/>
      <c r="CR40" s="608">
        <v>7195</v>
      </c>
      <c r="CS40" s="609"/>
      <c r="CT40" s="609"/>
      <c r="CU40" s="609"/>
      <c r="CV40" s="609"/>
      <c r="CW40" s="609"/>
      <c r="CX40" s="609"/>
      <c r="CY40" s="610"/>
      <c r="CZ40" s="611">
        <v>0.2</v>
      </c>
      <c r="DA40" s="623"/>
      <c r="DB40" s="623"/>
      <c r="DC40" s="624"/>
      <c r="DD40" s="614">
        <v>7035</v>
      </c>
      <c r="DE40" s="609"/>
      <c r="DF40" s="609"/>
      <c r="DG40" s="609"/>
      <c r="DH40" s="609"/>
      <c r="DI40" s="609"/>
      <c r="DJ40" s="609"/>
      <c r="DK40" s="610"/>
      <c r="DL40" s="614">
        <v>7035</v>
      </c>
      <c r="DM40" s="609"/>
      <c r="DN40" s="609"/>
      <c r="DO40" s="609"/>
      <c r="DP40" s="609"/>
      <c r="DQ40" s="609"/>
      <c r="DR40" s="609"/>
      <c r="DS40" s="609"/>
      <c r="DT40" s="609"/>
      <c r="DU40" s="609"/>
      <c r="DV40" s="610"/>
      <c r="DW40" s="611">
        <v>0.3</v>
      </c>
      <c r="DX40" s="623"/>
      <c r="DY40" s="623"/>
      <c r="DZ40" s="623"/>
      <c r="EA40" s="623"/>
      <c r="EB40" s="623"/>
      <c r="EC40" s="635"/>
    </row>
    <row r="41" spans="2:133" ht="11.25" customHeight="1" x14ac:dyDescent="0.15">
      <c r="B41" s="589" t="s">
        <v>336</v>
      </c>
      <c r="C41" s="590"/>
      <c r="D41" s="590"/>
      <c r="E41" s="590"/>
      <c r="F41" s="590"/>
      <c r="G41" s="590"/>
      <c r="H41" s="590"/>
      <c r="I41" s="590"/>
      <c r="J41" s="590"/>
      <c r="K41" s="590"/>
      <c r="L41" s="590"/>
      <c r="M41" s="590"/>
      <c r="N41" s="590"/>
      <c r="O41" s="590"/>
      <c r="P41" s="590"/>
      <c r="Q41" s="591"/>
      <c r="R41" s="592">
        <v>4880934</v>
      </c>
      <c r="S41" s="633"/>
      <c r="T41" s="633"/>
      <c r="U41" s="633"/>
      <c r="V41" s="633"/>
      <c r="W41" s="633"/>
      <c r="X41" s="633"/>
      <c r="Y41" s="636"/>
      <c r="Z41" s="637">
        <v>100</v>
      </c>
      <c r="AA41" s="637"/>
      <c r="AB41" s="637"/>
      <c r="AC41" s="637"/>
      <c r="AD41" s="638">
        <v>2786390</v>
      </c>
      <c r="AE41" s="638"/>
      <c r="AF41" s="638"/>
      <c r="AG41" s="638"/>
      <c r="AH41" s="638"/>
      <c r="AI41" s="638"/>
      <c r="AJ41" s="638"/>
      <c r="AK41" s="638"/>
      <c r="AL41" s="595">
        <v>100</v>
      </c>
      <c r="AM41" s="639"/>
      <c r="AN41" s="639"/>
      <c r="AO41" s="640"/>
      <c r="AQ41" s="641" t="s">
        <v>337</v>
      </c>
      <c r="AR41" s="642"/>
      <c r="AS41" s="642"/>
      <c r="AT41" s="642"/>
      <c r="AU41" s="642"/>
      <c r="AV41" s="642"/>
      <c r="AW41" s="642"/>
      <c r="AX41" s="642"/>
      <c r="AY41" s="643"/>
      <c r="AZ41" s="608">
        <v>53502</v>
      </c>
      <c r="BA41" s="609"/>
      <c r="BB41" s="609"/>
      <c r="BC41" s="609"/>
      <c r="BD41" s="621"/>
      <c r="BE41" s="621"/>
      <c r="BF41" s="644"/>
      <c r="BG41" s="649"/>
      <c r="BH41" s="650"/>
      <c r="BI41" s="650"/>
      <c r="BJ41" s="650"/>
      <c r="BK41" s="650"/>
      <c r="BL41" s="205"/>
      <c r="BM41" s="606" t="s">
        <v>338</v>
      </c>
      <c r="BN41" s="606"/>
      <c r="BO41" s="606"/>
      <c r="BP41" s="606"/>
      <c r="BQ41" s="606"/>
      <c r="BR41" s="606"/>
      <c r="BS41" s="606"/>
      <c r="BT41" s="606"/>
      <c r="BU41" s="607"/>
      <c r="BV41" s="608" t="s">
        <v>122</v>
      </c>
      <c r="BW41" s="609"/>
      <c r="BX41" s="609"/>
      <c r="BY41" s="609"/>
      <c r="BZ41" s="609"/>
      <c r="CA41" s="609"/>
      <c r="CB41" s="645"/>
      <c r="CD41" s="605" t="s">
        <v>339</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340</v>
      </c>
      <c r="AR42" s="654"/>
      <c r="AS42" s="654"/>
      <c r="AT42" s="654"/>
      <c r="AU42" s="654"/>
      <c r="AV42" s="654"/>
      <c r="AW42" s="654"/>
      <c r="AX42" s="654"/>
      <c r="AY42" s="655"/>
      <c r="AZ42" s="592">
        <v>237941</v>
      </c>
      <c r="BA42" s="633"/>
      <c r="BB42" s="633"/>
      <c r="BC42" s="633"/>
      <c r="BD42" s="593"/>
      <c r="BE42" s="593"/>
      <c r="BF42" s="656"/>
      <c r="BG42" s="651"/>
      <c r="BH42" s="652"/>
      <c r="BI42" s="652"/>
      <c r="BJ42" s="652"/>
      <c r="BK42" s="652"/>
      <c r="BL42" s="206"/>
      <c r="BM42" s="590" t="s">
        <v>341</v>
      </c>
      <c r="BN42" s="590"/>
      <c r="BO42" s="590"/>
      <c r="BP42" s="590"/>
      <c r="BQ42" s="590"/>
      <c r="BR42" s="590"/>
      <c r="BS42" s="590"/>
      <c r="BT42" s="590"/>
      <c r="BU42" s="591"/>
      <c r="BV42" s="592">
        <v>378</v>
      </c>
      <c r="BW42" s="633"/>
      <c r="BX42" s="633"/>
      <c r="BY42" s="633"/>
      <c r="BZ42" s="633"/>
      <c r="CA42" s="633"/>
      <c r="CB42" s="634"/>
      <c r="CD42" s="605" t="s">
        <v>342</v>
      </c>
      <c r="CE42" s="606"/>
      <c r="CF42" s="606"/>
      <c r="CG42" s="606"/>
      <c r="CH42" s="606"/>
      <c r="CI42" s="606"/>
      <c r="CJ42" s="606"/>
      <c r="CK42" s="606"/>
      <c r="CL42" s="606"/>
      <c r="CM42" s="606"/>
      <c r="CN42" s="606"/>
      <c r="CO42" s="606"/>
      <c r="CP42" s="606"/>
      <c r="CQ42" s="607"/>
      <c r="CR42" s="608">
        <v>763987</v>
      </c>
      <c r="CS42" s="621"/>
      <c r="CT42" s="621"/>
      <c r="CU42" s="621"/>
      <c r="CV42" s="621"/>
      <c r="CW42" s="621"/>
      <c r="CX42" s="621"/>
      <c r="CY42" s="622"/>
      <c r="CZ42" s="611">
        <v>16.2</v>
      </c>
      <c r="DA42" s="623"/>
      <c r="DB42" s="623"/>
      <c r="DC42" s="624"/>
      <c r="DD42" s="614">
        <v>296663</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343</v>
      </c>
      <c r="CD43" s="605" t="s">
        <v>344</v>
      </c>
      <c r="CE43" s="606"/>
      <c r="CF43" s="606"/>
      <c r="CG43" s="606"/>
      <c r="CH43" s="606"/>
      <c r="CI43" s="606"/>
      <c r="CJ43" s="606"/>
      <c r="CK43" s="606"/>
      <c r="CL43" s="606"/>
      <c r="CM43" s="606"/>
      <c r="CN43" s="606"/>
      <c r="CO43" s="606"/>
      <c r="CP43" s="606"/>
      <c r="CQ43" s="607"/>
      <c r="CR43" s="608">
        <v>5722</v>
      </c>
      <c r="CS43" s="621"/>
      <c r="CT43" s="621"/>
      <c r="CU43" s="621"/>
      <c r="CV43" s="621"/>
      <c r="CW43" s="621"/>
      <c r="CX43" s="621"/>
      <c r="CY43" s="622"/>
      <c r="CZ43" s="611">
        <v>0.1</v>
      </c>
      <c r="DA43" s="623"/>
      <c r="DB43" s="623"/>
      <c r="DC43" s="624"/>
      <c r="DD43" s="614">
        <v>5722</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345</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293</v>
      </c>
      <c r="CE44" s="628"/>
      <c r="CF44" s="605" t="s">
        <v>346</v>
      </c>
      <c r="CG44" s="606"/>
      <c r="CH44" s="606"/>
      <c r="CI44" s="606"/>
      <c r="CJ44" s="606"/>
      <c r="CK44" s="606"/>
      <c r="CL44" s="606"/>
      <c r="CM44" s="606"/>
      <c r="CN44" s="606"/>
      <c r="CO44" s="606"/>
      <c r="CP44" s="606"/>
      <c r="CQ44" s="607"/>
      <c r="CR44" s="608">
        <v>763987</v>
      </c>
      <c r="CS44" s="609"/>
      <c r="CT44" s="609"/>
      <c r="CU44" s="609"/>
      <c r="CV44" s="609"/>
      <c r="CW44" s="609"/>
      <c r="CX44" s="609"/>
      <c r="CY44" s="610"/>
      <c r="CZ44" s="611">
        <v>16.2</v>
      </c>
      <c r="DA44" s="612"/>
      <c r="DB44" s="612"/>
      <c r="DC44" s="613"/>
      <c r="DD44" s="614">
        <v>296663</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347</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348</v>
      </c>
      <c r="CG45" s="606"/>
      <c r="CH45" s="606"/>
      <c r="CI45" s="606"/>
      <c r="CJ45" s="606"/>
      <c r="CK45" s="606"/>
      <c r="CL45" s="606"/>
      <c r="CM45" s="606"/>
      <c r="CN45" s="606"/>
      <c r="CO45" s="606"/>
      <c r="CP45" s="606"/>
      <c r="CQ45" s="607"/>
      <c r="CR45" s="608">
        <v>31126</v>
      </c>
      <c r="CS45" s="621"/>
      <c r="CT45" s="621"/>
      <c r="CU45" s="621"/>
      <c r="CV45" s="621"/>
      <c r="CW45" s="621"/>
      <c r="CX45" s="621"/>
      <c r="CY45" s="622"/>
      <c r="CZ45" s="611">
        <v>0.7</v>
      </c>
      <c r="DA45" s="623"/>
      <c r="DB45" s="623"/>
      <c r="DC45" s="624"/>
      <c r="DD45" s="614">
        <v>13312</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349</v>
      </c>
      <c r="CG46" s="606"/>
      <c r="CH46" s="606"/>
      <c r="CI46" s="606"/>
      <c r="CJ46" s="606"/>
      <c r="CK46" s="606"/>
      <c r="CL46" s="606"/>
      <c r="CM46" s="606"/>
      <c r="CN46" s="606"/>
      <c r="CO46" s="606"/>
      <c r="CP46" s="606"/>
      <c r="CQ46" s="607"/>
      <c r="CR46" s="608">
        <v>723481</v>
      </c>
      <c r="CS46" s="609"/>
      <c r="CT46" s="609"/>
      <c r="CU46" s="609"/>
      <c r="CV46" s="609"/>
      <c r="CW46" s="609"/>
      <c r="CX46" s="609"/>
      <c r="CY46" s="610"/>
      <c r="CZ46" s="611">
        <v>15.3</v>
      </c>
      <c r="DA46" s="612"/>
      <c r="DB46" s="612"/>
      <c r="DC46" s="613"/>
      <c r="DD46" s="614">
        <v>281471</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350</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351</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352</v>
      </c>
      <c r="CE49" s="590"/>
      <c r="CF49" s="590"/>
      <c r="CG49" s="590"/>
      <c r="CH49" s="590"/>
      <c r="CI49" s="590"/>
      <c r="CJ49" s="590"/>
      <c r="CK49" s="590"/>
      <c r="CL49" s="590"/>
      <c r="CM49" s="590"/>
      <c r="CN49" s="590"/>
      <c r="CO49" s="590"/>
      <c r="CP49" s="590"/>
      <c r="CQ49" s="591"/>
      <c r="CR49" s="592">
        <v>4722736</v>
      </c>
      <c r="CS49" s="593"/>
      <c r="CT49" s="593"/>
      <c r="CU49" s="593"/>
      <c r="CV49" s="593"/>
      <c r="CW49" s="593"/>
      <c r="CX49" s="593"/>
      <c r="CY49" s="594"/>
      <c r="CZ49" s="595">
        <v>100</v>
      </c>
      <c r="DA49" s="596"/>
      <c r="DB49" s="596"/>
      <c r="DC49" s="597"/>
      <c r="DD49" s="598">
        <v>3330546</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3901Gvjkqm0rfnLmgiNxmbv9JezNkivHtQ4mWCRYwrYXz50S1XFKyN2zRCrz7DrBdK4wmhFMrijWAsnV0hOAjA==" saltValue="BNzmo7Ci2OhE8RlNDRNVd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106" zoomScaleNormal="106"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353</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354</v>
      </c>
      <c r="DK2" s="1079"/>
      <c r="DL2" s="1079"/>
      <c r="DM2" s="1079"/>
      <c r="DN2" s="1079"/>
      <c r="DO2" s="1080"/>
      <c r="DP2" s="210"/>
      <c r="DQ2" s="1078" t="s">
        <v>355</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23" t="s">
        <v>357</v>
      </c>
      <c r="BR4" s="723"/>
      <c r="BS4" s="723"/>
      <c r="BT4" s="723"/>
      <c r="BU4" s="723"/>
      <c r="BV4" s="723"/>
      <c r="BW4" s="723"/>
      <c r="BX4" s="723"/>
      <c r="BY4" s="723"/>
      <c r="BZ4" s="723"/>
      <c r="CA4" s="723"/>
      <c r="CB4" s="723"/>
      <c r="CC4" s="723"/>
      <c r="CD4" s="723"/>
      <c r="CE4" s="723"/>
      <c r="CF4" s="723"/>
      <c r="CG4" s="723"/>
      <c r="CH4" s="723"/>
      <c r="CI4" s="723"/>
      <c r="CJ4" s="723"/>
      <c r="CK4" s="723"/>
      <c r="CL4" s="723"/>
      <c r="CM4" s="723"/>
      <c r="CN4" s="723"/>
      <c r="CO4" s="723"/>
      <c r="CP4" s="723"/>
      <c r="CQ4" s="723"/>
      <c r="CR4" s="723"/>
      <c r="CS4" s="723"/>
      <c r="CT4" s="723"/>
      <c r="CU4" s="723"/>
      <c r="CV4" s="723"/>
      <c r="CW4" s="723"/>
      <c r="CX4" s="723"/>
      <c r="CY4" s="723"/>
      <c r="CZ4" s="723"/>
      <c r="DA4" s="723"/>
      <c r="DB4" s="723"/>
      <c r="DC4" s="723"/>
      <c r="DD4" s="723"/>
      <c r="DE4" s="723"/>
      <c r="DF4" s="723"/>
      <c r="DG4" s="723"/>
      <c r="DH4" s="723"/>
      <c r="DI4" s="723"/>
      <c r="DJ4" s="723"/>
      <c r="DK4" s="723"/>
      <c r="DL4" s="723"/>
      <c r="DM4" s="723"/>
      <c r="DN4" s="723"/>
      <c r="DO4" s="723"/>
      <c r="DP4" s="723"/>
      <c r="DQ4" s="723"/>
      <c r="DR4" s="723"/>
      <c r="DS4" s="723"/>
      <c r="DT4" s="723"/>
      <c r="DU4" s="723"/>
      <c r="DV4" s="723"/>
      <c r="DW4" s="723"/>
      <c r="DX4" s="723"/>
      <c r="DY4" s="723"/>
      <c r="DZ4" s="723"/>
      <c r="EA4" s="216"/>
    </row>
    <row r="5" spans="1:131" s="217" customFormat="1" ht="26.25" customHeight="1" x14ac:dyDescent="0.15">
      <c r="A5" s="982" t="s">
        <v>358</v>
      </c>
      <c r="B5" s="983"/>
      <c r="C5" s="983"/>
      <c r="D5" s="983"/>
      <c r="E5" s="983"/>
      <c r="F5" s="983"/>
      <c r="G5" s="983"/>
      <c r="H5" s="983"/>
      <c r="I5" s="983"/>
      <c r="J5" s="983"/>
      <c r="K5" s="983"/>
      <c r="L5" s="983"/>
      <c r="M5" s="983"/>
      <c r="N5" s="983"/>
      <c r="O5" s="983"/>
      <c r="P5" s="984"/>
      <c r="Q5" s="988" t="s">
        <v>359</v>
      </c>
      <c r="R5" s="989"/>
      <c r="S5" s="989"/>
      <c r="T5" s="989"/>
      <c r="U5" s="990"/>
      <c r="V5" s="988" t="s">
        <v>360</v>
      </c>
      <c r="W5" s="989"/>
      <c r="X5" s="989"/>
      <c r="Y5" s="989"/>
      <c r="Z5" s="990"/>
      <c r="AA5" s="988" t="s">
        <v>361</v>
      </c>
      <c r="AB5" s="989"/>
      <c r="AC5" s="989"/>
      <c r="AD5" s="989"/>
      <c r="AE5" s="989"/>
      <c r="AF5" s="1081" t="s">
        <v>362</v>
      </c>
      <c r="AG5" s="989"/>
      <c r="AH5" s="989"/>
      <c r="AI5" s="989"/>
      <c r="AJ5" s="1002"/>
      <c r="AK5" s="989" t="s">
        <v>363</v>
      </c>
      <c r="AL5" s="989"/>
      <c r="AM5" s="989"/>
      <c r="AN5" s="989"/>
      <c r="AO5" s="990"/>
      <c r="AP5" s="988" t="s">
        <v>364</v>
      </c>
      <c r="AQ5" s="989"/>
      <c r="AR5" s="989"/>
      <c r="AS5" s="989"/>
      <c r="AT5" s="990"/>
      <c r="AU5" s="988" t="s">
        <v>365</v>
      </c>
      <c r="AV5" s="989"/>
      <c r="AW5" s="989"/>
      <c r="AX5" s="989"/>
      <c r="AY5" s="1002"/>
      <c r="AZ5" s="214"/>
      <c r="BA5" s="214"/>
      <c r="BB5" s="214"/>
      <c r="BC5" s="214"/>
      <c r="BD5" s="214"/>
      <c r="BE5" s="215"/>
      <c r="BF5" s="215"/>
      <c r="BG5" s="215"/>
      <c r="BH5" s="215"/>
      <c r="BI5" s="215"/>
      <c r="BJ5" s="215"/>
      <c r="BK5" s="215"/>
      <c r="BL5" s="215"/>
      <c r="BM5" s="215"/>
      <c r="BN5" s="215"/>
      <c r="BO5" s="215"/>
      <c r="BP5" s="215"/>
      <c r="BQ5" s="982" t="s">
        <v>366</v>
      </c>
      <c r="BR5" s="983"/>
      <c r="BS5" s="983"/>
      <c r="BT5" s="983"/>
      <c r="BU5" s="983"/>
      <c r="BV5" s="983"/>
      <c r="BW5" s="983"/>
      <c r="BX5" s="983"/>
      <c r="BY5" s="983"/>
      <c r="BZ5" s="983"/>
      <c r="CA5" s="983"/>
      <c r="CB5" s="983"/>
      <c r="CC5" s="983"/>
      <c r="CD5" s="983"/>
      <c r="CE5" s="983"/>
      <c r="CF5" s="983"/>
      <c r="CG5" s="984"/>
      <c r="CH5" s="988" t="s">
        <v>367</v>
      </c>
      <c r="CI5" s="989"/>
      <c r="CJ5" s="989"/>
      <c r="CK5" s="989"/>
      <c r="CL5" s="990"/>
      <c r="CM5" s="988" t="s">
        <v>368</v>
      </c>
      <c r="CN5" s="989"/>
      <c r="CO5" s="989"/>
      <c r="CP5" s="989"/>
      <c r="CQ5" s="990"/>
      <c r="CR5" s="988" t="s">
        <v>369</v>
      </c>
      <c r="CS5" s="989"/>
      <c r="CT5" s="989"/>
      <c r="CU5" s="989"/>
      <c r="CV5" s="990"/>
      <c r="CW5" s="988" t="s">
        <v>370</v>
      </c>
      <c r="CX5" s="989"/>
      <c r="CY5" s="989"/>
      <c r="CZ5" s="989"/>
      <c r="DA5" s="990"/>
      <c r="DB5" s="988" t="s">
        <v>371</v>
      </c>
      <c r="DC5" s="989"/>
      <c r="DD5" s="989"/>
      <c r="DE5" s="989"/>
      <c r="DF5" s="990"/>
      <c r="DG5" s="1071" t="s">
        <v>372</v>
      </c>
      <c r="DH5" s="1072"/>
      <c r="DI5" s="1072"/>
      <c r="DJ5" s="1072"/>
      <c r="DK5" s="1073"/>
      <c r="DL5" s="1071" t="s">
        <v>373</v>
      </c>
      <c r="DM5" s="1072"/>
      <c r="DN5" s="1072"/>
      <c r="DO5" s="1072"/>
      <c r="DP5" s="1073"/>
      <c r="DQ5" s="988" t="s">
        <v>374</v>
      </c>
      <c r="DR5" s="989"/>
      <c r="DS5" s="989"/>
      <c r="DT5" s="989"/>
      <c r="DU5" s="990"/>
      <c r="DV5" s="988" t="s">
        <v>365</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375</v>
      </c>
      <c r="C7" s="1035"/>
      <c r="D7" s="1035"/>
      <c r="E7" s="1035"/>
      <c r="F7" s="1035"/>
      <c r="G7" s="1035"/>
      <c r="H7" s="1035"/>
      <c r="I7" s="1035"/>
      <c r="J7" s="1035"/>
      <c r="K7" s="1035"/>
      <c r="L7" s="1035"/>
      <c r="M7" s="1035"/>
      <c r="N7" s="1035"/>
      <c r="O7" s="1035"/>
      <c r="P7" s="1036"/>
      <c r="Q7" s="1089">
        <v>4880</v>
      </c>
      <c r="R7" s="1090"/>
      <c r="S7" s="1090"/>
      <c r="T7" s="1090"/>
      <c r="U7" s="1090"/>
      <c r="V7" s="1090">
        <v>4722</v>
      </c>
      <c r="W7" s="1090"/>
      <c r="X7" s="1090"/>
      <c r="Y7" s="1090"/>
      <c r="Z7" s="1090"/>
      <c r="AA7" s="1090">
        <v>158</v>
      </c>
      <c r="AB7" s="1090"/>
      <c r="AC7" s="1090"/>
      <c r="AD7" s="1090"/>
      <c r="AE7" s="1091"/>
      <c r="AF7" s="1092">
        <v>128</v>
      </c>
      <c r="AG7" s="1093"/>
      <c r="AH7" s="1093"/>
      <c r="AI7" s="1093"/>
      <c r="AJ7" s="1094"/>
      <c r="AK7" s="1095" t="s">
        <v>549</v>
      </c>
      <c r="AL7" s="1096"/>
      <c r="AM7" s="1096"/>
      <c r="AN7" s="1096"/>
      <c r="AO7" s="1096"/>
      <c r="AP7" s="1096">
        <v>5122</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c r="BT7" s="1087"/>
      <c r="BU7" s="1087"/>
      <c r="BV7" s="1087"/>
      <c r="BW7" s="1087"/>
      <c r="BX7" s="1087"/>
      <c r="BY7" s="1087"/>
      <c r="BZ7" s="1087"/>
      <c r="CA7" s="1087"/>
      <c r="CB7" s="1087"/>
      <c r="CC7" s="1087"/>
      <c r="CD7" s="1087"/>
      <c r="CE7" s="1087"/>
      <c r="CF7" s="1087"/>
      <c r="CG7" s="1099"/>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086"/>
      <c r="DW7" s="1087"/>
      <c r="DX7" s="1087"/>
      <c r="DY7" s="1087"/>
      <c r="DZ7" s="1088"/>
      <c r="EA7" s="216"/>
    </row>
    <row r="8" spans="1:131" s="217" customFormat="1" ht="26.25" customHeight="1" x14ac:dyDescent="0.15">
      <c r="A8" s="220">
        <v>2</v>
      </c>
      <c r="B8" s="1017" t="s">
        <v>376</v>
      </c>
      <c r="C8" s="1018"/>
      <c r="D8" s="1018"/>
      <c r="E8" s="1018"/>
      <c r="F8" s="1018"/>
      <c r="G8" s="1018"/>
      <c r="H8" s="1018"/>
      <c r="I8" s="1018"/>
      <c r="J8" s="1018"/>
      <c r="K8" s="1018"/>
      <c r="L8" s="1018"/>
      <c r="M8" s="1018"/>
      <c r="N8" s="1018"/>
      <c r="O8" s="1018"/>
      <c r="P8" s="1019"/>
      <c r="Q8" s="1025">
        <v>1</v>
      </c>
      <c r="R8" s="1026"/>
      <c r="S8" s="1026"/>
      <c r="T8" s="1026"/>
      <c r="U8" s="1026"/>
      <c r="V8" s="1026">
        <v>1</v>
      </c>
      <c r="W8" s="1026"/>
      <c r="X8" s="1026"/>
      <c r="Y8" s="1026"/>
      <c r="Z8" s="1026"/>
      <c r="AA8" s="1026">
        <v>0</v>
      </c>
      <c r="AB8" s="1026"/>
      <c r="AC8" s="1026"/>
      <c r="AD8" s="1026"/>
      <c r="AE8" s="1027"/>
      <c r="AF8" s="1022" t="s">
        <v>122</v>
      </c>
      <c r="AG8" s="1023"/>
      <c r="AH8" s="1023"/>
      <c r="AI8" s="1023"/>
      <c r="AJ8" s="1024"/>
      <c r="AK8" s="1067" t="s">
        <v>549</v>
      </c>
      <c r="AL8" s="1068"/>
      <c r="AM8" s="1068"/>
      <c r="AN8" s="1068"/>
      <c r="AO8" s="1068"/>
      <c r="AP8" s="1068" t="s">
        <v>549</v>
      </c>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6"/>
    </row>
    <row r="9" spans="1:131" s="217" customFormat="1" ht="26.25" customHeight="1" x14ac:dyDescent="0.15">
      <c r="A9" s="220">
        <v>3</v>
      </c>
      <c r="B9" s="1017" t="s">
        <v>377</v>
      </c>
      <c r="C9" s="1018"/>
      <c r="D9" s="1018"/>
      <c r="E9" s="1018"/>
      <c r="F9" s="1018"/>
      <c r="G9" s="1018"/>
      <c r="H9" s="1018"/>
      <c r="I9" s="1018"/>
      <c r="J9" s="1018"/>
      <c r="K9" s="1018"/>
      <c r="L9" s="1018"/>
      <c r="M9" s="1018"/>
      <c r="N9" s="1018"/>
      <c r="O9" s="1018"/>
      <c r="P9" s="1019"/>
      <c r="Q9" s="1025">
        <v>248</v>
      </c>
      <c r="R9" s="1026"/>
      <c r="S9" s="1026"/>
      <c r="T9" s="1026"/>
      <c r="U9" s="1026"/>
      <c r="V9" s="1026">
        <v>248</v>
      </c>
      <c r="W9" s="1026"/>
      <c r="X9" s="1026"/>
      <c r="Y9" s="1026"/>
      <c r="Z9" s="1026"/>
      <c r="AA9" s="1026">
        <v>0</v>
      </c>
      <c r="AB9" s="1026"/>
      <c r="AC9" s="1026"/>
      <c r="AD9" s="1026"/>
      <c r="AE9" s="1027"/>
      <c r="AF9" s="1022" t="s">
        <v>122</v>
      </c>
      <c r="AG9" s="1023"/>
      <c r="AH9" s="1023"/>
      <c r="AI9" s="1023"/>
      <c r="AJ9" s="1024"/>
      <c r="AK9" s="1067" t="s">
        <v>549</v>
      </c>
      <c r="AL9" s="1068"/>
      <c r="AM9" s="1068"/>
      <c r="AN9" s="1068"/>
      <c r="AO9" s="1068"/>
      <c r="AP9" s="1068" t="s">
        <v>549</v>
      </c>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378</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379</v>
      </c>
      <c r="B23" s="934" t="s">
        <v>380</v>
      </c>
      <c r="C23" s="935"/>
      <c r="D23" s="935"/>
      <c r="E23" s="935"/>
      <c r="F23" s="935"/>
      <c r="G23" s="935"/>
      <c r="H23" s="935"/>
      <c r="I23" s="935"/>
      <c r="J23" s="935"/>
      <c r="K23" s="935"/>
      <c r="L23" s="935"/>
      <c r="M23" s="935"/>
      <c r="N23" s="935"/>
      <c r="O23" s="935"/>
      <c r="P23" s="945"/>
      <c r="Q23" s="1054">
        <v>4880</v>
      </c>
      <c r="R23" s="1048"/>
      <c r="S23" s="1048"/>
      <c r="T23" s="1048"/>
      <c r="U23" s="1048"/>
      <c r="V23" s="1048">
        <v>4722</v>
      </c>
      <c r="W23" s="1048"/>
      <c r="X23" s="1048"/>
      <c r="Y23" s="1048"/>
      <c r="Z23" s="1048"/>
      <c r="AA23" s="1048">
        <v>158</v>
      </c>
      <c r="AB23" s="1048"/>
      <c r="AC23" s="1048"/>
      <c r="AD23" s="1048"/>
      <c r="AE23" s="1055"/>
      <c r="AF23" s="1056">
        <v>128</v>
      </c>
      <c r="AG23" s="1048"/>
      <c r="AH23" s="1048"/>
      <c r="AI23" s="1048"/>
      <c r="AJ23" s="1057"/>
      <c r="AK23" s="1058"/>
      <c r="AL23" s="1059"/>
      <c r="AM23" s="1059"/>
      <c r="AN23" s="1059"/>
      <c r="AO23" s="1059"/>
      <c r="AP23" s="1048">
        <v>5122</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381</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382</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358</v>
      </c>
      <c r="B26" s="983"/>
      <c r="C26" s="983"/>
      <c r="D26" s="983"/>
      <c r="E26" s="983"/>
      <c r="F26" s="983"/>
      <c r="G26" s="983"/>
      <c r="H26" s="983"/>
      <c r="I26" s="983"/>
      <c r="J26" s="983"/>
      <c r="K26" s="983"/>
      <c r="L26" s="983"/>
      <c r="M26" s="983"/>
      <c r="N26" s="983"/>
      <c r="O26" s="983"/>
      <c r="P26" s="984"/>
      <c r="Q26" s="988" t="s">
        <v>383</v>
      </c>
      <c r="R26" s="989"/>
      <c r="S26" s="989"/>
      <c r="T26" s="989"/>
      <c r="U26" s="990"/>
      <c r="V26" s="988" t="s">
        <v>384</v>
      </c>
      <c r="W26" s="989"/>
      <c r="X26" s="989"/>
      <c r="Y26" s="989"/>
      <c r="Z26" s="990"/>
      <c r="AA26" s="988" t="s">
        <v>385</v>
      </c>
      <c r="AB26" s="989"/>
      <c r="AC26" s="989"/>
      <c r="AD26" s="989"/>
      <c r="AE26" s="989"/>
      <c r="AF26" s="1042" t="s">
        <v>386</v>
      </c>
      <c r="AG26" s="995"/>
      <c r="AH26" s="995"/>
      <c r="AI26" s="995"/>
      <c r="AJ26" s="1043"/>
      <c r="AK26" s="989" t="s">
        <v>387</v>
      </c>
      <c r="AL26" s="989"/>
      <c r="AM26" s="989"/>
      <c r="AN26" s="989"/>
      <c r="AO26" s="990"/>
      <c r="AP26" s="988" t="s">
        <v>388</v>
      </c>
      <c r="AQ26" s="989"/>
      <c r="AR26" s="989"/>
      <c r="AS26" s="989"/>
      <c r="AT26" s="990"/>
      <c r="AU26" s="988" t="s">
        <v>389</v>
      </c>
      <c r="AV26" s="989"/>
      <c r="AW26" s="989"/>
      <c r="AX26" s="989"/>
      <c r="AY26" s="990"/>
      <c r="AZ26" s="988" t="s">
        <v>390</v>
      </c>
      <c r="BA26" s="989"/>
      <c r="BB26" s="989"/>
      <c r="BC26" s="989"/>
      <c r="BD26" s="990"/>
      <c r="BE26" s="988" t="s">
        <v>365</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391</v>
      </c>
      <c r="C28" s="1035"/>
      <c r="D28" s="1035"/>
      <c r="E28" s="1035"/>
      <c r="F28" s="1035"/>
      <c r="G28" s="1035"/>
      <c r="H28" s="1035"/>
      <c r="I28" s="1035"/>
      <c r="J28" s="1035"/>
      <c r="K28" s="1035"/>
      <c r="L28" s="1035"/>
      <c r="M28" s="1035"/>
      <c r="N28" s="1035"/>
      <c r="O28" s="1035"/>
      <c r="P28" s="1036"/>
      <c r="Q28" s="1037">
        <v>506</v>
      </c>
      <c r="R28" s="1038"/>
      <c r="S28" s="1038"/>
      <c r="T28" s="1038"/>
      <c r="U28" s="1038"/>
      <c r="V28" s="1038">
        <v>500</v>
      </c>
      <c r="W28" s="1038"/>
      <c r="X28" s="1038"/>
      <c r="Y28" s="1038"/>
      <c r="Z28" s="1038"/>
      <c r="AA28" s="1038">
        <v>6</v>
      </c>
      <c r="AB28" s="1038"/>
      <c r="AC28" s="1038"/>
      <c r="AD28" s="1038"/>
      <c r="AE28" s="1039"/>
      <c r="AF28" s="1040">
        <v>8</v>
      </c>
      <c r="AG28" s="1038"/>
      <c r="AH28" s="1038"/>
      <c r="AI28" s="1038"/>
      <c r="AJ28" s="1041"/>
      <c r="AK28" s="1029">
        <v>48</v>
      </c>
      <c r="AL28" s="1030"/>
      <c r="AM28" s="1030"/>
      <c r="AN28" s="1030"/>
      <c r="AO28" s="1030"/>
      <c r="AP28" s="1030" t="s">
        <v>550</v>
      </c>
      <c r="AQ28" s="1030"/>
      <c r="AR28" s="1030"/>
      <c r="AS28" s="1030"/>
      <c r="AT28" s="1030"/>
      <c r="AU28" s="1030" t="s">
        <v>550</v>
      </c>
      <c r="AV28" s="1030"/>
      <c r="AW28" s="1030"/>
      <c r="AX28" s="1030"/>
      <c r="AY28" s="1030"/>
      <c r="AZ28" s="1031" t="s">
        <v>550</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392</v>
      </c>
      <c r="C29" s="1018"/>
      <c r="D29" s="1018"/>
      <c r="E29" s="1018"/>
      <c r="F29" s="1018"/>
      <c r="G29" s="1018"/>
      <c r="H29" s="1018"/>
      <c r="I29" s="1018"/>
      <c r="J29" s="1018"/>
      <c r="K29" s="1018"/>
      <c r="L29" s="1018"/>
      <c r="M29" s="1018"/>
      <c r="N29" s="1018"/>
      <c r="O29" s="1018"/>
      <c r="P29" s="1019"/>
      <c r="Q29" s="1025">
        <v>765</v>
      </c>
      <c r="R29" s="1026"/>
      <c r="S29" s="1026"/>
      <c r="T29" s="1026"/>
      <c r="U29" s="1026"/>
      <c r="V29" s="1026">
        <v>752</v>
      </c>
      <c r="W29" s="1026"/>
      <c r="X29" s="1026"/>
      <c r="Y29" s="1026"/>
      <c r="Z29" s="1026"/>
      <c r="AA29" s="1026">
        <v>13</v>
      </c>
      <c r="AB29" s="1026"/>
      <c r="AC29" s="1026"/>
      <c r="AD29" s="1026"/>
      <c r="AE29" s="1027"/>
      <c r="AF29" s="1022">
        <v>13</v>
      </c>
      <c r="AG29" s="1023"/>
      <c r="AH29" s="1023"/>
      <c r="AI29" s="1023"/>
      <c r="AJ29" s="1024"/>
      <c r="AK29" s="970">
        <v>136</v>
      </c>
      <c r="AL29" s="749"/>
      <c r="AM29" s="749"/>
      <c r="AN29" s="749"/>
      <c r="AO29" s="749"/>
      <c r="AP29" s="749" t="s">
        <v>550</v>
      </c>
      <c r="AQ29" s="749"/>
      <c r="AR29" s="749"/>
      <c r="AS29" s="749"/>
      <c r="AT29" s="749"/>
      <c r="AU29" s="749" t="s">
        <v>550</v>
      </c>
      <c r="AV29" s="749"/>
      <c r="AW29" s="749"/>
      <c r="AX29" s="749"/>
      <c r="AY29" s="749"/>
      <c r="AZ29" s="1028" t="s">
        <v>550</v>
      </c>
      <c r="BA29" s="1028"/>
      <c r="BB29" s="1028"/>
      <c r="BC29" s="1028"/>
      <c r="BD29" s="1028"/>
      <c r="BE29" s="965"/>
      <c r="BF29" s="965"/>
      <c r="BG29" s="965"/>
      <c r="BH29" s="965"/>
      <c r="BI29" s="966"/>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393</v>
      </c>
      <c r="C30" s="1018"/>
      <c r="D30" s="1018"/>
      <c r="E30" s="1018"/>
      <c r="F30" s="1018"/>
      <c r="G30" s="1018"/>
      <c r="H30" s="1018"/>
      <c r="I30" s="1018"/>
      <c r="J30" s="1018"/>
      <c r="K30" s="1018"/>
      <c r="L30" s="1018"/>
      <c r="M30" s="1018"/>
      <c r="N30" s="1018"/>
      <c r="O30" s="1018"/>
      <c r="P30" s="1019"/>
      <c r="Q30" s="1025">
        <v>153</v>
      </c>
      <c r="R30" s="1026"/>
      <c r="S30" s="1026"/>
      <c r="T30" s="1026"/>
      <c r="U30" s="1026"/>
      <c r="V30" s="1026">
        <v>152</v>
      </c>
      <c r="W30" s="1026"/>
      <c r="X30" s="1026"/>
      <c r="Y30" s="1026"/>
      <c r="Z30" s="1026"/>
      <c r="AA30" s="1026">
        <v>1</v>
      </c>
      <c r="AB30" s="1026"/>
      <c r="AC30" s="1026"/>
      <c r="AD30" s="1026"/>
      <c r="AE30" s="1027"/>
      <c r="AF30" s="1022">
        <v>1</v>
      </c>
      <c r="AG30" s="1023"/>
      <c r="AH30" s="1023"/>
      <c r="AI30" s="1023"/>
      <c r="AJ30" s="1024"/>
      <c r="AK30" s="970">
        <v>90</v>
      </c>
      <c r="AL30" s="749"/>
      <c r="AM30" s="749"/>
      <c r="AN30" s="749"/>
      <c r="AO30" s="749"/>
      <c r="AP30" s="749" t="s">
        <v>550</v>
      </c>
      <c r="AQ30" s="749"/>
      <c r="AR30" s="749"/>
      <c r="AS30" s="749"/>
      <c r="AT30" s="749"/>
      <c r="AU30" s="749" t="s">
        <v>550</v>
      </c>
      <c r="AV30" s="749"/>
      <c r="AW30" s="749"/>
      <c r="AX30" s="749"/>
      <c r="AY30" s="749"/>
      <c r="AZ30" s="1028" t="s">
        <v>550</v>
      </c>
      <c r="BA30" s="1028"/>
      <c r="BB30" s="1028"/>
      <c r="BC30" s="1028"/>
      <c r="BD30" s="1028"/>
      <c r="BE30" s="965"/>
      <c r="BF30" s="965"/>
      <c r="BG30" s="965"/>
      <c r="BH30" s="965"/>
      <c r="BI30" s="966"/>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394</v>
      </c>
      <c r="C31" s="1018"/>
      <c r="D31" s="1018"/>
      <c r="E31" s="1018"/>
      <c r="F31" s="1018"/>
      <c r="G31" s="1018"/>
      <c r="H31" s="1018"/>
      <c r="I31" s="1018"/>
      <c r="J31" s="1018"/>
      <c r="K31" s="1018"/>
      <c r="L31" s="1018"/>
      <c r="M31" s="1018"/>
      <c r="N31" s="1018"/>
      <c r="O31" s="1018"/>
      <c r="P31" s="1019"/>
      <c r="Q31" s="1025">
        <v>66</v>
      </c>
      <c r="R31" s="1026"/>
      <c r="S31" s="1026"/>
      <c r="T31" s="1026"/>
      <c r="U31" s="1026"/>
      <c r="V31" s="1026">
        <v>66</v>
      </c>
      <c r="W31" s="1026"/>
      <c r="X31" s="1026"/>
      <c r="Y31" s="1026"/>
      <c r="Z31" s="1026"/>
      <c r="AA31" s="1026">
        <v>0</v>
      </c>
      <c r="AB31" s="1026"/>
      <c r="AC31" s="1026"/>
      <c r="AD31" s="1026"/>
      <c r="AE31" s="1027"/>
      <c r="AF31" s="1022">
        <v>178</v>
      </c>
      <c r="AG31" s="1023"/>
      <c r="AH31" s="1023"/>
      <c r="AI31" s="1023"/>
      <c r="AJ31" s="1024"/>
      <c r="AK31" s="970" t="s">
        <v>550</v>
      </c>
      <c r="AL31" s="749"/>
      <c r="AM31" s="749"/>
      <c r="AN31" s="749"/>
      <c r="AO31" s="749"/>
      <c r="AP31" s="749">
        <v>76</v>
      </c>
      <c r="AQ31" s="749"/>
      <c r="AR31" s="749"/>
      <c r="AS31" s="749"/>
      <c r="AT31" s="749"/>
      <c r="AU31" s="749" t="s">
        <v>550</v>
      </c>
      <c r="AV31" s="749"/>
      <c r="AW31" s="749"/>
      <c r="AX31" s="749"/>
      <c r="AY31" s="749"/>
      <c r="AZ31" s="1028" t="s">
        <v>550</v>
      </c>
      <c r="BA31" s="1028"/>
      <c r="BB31" s="1028"/>
      <c r="BC31" s="1028"/>
      <c r="BD31" s="1028"/>
      <c r="BE31" s="965" t="s">
        <v>395</v>
      </c>
      <c r="BF31" s="965"/>
      <c r="BG31" s="965"/>
      <c r="BH31" s="965"/>
      <c r="BI31" s="966"/>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396</v>
      </c>
      <c r="C32" s="1018"/>
      <c r="D32" s="1018"/>
      <c r="E32" s="1018"/>
      <c r="F32" s="1018"/>
      <c r="G32" s="1018"/>
      <c r="H32" s="1018"/>
      <c r="I32" s="1018"/>
      <c r="J32" s="1018"/>
      <c r="K32" s="1018"/>
      <c r="L32" s="1018"/>
      <c r="M32" s="1018"/>
      <c r="N32" s="1018"/>
      <c r="O32" s="1018"/>
      <c r="P32" s="1019"/>
      <c r="Q32" s="1025">
        <v>58</v>
      </c>
      <c r="R32" s="1026"/>
      <c r="S32" s="1026"/>
      <c r="T32" s="1026"/>
      <c r="U32" s="1026"/>
      <c r="V32" s="1026">
        <v>53</v>
      </c>
      <c r="W32" s="1026"/>
      <c r="X32" s="1026"/>
      <c r="Y32" s="1026"/>
      <c r="Z32" s="1026"/>
      <c r="AA32" s="1026">
        <v>5</v>
      </c>
      <c r="AB32" s="1026"/>
      <c r="AC32" s="1026"/>
      <c r="AD32" s="1026"/>
      <c r="AE32" s="1027"/>
      <c r="AF32" s="1022">
        <v>52</v>
      </c>
      <c r="AG32" s="1023"/>
      <c r="AH32" s="1023"/>
      <c r="AI32" s="1023"/>
      <c r="AJ32" s="1024"/>
      <c r="AK32" s="970">
        <v>32</v>
      </c>
      <c r="AL32" s="749"/>
      <c r="AM32" s="749"/>
      <c r="AN32" s="749"/>
      <c r="AO32" s="749"/>
      <c r="AP32" s="749">
        <v>287</v>
      </c>
      <c r="AQ32" s="749"/>
      <c r="AR32" s="749"/>
      <c r="AS32" s="749"/>
      <c r="AT32" s="749"/>
      <c r="AU32" s="749">
        <v>287</v>
      </c>
      <c r="AV32" s="749"/>
      <c r="AW32" s="749"/>
      <c r="AX32" s="749"/>
      <c r="AY32" s="749"/>
      <c r="AZ32" s="1028" t="s">
        <v>550</v>
      </c>
      <c r="BA32" s="1028"/>
      <c r="BB32" s="1028"/>
      <c r="BC32" s="1028"/>
      <c r="BD32" s="1028"/>
      <c r="BE32" s="965" t="s">
        <v>395</v>
      </c>
      <c r="BF32" s="965"/>
      <c r="BG32" s="965"/>
      <c r="BH32" s="965"/>
      <c r="BI32" s="966"/>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t="s">
        <v>143</v>
      </c>
      <c r="C33" s="1018"/>
      <c r="D33" s="1018"/>
      <c r="E33" s="1018"/>
      <c r="F33" s="1018"/>
      <c r="G33" s="1018"/>
      <c r="H33" s="1018"/>
      <c r="I33" s="1018"/>
      <c r="J33" s="1018"/>
      <c r="K33" s="1018"/>
      <c r="L33" s="1018"/>
      <c r="M33" s="1018"/>
      <c r="N33" s="1018"/>
      <c r="O33" s="1018"/>
      <c r="P33" s="1019"/>
      <c r="Q33" s="1025">
        <v>561</v>
      </c>
      <c r="R33" s="1026"/>
      <c r="S33" s="1026"/>
      <c r="T33" s="1026"/>
      <c r="U33" s="1026"/>
      <c r="V33" s="1026">
        <v>709</v>
      </c>
      <c r="W33" s="1026"/>
      <c r="X33" s="1026"/>
      <c r="Y33" s="1026"/>
      <c r="Z33" s="1026"/>
      <c r="AA33" s="1026">
        <v>-148</v>
      </c>
      <c r="AB33" s="1026"/>
      <c r="AC33" s="1026"/>
      <c r="AD33" s="1026"/>
      <c r="AE33" s="1027"/>
      <c r="AF33" s="1022">
        <v>-2</v>
      </c>
      <c r="AG33" s="1023"/>
      <c r="AH33" s="1023"/>
      <c r="AI33" s="1023"/>
      <c r="AJ33" s="1024"/>
      <c r="AK33" s="970">
        <v>250</v>
      </c>
      <c r="AL33" s="749"/>
      <c r="AM33" s="749"/>
      <c r="AN33" s="749"/>
      <c r="AO33" s="749"/>
      <c r="AP33" s="749">
        <v>1399</v>
      </c>
      <c r="AQ33" s="749"/>
      <c r="AR33" s="749"/>
      <c r="AS33" s="749"/>
      <c r="AT33" s="749"/>
      <c r="AU33" s="749">
        <v>1399</v>
      </c>
      <c r="AV33" s="749"/>
      <c r="AW33" s="749"/>
      <c r="AX33" s="749"/>
      <c r="AY33" s="749"/>
      <c r="AZ33" s="1028">
        <v>0.5</v>
      </c>
      <c r="BA33" s="1028"/>
      <c r="BB33" s="1028"/>
      <c r="BC33" s="1028"/>
      <c r="BD33" s="1028"/>
      <c r="BE33" s="965" t="s">
        <v>395</v>
      </c>
      <c r="BF33" s="965"/>
      <c r="BG33" s="965"/>
      <c r="BH33" s="965"/>
      <c r="BI33" s="966"/>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70"/>
      <c r="AL34" s="749"/>
      <c r="AM34" s="749"/>
      <c r="AN34" s="749"/>
      <c r="AO34" s="749"/>
      <c r="AP34" s="749"/>
      <c r="AQ34" s="749"/>
      <c r="AR34" s="749"/>
      <c r="AS34" s="749"/>
      <c r="AT34" s="749"/>
      <c r="AU34" s="749"/>
      <c r="AV34" s="749"/>
      <c r="AW34" s="749"/>
      <c r="AX34" s="749"/>
      <c r="AY34" s="749"/>
      <c r="AZ34" s="1028"/>
      <c r="BA34" s="1028"/>
      <c r="BB34" s="1028"/>
      <c r="BC34" s="1028"/>
      <c r="BD34" s="1028"/>
      <c r="BE34" s="965"/>
      <c r="BF34" s="965"/>
      <c r="BG34" s="965"/>
      <c r="BH34" s="965"/>
      <c r="BI34" s="966"/>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70"/>
      <c r="AL35" s="749"/>
      <c r="AM35" s="749"/>
      <c r="AN35" s="749"/>
      <c r="AO35" s="749"/>
      <c r="AP35" s="749"/>
      <c r="AQ35" s="749"/>
      <c r="AR35" s="749"/>
      <c r="AS35" s="749"/>
      <c r="AT35" s="749"/>
      <c r="AU35" s="749"/>
      <c r="AV35" s="749"/>
      <c r="AW35" s="749"/>
      <c r="AX35" s="749"/>
      <c r="AY35" s="749"/>
      <c r="AZ35" s="1028"/>
      <c r="BA35" s="1028"/>
      <c r="BB35" s="1028"/>
      <c r="BC35" s="1028"/>
      <c r="BD35" s="1028"/>
      <c r="BE35" s="965"/>
      <c r="BF35" s="965"/>
      <c r="BG35" s="965"/>
      <c r="BH35" s="965"/>
      <c r="BI35" s="966"/>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70"/>
      <c r="AL36" s="749"/>
      <c r="AM36" s="749"/>
      <c r="AN36" s="749"/>
      <c r="AO36" s="749"/>
      <c r="AP36" s="749"/>
      <c r="AQ36" s="749"/>
      <c r="AR36" s="749"/>
      <c r="AS36" s="749"/>
      <c r="AT36" s="749"/>
      <c r="AU36" s="749"/>
      <c r="AV36" s="749"/>
      <c r="AW36" s="749"/>
      <c r="AX36" s="749"/>
      <c r="AY36" s="749"/>
      <c r="AZ36" s="1028"/>
      <c r="BA36" s="1028"/>
      <c r="BB36" s="1028"/>
      <c r="BC36" s="1028"/>
      <c r="BD36" s="1028"/>
      <c r="BE36" s="965"/>
      <c r="BF36" s="965"/>
      <c r="BG36" s="965"/>
      <c r="BH36" s="965"/>
      <c r="BI36" s="966"/>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70"/>
      <c r="AL37" s="749"/>
      <c r="AM37" s="749"/>
      <c r="AN37" s="749"/>
      <c r="AO37" s="749"/>
      <c r="AP37" s="749"/>
      <c r="AQ37" s="749"/>
      <c r="AR37" s="749"/>
      <c r="AS37" s="749"/>
      <c r="AT37" s="749"/>
      <c r="AU37" s="749"/>
      <c r="AV37" s="749"/>
      <c r="AW37" s="749"/>
      <c r="AX37" s="749"/>
      <c r="AY37" s="749"/>
      <c r="AZ37" s="1028"/>
      <c r="BA37" s="1028"/>
      <c r="BB37" s="1028"/>
      <c r="BC37" s="1028"/>
      <c r="BD37" s="1028"/>
      <c r="BE37" s="965"/>
      <c r="BF37" s="965"/>
      <c r="BG37" s="965"/>
      <c r="BH37" s="965"/>
      <c r="BI37" s="966"/>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70"/>
      <c r="AL38" s="749"/>
      <c r="AM38" s="749"/>
      <c r="AN38" s="749"/>
      <c r="AO38" s="749"/>
      <c r="AP38" s="749"/>
      <c r="AQ38" s="749"/>
      <c r="AR38" s="749"/>
      <c r="AS38" s="749"/>
      <c r="AT38" s="749"/>
      <c r="AU38" s="749"/>
      <c r="AV38" s="749"/>
      <c r="AW38" s="749"/>
      <c r="AX38" s="749"/>
      <c r="AY38" s="749"/>
      <c r="AZ38" s="1028"/>
      <c r="BA38" s="1028"/>
      <c r="BB38" s="1028"/>
      <c r="BC38" s="1028"/>
      <c r="BD38" s="1028"/>
      <c r="BE38" s="965"/>
      <c r="BF38" s="965"/>
      <c r="BG38" s="965"/>
      <c r="BH38" s="965"/>
      <c r="BI38" s="966"/>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70"/>
      <c r="AL39" s="749"/>
      <c r="AM39" s="749"/>
      <c r="AN39" s="749"/>
      <c r="AO39" s="749"/>
      <c r="AP39" s="749"/>
      <c r="AQ39" s="749"/>
      <c r="AR39" s="749"/>
      <c r="AS39" s="749"/>
      <c r="AT39" s="749"/>
      <c r="AU39" s="749"/>
      <c r="AV39" s="749"/>
      <c r="AW39" s="749"/>
      <c r="AX39" s="749"/>
      <c r="AY39" s="749"/>
      <c r="AZ39" s="1028"/>
      <c r="BA39" s="1028"/>
      <c r="BB39" s="1028"/>
      <c r="BC39" s="1028"/>
      <c r="BD39" s="1028"/>
      <c r="BE39" s="965"/>
      <c r="BF39" s="965"/>
      <c r="BG39" s="965"/>
      <c r="BH39" s="965"/>
      <c r="BI39" s="966"/>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70"/>
      <c r="AL40" s="749"/>
      <c r="AM40" s="749"/>
      <c r="AN40" s="749"/>
      <c r="AO40" s="749"/>
      <c r="AP40" s="749"/>
      <c r="AQ40" s="749"/>
      <c r="AR40" s="749"/>
      <c r="AS40" s="749"/>
      <c r="AT40" s="749"/>
      <c r="AU40" s="749"/>
      <c r="AV40" s="749"/>
      <c r="AW40" s="749"/>
      <c r="AX40" s="749"/>
      <c r="AY40" s="749"/>
      <c r="AZ40" s="1028"/>
      <c r="BA40" s="1028"/>
      <c r="BB40" s="1028"/>
      <c r="BC40" s="1028"/>
      <c r="BD40" s="1028"/>
      <c r="BE40" s="965"/>
      <c r="BF40" s="965"/>
      <c r="BG40" s="965"/>
      <c r="BH40" s="965"/>
      <c r="BI40" s="966"/>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70"/>
      <c r="AL41" s="749"/>
      <c r="AM41" s="749"/>
      <c r="AN41" s="749"/>
      <c r="AO41" s="749"/>
      <c r="AP41" s="749"/>
      <c r="AQ41" s="749"/>
      <c r="AR41" s="749"/>
      <c r="AS41" s="749"/>
      <c r="AT41" s="749"/>
      <c r="AU41" s="749"/>
      <c r="AV41" s="749"/>
      <c r="AW41" s="749"/>
      <c r="AX41" s="749"/>
      <c r="AY41" s="749"/>
      <c r="AZ41" s="1028"/>
      <c r="BA41" s="1028"/>
      <c r="BB41" s="1028"/>
      <c r="BC41" s="1028"/>
      <c r="BD41" s="1028"/>
      <c r="BE41" s="965"/>
      <c r="BF41" s="965"/>
      <c r="BG41" s="965"/>
      <c r="BH41" s="965"/>
      <c r="BI41" s="966"/>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70"/>
      <c r="AL42" s="749"/>
      <c r="AM42" s="749"/>
      <c r="AN42" s="749"/>
      <c r="AO42" s="749"/>
      <c r="AP42" s="749"/>
      <c r="AQ42" s="749"/>
      <c r="AR42" s="749"/>
      <c r="AS42" s="749"/>
      <c r="AT42" s="749"/>
      <c r="AU42" s="749"/>
      <c r="AV42" s="749"/>
      <c r="AW42" s="749"/>
      <c r="AX42" s="749"/>
      <c r="AY42" s="749"/>
      <c r="AZ42" s="1028"/>
      <c r="BA42" s="1028"/>
      <c r="BB42" s="1028"/>
      <c r="BC42" s="1028"/>
      <c r="BD42" s="1028"/>
      <c r="BE42" s="965"/>
      <c r="BF42" s="965"/>
      <c r="BG42" s="965"/>
      <c r="BH42" s="965"/>
      <c r="BI42" s="966"/>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70"/>
      <c r="AL43" s="749"/>
      <c r="AM43" s="749"/>
      <c r="AN43" s="749"/>
      <c r="AO43" s="749"/>
      <c r="AP43" s="749"/>
      <c r="AQ43" s="749"/>
      <c r="AR43" s="749"/>
      <c r="AS43" s="749"/>
      <c r="AT43" s="749"/>
      <c r="AU43" s="749"/>
      <c r="AV43" s="749"/>
      <c r="AW43" s="749"/>
      <c r="AX43" s="749"/>
      <c r="AY43" s="749"/>
      <c r="AZ43" s="1028"/>
      <c r="BA43" s="1028"/>
      <c r="BB43" s="1028"/>
      <c r="BC43" s="1028"/>
      <c r="BD43" s="1028"/>
      <c r="BE43" s="965"/>
      <c r="BF43" s="965"/>
      <c r="BG43" s="965"/>
      <c r="BH43" s="965"/>
      <c r="BI43" s="966"/>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70"/>
      <c r="AL44" s="749"/>
      <c r="AM44" s="749"/>
      <c r="AN44" s="749"/>
      <c r="AO44" s="749"/>
      <c r="AP44" s="749"/>
      <c r="AQ44" s="749"/>
      <c r="AR44" s="749"/>
      <c r="AS44" s="749"/>
      <c r="AT44" s="749"/>
      <c r="AU44" s="749"/>
      <c r="AV44" s="749"/>
      <c r="AW44" s="749"/>
      <c r="AX44" s="749"/>
      <c r="AY44" s="749"/>
      <c r="AZ44" s="1028"/>
      <c r="BA44" s="1028"/>
      <c r="BB44" s="1028"/>
      <c r="BC44" s="1028"/>
      <c r="BD44" s="1028"/>
      <c r="BE44" s="965"/>
      <c r="BF44" s="965"/>
      <c r="BG44" s="965"/>
      <c r="BH44" s="965"/>
      <c r="BI44" s="966"/>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70"/>
      <c r="AL45" s="749"/>
      <c r="AM45" s="749"/>
      <c r="AN45" s="749"/>
      <c r="AO45" s="749"/>
      <c r="AP45" s="749"/>
      <c r="AQ45" s="749"/>
      <c r="AR45" s="749"/>
      <c r="AS45" s="749"/>
      <c r="AT45" s="749"/>
      <c r="AU45" s="749"/>
      <c r="AV45" s="749"/>
      <c r="AW45" s="749"/>
      <c r="AX45" s="749"/>
      <c r="AY45" s="749"/>
      <c r="AZ45" s="1028"/>
      <c r="BA45" s="1028"/>
      <c r="BB45" s="1028"/>
      <c r="BC45" s="1028"/>
      <c r="BD45" s="1028"/>
      <c r="BE45" s="965"/>
      <c r="BF45" s="965"/>
      <c r="BG45" s="965"/>
      <c r="BH45" s="965"/>
      <c r="BI45" s="966"/>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70"/>
      <c r="AL46" s="749"/>
      <c r="AM46" s="749"/>
      <c r="AN46" s="749"/>
      <c r="AO46" s="749"/>
      <c r="AP46" s="749"/>
      <c r="AQ46" s="749"/>
      <c r="AR46" s="749"/>
      <c r="AS46" s="749"/>
      <c r="AT46" s="749"/>
      <c r="AU46" s="749"/>
      <c r="AV46" s="749"/>
      <c r="AW46" s="749"/>
      <c r="AX46" s="749"/>
      <c r="AY46" s="749"/>
      <c r="AZ46" s="1028"/>
      <c r="BA46" s="1028"/>
      <c r="BB46" s="1028"/>
      <c r="BC46" s="1028"/>
      <c r="BD46" s="1028"/>
      <c r="BE46" s="965"/>
      <c r="BF46" s="965"/>
      <c r="BG46" s="965"/>
      <c r="BH46" s="965"/>
      <c r="BI46" s="966"/>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70"/>
      <c r="AL47" s="749"/>
      <c r="AM47" s="749"/>
      <c r="AN47" s="749"/>
      <c r="AO47" s="749"/>
      <c r="AP47" s="749"/>
      <c r="AQ47" s="749"/>
      <c r="AR47" s="749"/>
      <c r="AS47" s="749"/>
      <c r="AT47" s="749"/>
      <c r="AU47" s="749"/>
      <c r="AV47" s="749"/>
      <c r="AW47" s="749"/>
      <c r="AX47" s="749"/>
      <c r="AY47" s="749"/>
      <c r="AZ47" s="1028"/>
      <c r="BA47" s="1028"/>
      <c r="BB47" s="1028"/>
      <c r="BC47" s="1028"/>
      <c r="BD47" s="1028"/>
      <c r="BE47" s="965"/>
      <c r="BF47" s="965"/>
      <c r="BG47" s="965"/>
      <c r="BH47" s="965"/>
      <c r="BI47" s="966"/>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70"/>
      <c r="AL48" s="749"/>
      <c r="AM48" s="749"/>
      <c r="AN48" s="749"/>
      <c r="AO48" s="749"/>
      <c r="AP48" s="749"/>
      <c r="AQ48" s="749"/>
      <c r="AR48" s="749"/>
      <c r="AS48" s="749"/>
      <c r="AT48" s="749"/>
      <c r="AU48" s="749"/>
      <c r="AV48" s="749"/>
      <c r="AW48" s="749"/>
      <c r="AX48" s="749"/>
      <c r="AY48" s="749"/>
      <c r="AZ48" s="1028"/>
      <c r="BA48" s="1028"/>
      <c r="BB48" s="1028"/>
      <c r="BC48" s="1028"/>
      <c r="BD48" s="1028"/>
      <c r="BE48" s="965"/>
      <c r="BF48" s="965"/>
      <c r="BG48" s="965"/>
      <c r="BH48" s="965"/>
      <c r="BI48" s="966"/>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70"/>
      <c r="AL49" s="749"/>
      <c r="AM49" s="749"/>
      <c r="AN49" s="749"/>
      <c r="AO49" s="749"/>
      <c r="AP49" s="749"/>
      <c r="AQ49" s="749"/>
      <c r="AR49" s="749"/>
      <c r="AS49" s="749"/>
      <c r="AT49" s="749"/>
      <c r="AU49" s="749"/>
      <c r="AV49" s="749"/>
      <c r="AW49" s="749"/>
      <c r="AX49" s="749"/>
      <c r="AY49" s="749"/>
      <c r="AZ49" s="1028"/>
      <c r="BA49" s="1028"/>
      <c r="BB49" s="1028"/>
      <c r="BC49" s="1028"/>
      <c r="BD49" s="1028"/>
      <c r="BE49" s="965"/>
      <c r="BF49" s="965"/>
      <c r="BG49" s="965"/>
      <c r="BH49" s="965"/>
      <c r="BI49" s="966"/>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65"/>
      <c r="BF50" s="965"/>
      <c r="BG50" s="965"/>
      <c r="BH50" s="965"/>
      <c r="BI50" s="966"/>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65"/>
      <c r="BF51" s="965"/>
      <c r="BG51" s="965"/>
      <c r="BH51" s="965"/>
      <c r="BI51" s="966"/>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65"/>
      <c r="BF52" s="965"/>
      <c r="BG52" s="965"/>
      <c r="BH52" s="965"/>
      <c r="BI52" s="966"/>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65"/>
      <c r="BF53" s="965"/>
      <c r="BG53" s="965"/>
      <c r="BH53" s="965"/>
      <c r="BI53" s="966"/>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65"/>
      <c r="BF54" s="965"/>
      <c r="BG54" s="965"/>
      <c r="BH54" s="965"/>
      <c r="BI54" s="966"/>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65"/>
      <c r="BF55" s="965"/>
      <c r="BG55" s="965"/>
      <c r="BH55" s="965"/>
      <c r="BI55" s="966"/>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65"/>
      <c r="BF56" s="965"/>
      <c r="BG56" s="965"/>
      <c r="BH56" s="965"/>
      <c r="BI56" s="966"/>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65"/>
      <c r="BF57" s="965"/>
      <c r="BG57" s="965"/>
      <c r="BH57" s="965"/>
      <c r="BI57" s="966"/>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65"/>
      <c r="BF58" s="965"/>
      <c r="BG58" s="965"/>
      <c r="BH58" s="965"/>
      <c r="BI58" s="966"/>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65"/>
      <c r="BF59" s="965"/>
      <c r="BG59" s="965"/>
      <c r="BH59" s="965"/>
      <c r="BI59" s="966"/>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65"/>
      <c r="BF60" s="965"/>
      <c r="BG60" s="965"/>
      <c r="BH60" s="965"/>
      <c r="BI60" s="966"/>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65"/>
      <c r="BF61" s="965"/>
      <c r="BG61" s="965"/>
      <c r="BH61" s="965"/>
      <c r="BI61" s="966"/>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65"/>
      <c r="BF62" s="965"/>
      <c r="BG62" s="965"/>
      <c r="BH62" s="965"/>
      <c r="BI62" s="966"/>
      <c r="BJ62" s="1014" t="s">
        <v>397</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379</v>
      </c>
      <c r="B63" s="934" t="s">
        <v>398</v>
      </c>
      <c r="C63" s="935"/>
      <c r="D63" s="935"/>
      <c r="E63" s="935"/>
      <c r="F63" s="935"/>
      <c r="G63" s="935"/>
      <c r="H63" s="935"/>
      <c r="I63" s="935"/>
      <c r="J63" s="935"/>
      <c r="K63" s="935"/>
      <c r="L63" s="935"/>
      <c r="M63" s="935"/>
      <c r="N63" s="935"/>
      <c r="O63" s="935"/>
      <c r="P63" s="945"/>
      <c r="Q63" s="956"/>
      <c r="R63" s="957"/>
      <c r="S63" s="957"/>
      <c r="T63" s="957"/>
      <c r="U63" s="957"/>
      <c r="V63" s="957"/>
      <c r="W63" s="957"/>
      <c r="X63" s="957"/>
      <c r="Y63" s="957"/>
      <c r="Z63" s="957"/>
      <c r="AA63" s="957"/>
      <c r="AB63" s="957"/>
      <c r="AC63" s="957"/>
      <c r="AD63" s="957"/>
      <c r="AE63" s="1007"/>
      <c r="AF63" s="1008">
        <v>249</v>
      </c>
      <c r="AG63" s="746"/>
      <c r="AH63" s="746"/>
      <c r="AI63" s="746"/>
      <c r="AJ63" s="1009"/>
      <c r="AK63" s="1010"/>
      <c r="AL63" s="957"/>
      <c r="AM63" s="957"/>
      <c r="AN63" s="957"/>
      <c r="AO63" s="957"/>
      <c r="AP63" s="746">
        <v>1762</v>
      </c>
      <c r="AQ63" s="746"/>
      <c r="AR63" s="746"/>
      <c r="AS63" s="746"/>
      <c r="AT63" s="746"/>
      <c r="AU63" s="746">
        <v>1686</v>
      </c>
      <c r="AV63" s="746"/>
      <c r="AW63" s="746"/>
      <c r="AX63" s="746"/>
      <c r="AY63" s="746"/>
      <c r="AZ63" s="1004"/>
      <c r="BA63" s="1004"/>
      <c r="BB63" s="1004"/>
      <c r="BC63" s="1004"/>
      <c r="BD63" s="1004"/>
      <c r="BE63" s="747"/>
      <c r="BF63" s="747"/>
      <c r="BG63" s="747"/>
      <c r="BH63" s="747"/>
      <c r="BI63" s="748"/>
      <c r="BJ63" s="1005" t="s">
        <v>122</v>
      </c>
      <c r="BK63" s="950"/>
      <c r="BL63" s="950"/>
      <c r="BM63" s="95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400</v>
      </c>
      <c r="B66" s="983"/>
      <c r="C66" s="983"/>
      <c r="D66" s="983"/>
      <c r="E66" s="983"/>
      <c r="F66" s="983"/>
      <c r="G66" s="983"/>
      <c r="H66" s="983"/>
      <c r="I66" s="983"/>
      <c r="J66" s="983"/>
      <c r="K66" s="983"/>
      <c r="L66" s="983"/>
      <c r="M66" s="983"/>
      <c r="N66" s="983"/>
      <c r="O66" s="983"/>
      <c r="P66" s="984"/>
      <c r="Q66" s="988" t="s">
        <v>383</v>
      </c>
      <c r="R66" s="989"/>
      <c r="S66" s="989"/>
      <c r="T66" s="989"/>
      <c r="U66" s="990"/>
      <c r="V66" s="988" t="s">
        <v>384</v>
      </c>
      <c r="W66" s="989"/>
      <c r="X66" s="989"/>
      <c r="Y66" s="989"/>
      <c r="Z66" s="990"/>
      <c r="AA66" s="988" t="s">
        <v>385</v>
      </c>
      <c r="AB66" s="989"/>
      <c r="AC66" s="989"/>
      <c r="AD66" s="989"/>
      <c r="AE66" s="990"/>
      <c r="AF66" s="994" t="s">
        <v>386</v>
      </c>
      <c r="AG66" s="995"/>
      <c r="AH66" s="995"/>
      <c r="AI66" s="995"/>
      <c r="AJ66" s="996"/>
      <c r="AK66" s="988" t="s">
        <v>387</v>
      </c>
      <c r="AL66" s="983"/>
      <c r="AM66" s="983"/>
      <c r="AN66" s="983"/>
      <c r="AO66" s="984"/>
      <c r="AP66" s="988" t="s">
        <v>388</v>
      </c>
      <c r="AQ66" s="989"/>
      <c r="AR66" s="989"/>
      <c r="AS66" s="989"/>
      <c r="AT66" s="990"/>
      <c r="AU66" s="988" t="s">
        <v>401</v>
      </c>
      <c r="AV66" s="989"/>
      <c r="AW66" s="989"/>
      <c r="AX66" s="989"/>
      <c r="AY66" s="990"/>
      <c r="AZ66" s="988" t="s">
        <v>365</v>
      </c>
      <c r="BA66" s="989"/>
      <c r="BB66" s="989"/>
      <c r="BC66" s="989"/>
      <c r="BD66" s="1002"/>
      <c r="BE66" s="223"/>
      <c r="BF66" s="223"/>
      <c r="BG66" s="223"/>
      <c r="BH66" s="223"/>
      <c r="BI66" s="223"/>
      <c r="BJ66" s="223"/>
      <c r="BK66" s="223"/>
      <c r="BL66" s="223"/>
      <c r="BM66" s="223"/>
      <c r="BN66" s="223"/>
      <c r="BO66" s="223"/>
      <c r="BP66" s="223"/>
      <c r="BQ66" s="220">
        <v>60</v>
      </c>
      <c r="BR66" s="225"/>
      <c r="BS66" s="942"/>
      <c r="BT66" s="943"/>
      <c r="BU66" s="943"/>
      <c r="BV66" s="943"/>
      <c r="BW66" s="943"/>
      <c r="BX66" s="943"/>
      <c r="BY66" s="943"/>
      <c r="BZ66" s="943"/>
      <c r="CA66" s="943"/>
      <c r="CB66" s="943"/>
      <c r="CC66" s="943"/>
      <c r="CD66" s="943"/>
      <c r="CE66" s="943"/>
      <c r="CF66" s="943"/>
      <c r="CG66" s="952"/>
      <c r="CH66" s="953"/>
      <c r="CI66" s="954"/>
      <c r="CJ66" s="954"/>
      <c r="CK66" s="954"/>
      <c r="CL66" s="955"/>
      <c r="CM66" s="953"/>
      <c r="CN66" s="954"/>
      <c r="CO66" s="954"/>
      <c r="CP66" s="954"/>
      <c r="CQ66" s="955"/>
      <c r="CR66" s="953"/>
      <c r="CS66" s="954"/>
      <c r="CT66" s="954"/>
      <c r="CU66" s="954"/>
      <c r="CV66" s="955"/>
      <c r="CW66" s="953"/>
      <c r="CX66" s="954"/>
      <c r="CY66" s="954"/>
      <c r="CZ66" s="954"/>
      <c r="DA66" s="955"/>
      <c r="DB66" s="953"/>
      <c r="DC66" s="954"/>
      <c r="DD66" s="954"/>
      <c r="DE66" s="954"/>
      <c r="DF66" s="955"/>
      <c r="DG66" s="953"/>
      <c r="DH66" s="954"/>
      <c r="DI66" s="954"/>
      <c r="DJ66" s="954"/>
      <c r="DK66" s="955"/>
      <c r="DL66" s="953"/>
      <c r="DM66" s="954"/>
      <c r="DN66" s="954"/>
      <c r="DO66" s="954"/>
      <c r="DP66" s="955"/>
      <c r="DQ66" s="953"/>
      <c r="DR66" s="954"/>
      <c r="DS66" s="954"/>
      <c r="DT66" s="954"/>
      <c r="DU66" s="955"/>
      <c r="DV66" s="942"/>
      <c r="DW66" s="943"/>
      <c r="DX66" s="943"/>
      <c r="DY66" s="943"/>
      <c r="DZ66" s="94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42"/>
      <c r="BT67" s="943"/>
      <c r="BU67" s="943"/>
      <c r="BV67" s="943"/>
      <c r="BW67" s="943"/>
      <c r="BX67" s="943"/>
      <c r="BY67" s="943"/>
      <c r="BZ67" s="943"/>
      <c r="CA67" s="943"/>
      <c r="CB67" s="943"/>
      <c r="CC67" s="943"/>
      <c r="CD67" s="943"/>
      <c r="CE67" s="943"/>
      <c r="CF67" s="943"/>
      <c r="CG67" s="952"/>
      <c r="CH67" s="953"/>
      <c r="CI67" s="954"/>
      <c r="CJ67" s="954"/>
      <c r="CK67" s="954"/>
      <c r="CL67" s="955"/>
      <c r="CM67" s="953"/>
      <c r="CN67" s="954"/>
      <c r="CO67" s="954"/>
      <c r="CP67" s="954"/>
      <c r="CQ67" s="955"/>
      <c r="CR67" s="953"/>
      <c r="CS67" s="954"/>
      <c r="CT67" s="954"/>
      <c r="CU67" s="954"/>
      <c r="CV67" s="955"/>
      <c r="CW67" s="953"/>
      <c r="CX67" s="954"/>
      <c r="CY67" s="954"/>
      <c r="CZ67" s="954"/>
      <c r="DA67" s="955"/>
      <c r="DB67" s="953"/>
      <c r="DC67" s="954"/>
      <c r="DD67" s="954"/>
      <c r="DE67" s="954"/>
      <c r="DF67" s="955"/>
      <c r="DG67" s="953"/>
      <c r="DH67" s="954"/>
      <c r="DI67" s="954"/>
      <c r="DJ67" s="954"/>
      <c r="DK67" s="955"/>
      <c r="DL67" s="953"/>
      <c r="DM67" s="954"/>
      <c r="DN67" s="954"/>
      <c r="DO67" s="954"/>
      <c r="DP67" s="955"/>
      <c r="DQ67" s="953"/>
      <c r="DR67" s="954"/>
      <c r="DS67" s="954"/>
      <c r="DT67" s="954"/>
      <c r="DU67" s="955"/>
      <c r="DV67" s="942"/>
      <c r="DW67" s="943"/>
      <c r="DX67" s="943"/>
      <c r="DY67" s="943"/>
      <c r="DZ67" s="944"/>
      <c r="EA67" s="212"/>
    </row>
    <row r="68" spans="1:131" ht="26.25" customHeight="1" thickTop="1" x14ac:dyDescent="0.15">
      <c r="A68" s="218">
        <v>1</v>
      </c>
      <c r="B68" s="711" t="s">
        <v>551</v>
      </c>
      <c r="C68" s="712"/>
      <c r="D68" s="712"/>
      <c r="E68" s="712"/>
      <c r="F68" s="712"/>
      <c r="G68" s="712"/>
      <c r="H68" s="712"/>
      <c r="I68" s="712"/>
      <c r="J68" s="712"/>
      <c r="K68" s="712"/>
      <c r="L68" s="712"/>
      <c r="M68" s="712"/>
      <c r="N68" s="712"/>
      <c r="O68" s="712"/>
      <c r="P68" s="713"/>
      <c r="Q68" s="975">
        <v>5093</v>
      </c>
      <c r="R68" s="972"/>
      <c r="S68" s="972"/>
      <c r="T68" s="972"/>
      <c r="U68" s="972"/>
      <c r="V68" s="972">
        <v>5037</v>
      </c>
      <c r="W68" s="972"/>
      <c r="X68" s="972"/>
      <c r="Y68" s="972"/>
      <c r="Z68" s="972"/>
      <c r="AA68" s="972">
        <v>56</v>
      </c>
      <c r="AB68" s="972"/>
      <c r="AC68" s="972"/>
      <c r="AD68" s="972"/>
      <c r="AE68" s="972"/>
      <c r="AF68" s="972">
        <v>56</v>
      </c>
      <c r="AG68" s="972"/>
      <c r="AH68" s="972"/>
      <c r="AI68" s="972"/>
      <c r="AJ68" s="972"/>
      <c r="AK68" s="972">
        <v>1632</v>
      </c>
      <c r="AL68" s="972"/>
      <c r="AM68" s="972"/>
      <c r="AN68" s="972"/>
      <c r="AO68" s="972"/>
      <c r="AP68" s="972" t="s">
        <v>559</v>
      </c>
      <c r="AQ68" s="972"/>
      <c r="AR68" s="972"/>
      <c r="AS68" s="972"/>
      <c r="AT68" s="972"/>
      <c r="AU68" s="972" t="s">
        <v>559</v>
      </c>
      <c r="AV68" s="972"/>
      <c r="AW68" s="972"/>
      <c r="AX68" s="972"/>
      <c r="AY68" s="972"/>
      <c r="AZ68" s="973"/>
      <c r="BA68" s="973"/>
      <c r="BB68" s="973"/>
      <c r="BC68" s="973"/>
      <c r="BD68" s="974"/>
      <c r="BE68" s="223"/>
      <c r="BF68" s="223"/>
      <c r="BG68" s="223"/>
      <c r="BH68" s="223"/>
      <c r="BI68" s="223"/>
      <c r="BJ68" s="223"/>
      <c r="BK68" s="223"/>
      <c r="BL68" s="223"/>
      <c r="BM68" s="223"/>
      <c r="BN68" s="223"/>
      <c r="BO68" s="223"/>
      <c r="BP68" s="223"/>
      <c r="BQ68" s="220">
        <v>62</v>
      </c>
      <c r="BR68" s="225"/>
      <c r="BS68" s="942"/>
      <c r="BT68" s="943"/>
      <c r="BU68" s="943"/>
      <c r="BV68" s="943"/>
      <c r="BW68" s="943"/>
      <c r="BX68" s="943"/>
      <c r="BY68" s="943"/>
      <c r="BZ68" s="943"/>
      <c r="CA68" s="943"/>
      <c r="CB68" s="943"/>
      <c r="CC68" s="943"/>
      <c r="CD68" s="943"/>
      <c r="CE68" s="943"/>
      <c r="CF68" s="943"/>
      <c r="CG68" s="952"/>
      <c r="CH68" s="953"/>
      <c r="CI68" s="954"/>
      <c r="CJ68" s="954"/>
      <c r="CK68" s="954"/>
      <c r="CL68" s="955"/>
      <c r="CM68" s="953"/>
      <c r="CN68" s="954"/>
      <c r="CO68" s="954"/>
      <c r="CP68" s="954"/>
      <c r="CQ68" s="955"/>
      <c r="CR68" s="953"/>
      <c r="CS68" s="954"/>
      <c r="CT68" s="954"/>
      <c r="CU68" s="954"/>
      <c r="CV68" s="955"/>
      <c r="CW68" s="953"/>
      <c r="CX68" s="954"/>
      <c r="CY68" s="954"/>
      <c r="CZ68" s="954"/>
      <c r="DA68" s="955"/>
      <c r="DB68" s="953"/>
      <c r="DC68" s="954"/>
      <c r="DD68" s="954"/>
      <c r="DE68" s="954"/>
      <c r="DF68" s="955"/>
      <c r="DG68" s="953"/>
      <c r="DH68" s="954"/>
      <c r="DI68" s="954"/>
      <c r="DJ68" s="954"/>
      <c r="DK68" s="955"/>
      <c r="DL68" s="953"/>
      <c r="DM68" s="954"/>
      <c r="DN68" s="954"/>
      <c r="DO68" s="954"/>
      <c r="DP68" s="955"/>
      <c r="DQ68" s="953"/>
      <c r="DR68" s="954"/>
      <c r="DS68" s="954"/>
      <c r="DT68" s="954"/>
      <c r="DU68" s="955"/>
      <c r="DV68" s="942"/>
      <c r="DW68" s="943"/>
      <c r="DX68" s="943"/>
      <c r="DY68" s="943"/>
      <c r="DZ68" s="944"/>
      <c r="EA68" s="212"/>
    </row>
    <row r="69" spans="1:131" ht="26.25" customHeight="1" x14ac:dyDescent="0.15">
      <c r="A69" s="220">
        <v>2</v>
      </c>
      <c r="B69" s="708" t="s">
        <v>552</v>
      </c>
      <c r="C69" s="709"/>
      <c r="D69" s="709"/>
      <c r="E69" s="709"/>
      <c r="F69" s="709"/>
      <c r="G69" s="709"/>
      <c r="H69" s="709"/>
      <c r="I69" s="709"/>
      <c r="J69" s="709"/>
      <c r="K69" s="709"/>
      <c r="L69" s="709"/>
      <c r="M69" s="709"/>
      <c r="N69" s="709"/>
      <c r="O69" s="709"/>
      <c r="P69" s="710"/>
      <c r="Q69" s="967">
        <v>463</v>
      </c>
      <c r="R69" s="749"/>
      <c r="S69" s="749"/>
      <c r="T69" s="749"/>
      <c r="U69" s="749"/>
      <c r="V69" s="749">
        <v>432</v>
      </c>
      <c r="W69" s="749"/>
      <c r="X69" s="749"/>
      <c r="Y69" s="749"/>
      <c r="Z69" s="749"/>
      <c r="AA69" s="749">
        <v>31</v>
      </c>
      <c r="AB69" s="749"/>
      <c r="AC69" s="749"/>
      <c r="AD69" s="749"/>
      <c r="AE69" s="749"/>
      <c r="AF69" s="749">
        <v>29</v>
      </c>
      <c r="AG69" s="749"/>
      <c r="AH69" s="749"/>
      <c r="AI69" s="749"/>
      <c r="AJ69" s="749"/>
      <c r="AK69" s="749">
        <v>50</v>
      </c>
      <c r="AL69" s="749"/>
      <c r="AM69" s="749"/>
      <c r="AN69" s="749"/>
      <c r="AO69" s="749"/>
      <c r="AP69" s="749">
        <v>132</v>
      </c>
      <c r="AQ69" s="749"/>
      <c r="AR69" s="749"/>
      <c r="AS69" s="749"/>
      <c r="AT69" s="749"/>
      <c r="AU69" s="749" t="s">
        <v>559</v>
      </c>
      <c r="AV69" s="749"/>
      <c r="AW69" s="749"/>
      <c r="AX69" s="749"/>
      <c r="AY69" s="749"/>
      <c r="AZ69" s="965"/>
      <c r="BA69" s="965"/>
      <c r="BB69" s="965"/>
      <c r="BC69" s="965"/>
      <c r="BD69" s="966"/>
      <c r="BE69" s="223"/>
      <c r="BF69" s="223"/>
      <c r="BG69" s="223"/>
      <c r="BH69" s="223"/>
      <c r="BI69" s="223"/>
      <c r="BJ69" s="223"/>
      <c r="BK69" s="223"/>
      <c r="BL69" s="223"/>
      <c r="BM69" s="223"/>
      <c r="BN69" s="223"/>
      <c r="BO69" s="223"/>
      <c r="BP69" s="223"/>
      <c r="BQ69" s="220">
        <v>63</v>
      </c>
      <c r="BR69" s="225"/>
      <c r="BS69" s="942"/>
      <c r="BT69" s="943"/>
      <c r="BU69" s="943"/>
      <c r="BV69" s="943"/>
      <c r="BW69" s="943"/>
      <c r="BX69" s="943"/>
      <c r="BY69" s="943"/>
      <c r="BZ69" s="943"/>
      <c r="CA69" s="943"/>
      <c r="CB69" s="943"/>
      <c r="CC69" s="943"/>
      <c r="CD69" s="943"/>
      <c r="CE69" s="943"/>
      <c r="CF69" s="943"/>
      <c r="CG69" s="952"/>
      <c r="CH69" s="953"/>
      <c r="CI69" s="954"/>
      <c r="CJ69" s="954"/>
      <c r="CK69" s="954"/>
      <c r="CL69" s="955"/>
      <c r="CM69" s="953"/>
      <c r="CN69" s="954"/>
      <c r="CO69" s="954"/>
      <c r="CP69" s="954"/>
      <c r="CQ69" s="955"/>
      <c r="CR69" s="953"/>
      <c r="CS69" s="954"/>
      <c r="CT69" s="954"/>
      <c r="CU69" s="954"/>
      <c r="CV69" s="955"/>
      <c r="CW69" s="953"/>
      <c r="CX69" s="954"/>
      <c r="CY69" s="954"/>
      <c r="CZ69" s="954"/>
      <c r="DA69" s="955"/>
      <c r="DB69" s="953"/>
      <c r="DC69" s="954"/>
      <c r="DD69" s="954"/>
      <c r="DE69" s="954"/>
      <c r="DF69" s="955"/>
      <c r="DG69" s="953"/>
      <c r="DH69" s="954"/>
      <c r="DI69" s="954"/>
      <c r="DJ69" s="954"/>
      <c r="DK69" s="955"/>
      <c r="DL69" s="953"/>
      <c r="DM69" s="954"/>
      <c r="DN69" s="954"/>
      <c r="DO69" s="954"/>
      <c r="DP69" s="955"/>
      <c r="DQ69" s="953"/>
      <c r="DR69" s="954"/>
      <c r="DS69" s="954"/>
      <c r="DT69" s="954"/>
      <c r="DU69" s="955"/>
      <c r="DV69" s="942"/>
      <c r="DW69" s="943"/>
      <c r="DX69" s="943"/>
      <c r="DY69" s="943"/>
      <c r="DZ69" s="944"/>
      <c r="EA69" s="212"/>
    </row>
    <row r="70" spans="1:131" ht="26.25" customHeight="1" x14ac:dyDescent="0.15">
      <c r="A70" s="220">
        <v>3</v>
      </c>
      <c r="B70" s="708" t="s">
        <v>553</v>
      </c>
      <c r="C70" s="709"/>
      <c r="D70" s="709"/>
      <c r="E70" s="709"/>
      <c r="F70" s="709"/>
      <c r="G70" s="709"/>
      <c r="H70" s="709"/>
      <c r="I70" s="709"/>
      <c r="J70" s="709"/>
      <c r="K70" s="709"/>
      <c r="L70" s="709"/>
      <c r="M70" s="709"/>
      <c r="N70" s="709"/>
      <c r="O70" s="709"/>
      <c r="P70" s="710"/>
      <c r="Q70" s="967">
        <v>112</v>
      </c>
      <c r="R70" s="749"/>
      <c r="S70" s="749"/>
      <c r="T70" s="749"/>
      <c r="U70" s="749"/>
      <c r="V70" s="749">
        <v>111</v>
      </c>
      <c r="W70" s="749"/>
      <c r="X70" s="749"/>
      <c r="Y70" s="749"/>
      <c r="Z70" s="749"/>
      <c r="AA70" s="749">
        <v>2</v>
      </c>
      <c r="AB70" s="749"/>
      <c r="AC70" s="749"/>
      <c r="AD70" s="749"/>
      <c r="AE70" s="749"/>
      <c r="AF70" s="749">
        <v>2</v>
      </c>
      <c r="AG70" s="749"/>
      <c r="AH70" s="749"/>
      <c r="AI70" s="749"/>
      <c r="AJ70" s="749"/>
      <c r="AK70" s="749" t="s">
        <v>559</v>
      </c>
      <c r="AL70" s="749"/>
      <c r="AM70" s="749"/>
      <c r="AN70" s="749"/>
      <c r="AO70" s="749"/>
      <c r="AP70" s="749" t="s">
        <v>559</v>
      </c>
      <c r="AQ70" s="749"/>
      <c r="AR70" s="749"/>
      <c r="AS70" s="749"/>
      <c r="AT70" s="749"/>
      <c r="AU70" s="749" t="s">
        <v>559</v>
      </c>
      <c r="AV70" s="749"/>
      <c r="AW70" s="749"/>
      <c r="AX70" s="749"/>
      <c r="AY70" s="749"/>
      <c r="AZ70" s="965"/>
      <c r="BA70" s="965"/>
      <c r="BB70" s="965"/>
      <c r="BC70" s="965"/>
      <c r="BD70" s="966"/>
      <c r="BE70" s="223"/>
      <c r="BF70" s="223"/>
      <c r="BG70" s="223"/>
      <c r="BH70" s="223"/>
      <c r="BI70" s="223"/>
      <c r="BJ70" s="223"/>
      <c r="BK70" s="223"/>
      <c r="BL70" s="223"/>
      <c r="BM70" s="223"/>
      <c r="BN70" s="223"/>
      <c r="BO70" s="223"/>
      <c r="BP70" s="223"/>
      <c r="BQ70" s="220">
        <v>64</v>
      </c>
      <c r="BR70" s="225"/>
      <c r="BS70" s="942"/>
      <c r="BT70" s="943"/>
      <c r="BU70" s="943"/>
      <c r="BV70" s="943"/>
      <c r="BW70" s="943"/>
      <c r="BX70" s="943"/>
      <c r="BY70" s="943"/>
      <c r="BZ70" s="943"/>
      <c r="CA70" s="943"/>
      <c r="CB70" s="943"/>
      <c r="CC70" s="943"/>
      <c r="CD70" s="943"/>
      <c r="CE70" s="943"/>
      <c r="CF70" s="943"/>
      <c r="CG70" s="952"/>
      <c r="CH70" s="953"/>
      <c r="CI70" s="954"/>
      <c r="CJ70" s="954"/>
      <c r="CK70" s="954"/>
      <c r="CL70" s="955"/>
      <c r="CM70" s="953"/>
      <c r="CN70" s="954"/>
      <c r="CO70" s="954"/>
      <c r="CP70" s="954"/>
      <c r="CQ70" s="955"/>
      <c r="CR70" s="953"/>
      <c r="CS70" s="954"/>
      <c r="CT70" s="954"/>
      <c r="CU70" s="954"/>
      <c r="CV70" s="955"/>
      <c r="CW70" s="953"/>
      <c r="CX70" s="954"/>
      <c r="CY70" s="954"/>
      <c r="CZ70" s="954"/>
      <c r="DA70" s="955"/>
      <c r="DB70" s="953"/>
      <c r="DC70" s="954"/>
      <c r="DD70" s="954"/>
      <c r="DE70" s="954"/>
      <c r="DF70" s="955"/>
      <c r="DG70" s="953"/>
      <c r="DH70" s="954"/>
      <c r="DI70" s="954"/>
      <c r="DJ70" s="954"/>
      <c r="DK70" s="955"/>
      <c r="DL70" s="953"/>
      <c r="DM70" s="954"/>
      <c r="DN70" s="954"/>
      <c r="DO70" s="954"/>
      <c r="DP70" s="955"/>
      <c r="DQ70" s="953"/>
      <c r="DR70" s="954"/>
      <c r="DS70" s="954"/>
      <c r="DT70" s="954"/>
      <c r="DU70" s="955"/>
      <c r="DV70" s="942"/>
      <c r="DW70" s="943"/>
      <c r="DX70" s="943"/>
      <c r="DY70" s="943"/>
      <c r="DZ70" s="944"/>
      <c r="EA70" s="212"/>
    </row>
    <row r="71" spans="1:131" ht="26.25" customHeight="1" x14ac:dyDescent="0.15">
      <c r="A71" s="220">
        <v>4</v>
      </c>
      <c r="B71" s="708" t="s">
        <v>554</v>
      </c>
      <c r="C71" s="709"/>
      <c r="D71" s="709"/>
      <c r="E71" s="709"/>
      <c r="F71" s="709"/>
      <c r="G71" s="709"/>
      <c r="H71" s="709"/>
      <c r="I71" s="709"/>
      <c r="J71" s="709"/>
      <c r="K71" s="709"/>
      <c r="L71" s="709"/>
      <c r="M71" s="709"/>
      <c r="N71" s="709"/>
      <c r="O71" s="709"/>
      <c r="P71" s="710"/>
      <c r="Q71" s="967">
        <v>42</v>
      </c>
      <c r="R71" s="749"/>
      <c r="S71" s="749"/>
      <c r="T71" s="749"/>
      <c r="U71" s="749"/>
      <c r="V71" s="749">
        <v>39</v>
      </c>
      <c r="W71" s="749"/>
      <c r="X71" s="749"/>
      <c r="Y71" s="749"/>
      <c r="Z71" s="749"/>
      <c r="AA71" s="749">
        <v>3</v>
      </c>
      <c r="AB71" s="749"/>
      <c r="AC71" s="749"/>
      <c r="AD71" s="749"/>
      <c r="AE71" s="749"/>
      <c r="AF71" s="749">
        <v>3</v>
      </c>
      <c r="AG71" s="749"/>
      <c r="AH71" s="749"/>
      <c r="AI71" s="749"/>
      <c r="AJ71" s="749"/>
      <c r="AK71" s="749">
        <v>6</v>
      </c>
      <c r="AL71" s="749"/>
      <c r="AM71" s="749"/>
      <c r="AN71" s="749"/>
      <c r="AO71" s="749"/>
      <c r="AP71" s="749" t="s">
        <v>559</v>
      </c>
      <c r="AQ71" s="749"/>
      <c r="AR71" s="749"/>
      <c r="AS71" s="749"/>
      <c r="AT71" s="749"/>
      <c r="AU71" s="749" t="s">
        <v>559</v>
      </c>
      <c r="AV71" s="749"/>
      <c r="AW71" s="749"/>
      <c r="AX71" s="749"/>
      <c r="AY71" s="749"/>
      <c r="AZ71" s="965"/>
      <c r="BA71" s="965"/>
      <c r="BB71" s="965"/>
      <c r="BC71" s="965"/>
      <c r="BD71" s="966"/>
      <c r="BE71" s="223"/>
      <c r="BF71" s="223"/>
      <c r="BG71" s="223"/>
      <c r="BH71" s="223"/>
      <c r="BI71" s="223"/>
      <c r="BJ71" s="223"/>
      <c r="BK71" s="223"/>
      <c r="BL71" s="223"/>
      <c r="BM71" s="223"/>
      <c r="BN71" s="223"/>
      <c r="BO71" s="223"/>
      <c r="BP71" s="223"/>
      <c r="BQ71" s="220">
        <v>65</v>
      </c>
      <c r="BR71" s="225"/>
      <c r="BS71" s="942"/>
      <c r="BT71" s="943"/>
      <c r="BU71" s="943"/>
      <c r="BV71" s="943"/>
      <c r="BW71" s="943"/>
      <c r="BX71" s="943"/>
      <c r="BY71" s="943"/>
      <c r="BZ71" s="943"/>
      <c r="CA71" s="943"/>
      <c r="CB71" s="943"/>
      <c r="CC71" s="943"/>
      <c r="CD71" s="943"/>
      <c r="CE71" s="943"/>
      <c r="CF71" s="943"/>
      <c r="CG71" s="952"/>
      <c r="CH71" s="953"/>
      <c r="CI71" s="954"/>
      <c r="CJ71" s="954"/>
      <c r="CK71" s="954"/>
      <c r="CL71" s="955"/>
      <c r="CM71" s="953"/>
      <c r="CN71" s="954"/>
      <c r="CO71" s="954"/>
      <c r="CP71" s="954"/>
      <c r="CQ71" s="955"/>
      <c r="CR71" s="953"/>
      <c r="CS71" s="954"/>
      <c r="CT71" s="954"/>
      <c r="CU71" s="954"/>
      <c r="CV71" s="955"/>
      <c r="CW71" s="953"/>
      <c r="CX71" s="954"/>
      <c r="CY71" s="954"/>
      <c r="CZ71" s="954"/>
      <c r="DA71" s="955"/>
      <c r="DB71" s="953"/>
      <c r="DC71" s="954"/>
      <c r="DD71" s="954"/>
      <c r="DE71" s="954"/>
      <c r="DF71" s="955"/>
      <c r="DG71" s="953"/>
      <c r="DH71" s="954"/>
      <c r="DI71" s="954"/>
      <c r="DJ71" s="954"/>
      <c r="DK71" s="955"/>
      <c r="DL71" s="953"/>
      <c r="DM71" s="954"/>
      <c r="DN71" s="954"/>
      <c r="DO71" s="954"/>
      <c r="DP71" s="955"/>
      <c r="DQ71" s="953"/>
      <c r="DR71" s="954"/>
      <c r="DS71" s="954"/>
      <c r="DT71" s="954"/>
      <c r="DU71" s="955"/>
      <c r="DV71" s="942"/>
      <c r="DW71" s="943"/>
      <c r="DX71" s="943"/>
      <c r="DY71" s="943"/>
      <c r="DZ71" s="944"/>
      <c r="EA71" s="212"/>
    </row>
    <row r="72" spans="1:131" ht="26.25" customHeight="1" x14ac:dyDescent="0.15">
      <c r="A72" s="220">
        <v>5</v>
      </c>
      <c r="B72" s="708" t="s">
        <v>555</v>
      </c>
      <c r="C72" s="709"/>
      <c r="D72" s="709"/>
      <c r="E72" s="709"/>
      <c r="F72" s="709"/>
      <c r="G72" s="709"/>
      <c r="H72" s="709"/>
      <c r="I72" s="709"/>
      <c r="J72" s="709"/>
      <c r="K72" s="709"/>
      <c r="L72" s="709"/>
      <c r="M72" s="709"/>
      <c r="N72" s="709"/>
      <c r="O72" s="709"/>
      <c r="P72" s="710"/>
      <c r="Q72" s="967">
        <v>225</v>
      </c>
      <c r="R72" s="749"/>
      <c r="S72" s="749"/>
      <c r="T72" s="749"/>
      <c r="U72" s="749"/>
      <c r="V72" s="749">
        <v>152</v>
      </c>
      <c r="W72" s="749"/>
      <c r="X72" s="749"/>
      <c r="Y72" s="749"/>
      <c r="Z72" s="749"/>
      <c r="AA72" s="749">
        <v>72</v>
      </c>
      <c r="AB72" s="749"/>
      <c r="AC72" s="749"/>
      <c r="AD72" s="749"/>
      <c r="AE72" s="749"/>
      <c r="AF72" s="749">
        <v>72</v>
      </c>
      <c r="AG72" s="749"/>
      <c r="AH72" s="749"/>
      <c r="AI72" s="749"/>
      <c r="AJ72" s="749"/>
      <c r="AK72" s="749" t="s">
        <v>559</v>
      </c>
      <c r="AL72" s="749"/>
      <c r="AM72" s="749"/>
      <c r="AN72" s="749"/>
      <c r="AO72" s="749"/>
      <c r="AP72" s="749" t="s">
        <v>559</v>
      </c>
      <c r="AQ72" s="749"/>
      <c r="AR72" s="749"/>
      <c r="AS72" s="749"/>
      <c r="AT72" s="749"/>
      <c r="AU72" s="749" t="s">
        <v>559</v>
      </c>
      <c r="AV72" s="749"/>
      <c r="AW72" s="749"/>
      <c r="AX72" s="749"/>
      <c r="AY72" s="749"/>
      <c r="AZ72" s="965"/>
      <c r="BA72" s="965"/>
      <c r="BB72" s="965"/>
      <c r="BC72" s="965"/>
      <c r="BD72" s="966"/>
      <c r="BE72" s="223"/>
      <c r="BF72" s="223"/>
      <c r="BG72" s="223"/>
      <c r="BH72" s="223"/>
      <c r="BI72" s="223"/>
      <c r="BJ72" s="223"/>
      <c r="BK72" s="223"/>
      <c r="BL72" s="223"/>
      <c r="BM72" s="223"/>
      <c r="BN72" s="223"/>
      <c r="BO72" s="223"/>
      <c r="BP72" s="223"/>
      <c r="BQ72" s="220">
        <v>66</v>
      </c>
      <c r="BR72" s="225"/>
      <c r="BS72" s="942"/>
      <c r="BT72" s="943"/>
      <c r="BU72" s="943"/>
      <c r="BV72" s="943"/>
      <c r="BW72" s="943"/>
      <c r="BX72" s="943"/>
      <c r="BY72" s="943"/>
      <c r="BZ72" s="943"/>
      <c r="CA72" s="943"/>
      <c r="CB72" s="943"/>
      <c r="CC72" s="943"/>
      <c r="CD72" s="943"/>
      <c r="CE72" s="943"/>
      <c r="CF72" s="943"/>
      <c r="CG72" s="952"/>
      <c r="CH72" s="953"/>
      <c r="CI72" s="954"/>
      <c r="CJ72" s="954"/>
      <c r="CK72" s="954"/>
      <c r="CL72" s="955"/>
      <c r="CM72" s="953"/>
      <c r="CN72" s="954"/>
      <c r="CO72" s="954"/>
      <c r="CP72" s="954"/>
      <c r="CQ72" s="955"/>
      <c r="CR72" s="953"/>
      <c r="CS72" s="954"/>
      <c r="CT72" s="954"/>
      <c r="CU72" s="954"/>
      <c r="CV72" s="955"/>
      <c r="CW72" s="953"/>
      <c r="CX72" s="954"/>
      <c r="CY72" s="954"/>
      <c r="CZ72" s="954"/>
      <c r="DA72" s="955"/>
      <c r="DB72" s="953"/>
      <c r="DC72" s="954"/>
      <c r="DD72" s="954"/>
      <c r="DE72" s="954"/>
      <c r="DF72" s="955"/>
      <c r="DG72" s="953"/>
      <c r="DH72" s="954"/>
      <c r="DI72" s="954"/>
      <c r="DJ72" s="954"/>
      <c r="DK72" s="955"/>
      <c r="DL72" s="953"/>
      <c r="DM72" s="954"/>
      <c r="DN72" s="954"/>
      <c r="DO72" s="954"/>
      <c r="DP72" s="955"/>
      <c r="DQ72" s="953"/>
      <c r="DR72" s="954"/>
      <c r="DS72" s="954"/>
      <c r="DT72" s="954"/>
      <c r="DU72" s="955"/>
      <c r="DV72" s="942"/>
      <c r="DW72" s="943"/>
      <c r="DX72" s="943"/>
      <c r="DY72" s="943"/>
      <c r="DZ72" s="944"/>
      <c r="EA72" s="212"/>
    </row>
    <row r="73" spans="1:131" ht="26.25" customHeight="1" x14ac:dyDescent="0.15">
      <c r="A73" s="220">
        <v>6</v>
      </c>
      <c r="B73" s="708" t="s">
        <v>556</v>
      </c>
      <c r="C73" s="709"/>
      <c r="D73" s="709"/>
      <c r="E73" s="709"/>
      <c r="F73" s="709"/>
      <c r="G73" s="709"/>
      <c r="H73" s="709"/>
      <c r="I73" s="709"/>
      <c r="J73" s="709"/>
      <c r="K73" s="709"/>
      <c r="L73" s="709"/>
      <c r="M73" s="709"/>
      <c r="N73" s="709"/>
      <c r="O73" s="709"/>
      <c r="P73" s="710"/>
      <c r="Q73" s="967">
        <v>124</v>
      </c>
      <c r="R73" s="749"/>
      <c r="S73" s="749"/>
      <c r="T73" s="749"/>
      <c r="U73" s="749"/>
      <c r="V73" s="749">
        <v>124</v>
      </c>
      <c r="W73" s="749"/>
      <c r="X73" s="749"/>
      <c r="Y73" s="749"/>
      <c r="Z73" s="749"/>
      <c r="AA73" s="749">
        <v>1</v>
      </c>
      <c r="AB73" s="749"/>
      <c r="AC73" s="749"/>
      <c r="AD73" s="749"/>
      <c r="AE73" s="749"/>
      <c r="AF73" s="749">
        <v>1</v>
      </c>
      <c r="AG73" s="749"/>
      <c r="AH73" s="749"/>
      <c r="AI73" s="749"/>
      <c r="AJ73" s="749"/>
      <c r="AK73" s="749">
        <v>14</v>
      </c>
      <c r="AL73" s="749"/>
      <c r="AM73" s="749"/>
      <c r="AN73" s="749"/>
      <c r="AO73" s="749"/>
      <c r="AP73" s="749" t="s">
        <v>559</v>
      </c>
      <c r="AQ73" s="749"/>
      <c r="AR73" s="749"/>
      <c r="AS73" s="749"/>
      <c r="AT73" s="749"/>
      <c r="AU73" s="749" t="s">
        <v>559</v>
      </c>
      <c r="AV73" s="749"/>
      <c r="AW73" s="749"/>
      <c r="AX73" s="749"/>
      <c r="AY73" s="749"/>
      <c r="AZ73" s="965"/>
      <c r="BA73" s="965"/>
      <c r="BB73" s="965"/>
      <c r="BC73" s="965"/>
      <c r="BD73" s="966"/>
      <c r="BE73" s="223"/>
      <c r="BF73" s="223"/>
      <c r="BG73" s="223"/>
      <c r="BH73" s="223"/>
      <c r="BI73" s="223"/>
      <c r="BJ73" s="223"/>
      <c r="BK73" s="223"/>
      <c r="BL73" s="223"/>
      <c r="BM73" s="223"/>
      <c r="BN73" s="223"/>
      <c r="BO73" s="223"/>
      <c r="BP73" s="223"/>
      <c r="BQ73" s="220">
        <v>67</v>
      </c>
      <c r="BR73" s="225"/>
      <c r="BS73" s="942"/>
      <c r="BT73" s="943"/>
      <c r="BU73" s="943"/>
      <c r="BV73" s="943"/>
      <c r="BW73" s="943"/>
      <c r="BX73" s="943"/>
      <c r="BY73" s="943"/>
      <c r="BZ73" s="943"/>
      <c r="CA73" s="943"/>
      <c r="CB73" s="943"/>
      <c r="CC73" s="943"/>
      <c r="CD73" s="943"/>
      <c r="CE73" s="943"/>
      <c r="CF73" s="943"/>
      <c r="CG73" s="952"/>
      <c r="CH73" s="953"/>
      <c r="CI73" s="954"/>
      <c r="CJ73" s="954"/>
      <c r="CK73" s="954"/>
      <c r="CL73" s="955"/>
      <c r="CM73" s="953"/>
      <c r="CN73" s="954"/>
      <c r="CO73" s="954"/>
      <c r="CP73" s="954"/>
      <c r="CQ73" s="955"/>
      <c r="CR73" s="953"/>
      <c r="CS73" s="954"/>
      <c r="CT73" s="954"/>
      <c r="CU73" s="954"/>
      <c r="CV73" s="955"/>
      <c r="CW73" s="953"/>
      <c r="CX73" s="954"/>
      <c r="CY73" s="954"/>
      <c r="CZ73" s="954"/>
      <c r="DA73" s="955"/>
      <c r="DB73" s="953"/>
      <c r="DC73" s="954"/>
      <c r="DD73" s="954"/>
      <c r="DE73" s="954"/>
      <c r="DF73" s="955"/>
      <c r="DG73" s="953"/>
      <c r="DH73" s="954"/>
      <c r="DI73" s="954"/>
      <c r="DJ73" s="954"/>
      <c r="DK73" s="955"/>
      <c r="DL73" s="953"/>
      <c r="DM73" s="954"/>
      <c r="DN73" s="954"/>
      <c r="DO73" s="954"/>
      <c r="DP73" s="955"/>
      <c r="DQ73" s="953"/>
      <c r="DR73" s="954"/>
      <c r="DS73" s="954"/>
      <c r="DT73" s="954"/>
      <c r="DU73" s="955"/>
      <c r="DV73" s="942"/>
      <c r="DW73" s="943"/>
      <c r="DX73" s="943"/>
      <c r="DY73" s="943"/>
      <c r="DZ73" s="944"/>
      <c r="EA73" s="212"/>
    </row>
    <row r="74" spans="1:131" ht="26.25" customHeight="1" x14ac:dyDescent="0.15">
      <c r="A74" s="220">
        <v>7</v>
      </c>
      <c r="B74" s="708" t="s">
        <v>557</v>
      </c>
      <c r="C74" s="709"/>
      <c r="D74" s="709"/>
      <c r="E74" s="709"/>
      <c r="F74" s="709"/>
      <c r="G74" s="709"/>
      <c r="H74" s="709"/>
      <c r="I74" s="709"/>
      <c r="J74" s="709"/>
      <c r="K74" s="709"/>
      <c r="L74" s="709"/>
      <c r="M74" s="709"/>
      <c r="N74" s="709"/>
      <c r="O74" s="709"/>
      <c r="P74" s="710"/>
      <c r="Q74" s="967">
        <v>133</v>
      </c>
      <c r="R74" s="749"/>
      <c r="S74" s="749"/>
      <c r="T74" s="749"/>
      <c r="U74" s="749"/>
      <c r="V74" s="749">
        <v>120</v>
      </c>
      <c r="W74" s="749"/>
      <c r="X74" s="749"/>
      <c r="Y74" s="749"/>
      <c r="Z74" s="749"/>
      <c r="AA74" s="749">
        <v>13</v>
      </c>
      <c r="AB74" s="749"/>
      <c r="AC74" s="749"/>
      <c r="AD74" s="749"/>
      <c r="AE74" s="749"/>
      <c r="AF74" s="749">
        <v>13</v>
      </c>
      <c r="AG74" s="749"/>
      <c r="AH74" s="749"/>
      <c r="AI74" s="749"/>
      <c r="AJ74" s="749"/>
      <c r="AK74" s="749">
        <v>27</v>
      </c>
      <c r="AL74" s="749"/>
      <c r="AM74" s="749"/>
      <c r="AN74" s="749"/>
      <c r="AO74" s="749"/>
      <c r="AP74" s="749" t="s">
        <v>559</v>
      </c>
      <c r="AQ74" s="749"/>
      <c r="AR74" s="749"/>
      <c r="AS74" s="749"/>
      <c r="AT74" s="749"/>
      <c r="AU74" s="749" t="s">
        <v>559</v>
      </c>
      <c r="AV74" s="749"/>
      <c r="AW74" s="749"/>
      <c r="AX74" s="749"/>
      <c r="AY74" s="749"/>
      <c r="AZ74" s="965"/>
      <c r="BA74" s="965"/>
      <c r="BB74" s="965"/>
      <c r="BC74" s="965"/>
      <c r="BD74" s="966"/>
      <c r="BE74" s="223"/>
      <c r="BF74" s="223"/>
      <c r="BG74" s="223"/>
      <c r="BH74" s="223"/>
      <c r="BI74" s="223"/>
      <c r="BJ74" s="223"/>
      <c r="BK74" s="223"/>
      <c r="BL74" s="223"/>
      <c r="BM74" s="223"/>
      <c r="BN74" s="223"/>
      <c r="BO74" s="223"/>
      <c r="BP74" s="223"/>
      <c r="BQ74" s="220">
        <v>68</v>
      </c>
      <c r="BR74" s="225"/>
      <c r="BS74" s="942"/>
      <c r="BT74" s="943"/>
      <c r="BU74" s="943"/>
      <c r="BV74" s="943"/>
      <c r="BW74" s="943"/>
      <c r="BX74" s="943"/>
      <c r="BY74" s="943"/>
      <c r="BZ74" s="943"/>
      <c r="CA74" s="943"/>
      <c r="CB74" s="943"/>
      <c r="CC74" s="943"/>
      <c r="CD74" s="943"/>
      <c r="CE74" s="943"/>
      <c r="CF74" s="943"/>
      <c r="CG74" s="952"/>
      <c r="CH74" s="953"/>
      <c r="CI74" s="954"/>
      <c r="CJ74" s="954"/>
      <c r="CK74" s="954"/>
      <c r="CL74" s="955"/>
      <c r="CM74" s="953"/>
      <c r="CN74" s="954"/>
      <c r="CO74" s="954"/>
      <c r="CP74" s="954"/>
      <c r="CQ74" s="955"/>
      <c r="CR74" s="953"/>
      <c r="CS74" s="954"/>
      <c r="CT74" s="954"/>
      <c r="CU74" s="954"/>
      <c r="CV74" s="955"/>
      <c r="CW74" s="953"/>
      <c r="CX74" s="954"/>
      <c r="CY74" s="954"/>
      <c r="CZ74" s="954"/>
      <c r="DA74" s="955"/>
      <c r="DB74" s="953"/>
      <c r="DC74" s="954"/>
      <c r="DD74" s="954"/>
      <c r="DE74" s="954"/>
      <c r="DF74" s="955"/>
      <c r="DG74" s="953"/>
      <c r="DH74" s="954"/>
      <c r="DI74" s="954"/>
      <c r="DJ74" s="954"/>
      <c r="DK74" s="955"/>
      <c r="DL74" s="953"/>
      <c r="DM74" s="954"/>
      <c r="DN74" s="954"/>
      <c r="DO74" s="954"/>
      <c r="DP74" s="955"/>
      <c r="DQ74" s="953"/>
      <c r="DR74" s="954"/>
      <c r="DS74" s="954"/>
      <c r="DT74" s="954"/>
      <c r="DU74" s="955"/>
      <c r="DV74" s="942"/>
      <c r="DW74" s="943"/>
      <c r="DX74" s="943"/>
      <c r="DY74" s="943"/>
      <c r="DZ74" s="944"/>
      <c r="EA74" s="212"/>
    </row>
    <row r="75" spans="1:131" ht="26.25" customHeight="1" x14ac:dyDescent="0.15">
      <c r="A75" s="220">
        <v>8</v>
      </c>
      <c r="B75" s="708" t="s">
        <v>558</v>
      </c>
      <c r="C75" s="709"/>
      <c r="D75" s="709"/>
      <c r="E75" s="709"/>
      <c r="F75" s="709"/>
      <c r="G75" s="709"/>
      <c r="H75" s="709"/>
      <c r="I75" s="709"/>
      <c r="J75" s="709"/>
      <c r="K75" s="709"/>
      <c r="L75" s="709"/>
      <c r="M75" s="709"/>
      <c r="N75" s="709"/>
      <c r="O75" s="709"/>
      <c r="P75" s="710"/>
      <c r="Q75" s="968">
        <v>140</v>
      </c>
      <c r="R75" s="969"/>
      <c r="S75" s="969"/>
      <c r="T75" s="969"/>
      <c r="U75" s="970"/>
      <c r="V75" s="971">
        <v>132</v>
      </c>
      <c r="W75" s="969"/>
      <c r="X75" s="969"/>
      <c r="Y75" s="969"/>
      <c r="Z75" s="970"/>
      <c r="AA75" s="971">
        <v>9</v>
      </c>
      <c r="AB75" s="969"/>
      <c r="AC75" s="969"/>
      <c r="AD75" s="969"/>
      <c r="AE75" s="970"/>
      <c r="AF75" s="971">
        <v>9</v>
      </c>
      <c r="AG75" s="969"/>
      <c r="AH75" s="969"/>
      <c r="AI75" s="969"/>
      <c r="AJ75" s="970"/>
      <c r="AK75" s="971" t="s">
        <v>559</v>
      </c>
      <c r="AL75" s="969"/>
      <c r="AM75" s="969"/>
      <c r="AN75" s="969"/>
      <c r="AO75" s="970"/>
      <c r="AP75" s="971" t="s">
        <v>559</v>
      </c>
      <c r="AQ75" s="969"/>
      <c r="AR75" s="969"/>
      <c r="AS75" s="969"/>
      <c r="AT75" s="970"/>
      <c r="AU75" s="971" t="s">
        <v>559</v>
      </c>
      <c r="AV75" s="969"/>
      <c r="AW75" s="969"/>
      <c r="AX75" s="969"/>
      <c r="AY75" s="970"/>
      <c r="AZ75" s="965"/>
      <c r="BA75" s="965"/>
      <c r="BB75" s="965"/>
      <c r="BC75" s="965"/>
      <c r="BD75" s="966"/>
      <c r="BE75" s="223"/>
      <c r="BF75" s="223"/>
      <c r="BG75" s="223"/>
      <c r="BH75" s="223"/>
      <c r="BI75" s="223"/>
      <c r="BJ75" s="223"/>
      <c r="BK75" s="223"/>
      <c r="BL75" s="223"/>
      <c r="BM75" s="223"/>
      <c r="BN75" s="223"/>
      <c r="BO75" s="223"/>
      <c r="BP75" s="223"/>
      <c r="BQ75" s="220">
        <v>69</v>
      </c>
      <c r="BR75" s="225"/>
      <c r="BS75" s="942"/>
      <c r="BT75" s="943"/>
      <c r="BU75" s="943"/>
      <c r="BV75" s="943"/>
      <c r="BW75" s="943"/>
      <c r="BX75" s="943"/>
      <c r="BY75" s="943"/>
      <c r="BZ75" s="943"/>
      <c r="CA75" s="943"/>
      <c r="CB75" s="943"/>
      <c r="CC75" s="943"/>
      <c r="CD75" s="943"/>
      <c r="CE75" s="943"/>
      <c r="CF75" s="943"/>
      <c r="CG75" s="952"/>
      <c r="CH75" s="953"/>
      <c r="CI75" s="954"/>
      <c r="CJ75" s="954"/>
      <c r="CK75" s="954"/>
      <c r="CL75" s="955"/>
      <c r="CM75" s="953"/>
      <c r="CN75" s="954"/>
      <c r="CO75" s="954"/>
      <c r="CP75" s="954"/>
      <c r="CQ75" s="955"/>
      <c r="CR75" s="953"/>
      <c r="CS75" s="954"/>
      <c r="CT75" s="954"/>
      <c r="CU75" s="954"/>
      <c r="CV75" s="955"/>
      <c r="CW75" s="953"/>
      <c r="CX75" s="954"/>
      <c r="CY75" s="954"/>
      <c r="CZ75" s="954"/>
      <c r="DA75" s="955"/>
      <c r="DB75" s="953"/>
      <c r="DC75" s="954"/>
      <c r="DD75" s="954"/>
      <c r="DE75" s="954"/>
      <c r="DF75" s="955"/>
      <c r="DG75" s="953"/>
      <c r="DH75" s="954"/>
      <c r="DI75" s="954"/>
      <c r="DJ75" s="954"/>
      <c r="DK75" s="955"/>
      <c r="DL75" s="953"/>
      <c r="DM75" s="954"/>
      <c r="DN75" s="954"/>
      <c r="DO75" s="954"/>
      <c r="DP75" s="955"/>
      <c r="DQ75" s="953"/>
      <c r="DR75" s="954"/>
      <c r="DS75" s="954"/>
      <c r="DT75" s="954"/>
      <c r="DU75" s="955"/>
      <c r="DV75" s="942"/>
      <c r="DW75" s="943"/>
      <c r="DX75" s="943"/>
      <c r="DY75" s="943"/>
      <c r="DZ75" s="944"/>
      <c r="EA75" s="212"/>
    </row>
    <row r="76" spans="1:131" ht="26.25" customHeight="1" x14ac:dyDescent="0.15">
      <c r="A76" s="220">
        <v>9</v>
      </c>
      <c r="B76" s="708" t="s">
        <v>560</v>
      </c>
      <c r="C76" s="709"/>
      <c r="D76" s="709"/>
      <c r="E76" s="709"/>
      <c r="F76" s="709"/>
      <c r="G76" s="709"/>
      <c r="H76" s="709"/>
      <c r="I76" s="709"/>
      <c r="J76" s="709"/>
      <c r="K76" s="709"/>
      <c r="L76" s="709"/>
      <c r="M76" s="709"/>
      <c r="N76" s="709"/>
      <c r="O76" s="709"/>
      <c r="P76" s="710"/>
      <c r="Q76" s="968">
        <v>349</v>
      </c>
      <c r="R76" s="969"/>
      <c r="S76" s="969"/>
      <c r="T76" s="969"/>
      <c r="U76" s="970"/>
      <c r="V76" s="971">
        <v>357</v>
      </c>
      <c r="W76" s="969"/>
      <c r="X76" s="969"/>
      <c r="Y76" s="969"/>
      <c r="Z76" s="970"/>
      <c r="AA76" s="971">
        <v>4</v>
      </c>
      <c r="AB76" s="969"/>
      <c r="AC76" s="969"/>
      <c r="AD76" s="969"/>
      <c r="AE76" s="970"/>
      <c r="AF76" s="971">
        <v>4</v>
      </c>
      <c r="AG76" s="969"/>
      <c r="AH76" s="969"/>
      <c r="AI76" s="969"/>
      <c r="AJ76" s="970"/>
      <c r="AK76" s="971" t="s">
        <v>559</v>
      </c>
      <c r="AL76" s="969"/>
      <c r="AM76" s="969"/>
      <c r="AN76" s="969"/>
      <c r="AO76" s="970"/>
      <c r="AP76" s="971" t="s">
        <v>559</v>
      </c>
      <c r="AQ76" s="969"/>
      <c r="AR76" s="969"/>
      <c r="AS76" s="969"/>
      <c r="AT76" s="970"/>
      <c r="AU76" s="971" t="s">
        <v>559</v>
      </c>
      <c r="AV76" s="969"/>
      <c r="AW76" s="969"/>
      <c r="AX76" s="969"/>
      <c r="AY76" s="970"/>
      <c r="AZ76" s="965"/>
      <c r="BA76" s="965"/>
      <c r="BB76" s="965"/>
      <c r="BC76" s="965"/>
      <c r="BD76" s="966"/>
      <c r="BE76" s="223"/>
      <c r="BF76" s="223"/>
      <c r="BG76" s="223"/>
      <c r="BH76" s="223"/>
      <c r="BI76" s="223"/>
      <c r="BJ76" s="223"/>
      <c r="BK76" s="223"/>
      <c r="BL76" s="223"/>
      <c r="BM76" s="223"/>
      <c r="BN76" s="223"/>
      <c r="BO76" s="223"/>
      <c r="BP76" s="223"/>
      <c r="BQ76" s="220">
        <v>70</v>
      </c>
      <c r="BR76" s="225"/>
      <c r="BS76" s="942"/>
      <c r="BT76" s="943"/>
      <c r="BU76" s="943"/>
      <c r="BV76" s="943"/>
      <c r="BW76" s="943"/>
      <c r="BX76" s="943"/>
      <c r="BY76" s="943"/>
      <c r="BZ76" s="943"/>
      <c r="CA76" s="943"/>
      <c r="CB76" s="943"/>
      <c r="CC76" s="943"/>
      <c r="CD76" s="943"/>
      <c r="CE76" s="943"/>
      <c r="CF76" s="943"/>
      <c r="CG76" s="952"/>
      <c r="CH76" s="953"/>
      <c r="CI76" s="954"/>
      <c r="CJ76" s="954"/>
      <c r="CK76" s="954"/>
      <c r="CL76" s="955"/>
      <c r="CM76" s="953"/>
      <c r="CN76" s="954"/>
      <c r="CO76" s="954"/>
      <c r="CP76" s="954"/>
      <c r="CQ76" s="955"/>
      <c r="CR76" s="953"/>
      <c r="CS76" s="954"/>
      <c r="CT76" s="954"/>
      <c r="CU76" s="954"/>
      <c r="CV76" s="955"/>
      <c r="CW76" s="953"/>
      <c r="CX76" s="954"/>
      <c r="CY76" s="954"/>
      <c r="CZ76" s="954"/>
      <c r="DA76" s="955"/>
      <c r="DB76" s="953"/>
      <c r="DC76" s="954"/>
      <c r="DD76" s="954"/>
      <c r="DE76" s="954"/>
      <c r="DF76" s="955"/>
      <c r="DG76" s="953"/>
      <c r="DH76" s="954"/>
      <c r="DI76" s="954"/>
      <c r="DJ76" s="954"/>
      <c r="DK76" s="955"/>
      <c r="DL76" s="953"/>
      <c r="DM76" s="954"/>
      <c r="DN76" s="954"/>
      <c r="DO76" s="954"/>
      <c r="DP76" s="955"/>
      <c r="DQ76" s="953"/>
      <c r="DR76" s="954"/>
      <c r="DS76" s="954"/>
      <c r="DT76" s="954"/>
      <c r="DU76" s="955"/>
      <c r="DV76" s="942"/>
      <c r="DW76" s="943"/>
      <c r="DX76" s="943"/>
      <c r="DY76" s="943"/>
      <c r="DZ76" s="944"/>
      <c r="EA76" s="212"/>
    </row>
    <row r="77" spans="1:131" ht="26.25" customHeight="1" x14ac:dyDescent="0.15">
      <c r="A77" s="220">
        <v>10</v>
      </c>
      <c r="B77" s="708"/>
      <c r="C77" s="709"/>
      <c r="D77" s="709"/>
      <c r="E77" s="709"/>
      <c r="F77" s="709"/>
      <c r="G77" s="709"/>
      <c r="H77" s="709"/>
      <c r="I77" s="709"/>
      <c r="J77" s="709"/>
      <c r="K77" s="709"/>
      <c r="L77" s="709"/>
      <c r="M77" s="709"/>
      <c r="N77" s="709"/>
      <c r="O77" s="709"/>
      <c r="P77" s="710"/>
      <c r="Q77" s="968"/>
      <c r="R77" s="969"/>
      <c r="S77" s="969"/>
      <c r="T77" s="969"/>
      <c r="U77" s="970"/>
      <c r="V77" s="971"/>
      <c r="W77" s="969"/>
      <c r="X77" s="969"/>
      <c r="Y77" s="969"/>
      <c r="Z77" s="970"/>
      <c r="AA77" s="971"/>
      <c r="AB77" s="969"/>
      <c r="AC77" s="969"/>
      <c r="AD77" s="969"/>
      <c r="AE77" s="970"/>
      <c r="AF77" s="971"/>
      <c r="AG77" s="969"/>
      <c r="AH77" s="969"/>
      <c r="AI77" s="969"/>
      <c r="AJ77" s="970"/>
      <c r="AK77" s="971"/>
      <c r="AL77" s="969"/>
      <c r="AM77" s="969"/>
      <c r="AN77" s="969"/>
      <c r="AO77" s="970"/>
      <c r="AP77" s="971"/>
      <c r="AQ77" s="969"/>
      <c r="AR77" s="969"/>
      <c r="AS77" s="969"/>
      <c r="AT77" s="970"/>
      <c r="AU77" s="971"/>
      <c r="AV77" s="969"/>
      <c r="AW77" s="969"/>
      <c r="AX77" s="969"/>
      <c r="AY77" s="970"/>
      <c r="AZ77" s="965"/>
      <c r="BA77" s="965"/>
      <c r="BB77" s="965"/>
      <c r="BC77" s="965"/>
      <c r="BD77" s="966"/>
      <c r="BE77" s="223"/>
      <c r="BF77" s="223"/>
      <c r="BG77" s="223"/>
      <c r="BH77" s="223"/>
      <c r="BI77" s="223"/>
      <c r="BJ77" s="223"/>
      <c r="BK77" s="223"/>
      <c r="BL77" s="223"/>
      <c r="BM77" s="223"/>
      <c r="BN77" s="223"/>
      <c r="BO77" s="223"/>
      <c r="BP77" s="223"/>
      <c r="BQ77" s="220">
        <v>71</v>
      </c>
      <c r="BR77" s="225"/>
      <c r="BS77" s="942"/>
      <c r="BT77" s="943"/>
      <c r="BU77" s="943"/>
      <c r="BV77" s="943"/>
      <c r="BW77" s="943"/>
      <c r="BX77" s="943"/>
      <c r="BY77" s="943"/>
      <c r="BZ77" s="943"/>
      <c r="CA77" s="943"/>
      <c r="CB77" s="943"/>
      <c r="CC77" s="943"/>
      <c r="CD77" s="943"/>
      <c r="CE77" s="943"/>
      <c r="CF77" s="943"/>
      <c r="CG77" s="952"/>
      <c r="CH77" s="953"/>
      <c r="CI77" s="954"/>
      <c r="CJ77" s="954"/>
      <c r="CK77" s="954"/>
      <c r="CL77" s="955"/>
      <c r="CM77" s="953"/>
      <c r="CN77" s="954"/>
      <c r="CO77" s="954"/>
      <c r="CP77" s="954"/>
      <c r="CQ77" s="955"/>
      <c r="CR77" s="953"/>
      <c r="CS77" s="954"/>
      <c r="CT77" s="954"/>
      <c r="CU77" s="954"/>
      <c r="CV77" s="955"/>
      <c r="CW77" s="953"/>
      <c r="CX77" s="954"/>
      <c r="CY77" s="954"/>
      <c r="CZ77" s="954"/>
      <c r="DA77" s="955"/>
      <c r="DB77" s="953"/>
      <c r="DC77" s="954"/>
      <c r="DD77" s="954"/>
      <c r="DE77" s="954"/>
      <c r="DF77" s="955"/>
      <c r="DG77" s="953"/>
      <c r="DH77" s="954"/>
      <c r="DI77" s="954"/>
      <c r="DJ77" s="954"/>
      <c r="DK77" s="955"/>
      <c r="DL77" s="953"/>
      <c r="DM77" s="954"/>
      <c r="DN77" s="954"/>
      <c r="DO77" s="954"/>
      <c r="DP77" s="955"/>
      <c r="DQ77" s="953"/>
      <c r="DR77" s="954"/>
      <c r="DS77" s="954"/>
      <c r="DT77" s="954"/>
      <c r="DU77" s="955"/>
      <c r="DV77" s="942"/>
      <c r="DW77" s="943"/>
      <c r="DX77" s="943"/>
      <c r="DY77" s="943"/>
      <c r="DZ77" s="944"/>
      <c r="EA77" s="212"/>
    </row>
    <row r="78" spans="1:131" ht="26.25" customHeight="1" x14ac:dyDescent="0.15">
      <c r="A78" s="220">
        <v>11</v>
      </c>
      <c r="B78" s="708"/>
      <c r="C78" s="709"/>
      <c r="D78" s="709"/>
      <c r="E78" s="709"/>
      <c r="F78" s="709"/>
      <c r="G78" s="709"/>
      <c r="H78" s="709"/>
      <c r="I78" s="709"/>
      <c r="J78" s="709"/>
      <c r="K78" s="709"/>
      <c r="L78" s="709"/>
      <c r="M78" s="709"/>
      <c r="N78" s="709"/>
      <c r="O78" s="709"/>
      <c r="P78" s="710"/>
      <c r="Q78" s="967"/>
      <c r="R78" s="749"/>
      <c r="S78" s="749"/>
      <c r="T78" s="749"/>
      <c r="U78" s="749"/>
      <c r="V78" s="749"/>
      <c r="W78" s="749"/>
      <c r="X78" s="749"/>
      <c r="Y78" s="749"/>
      <c r="Z78" s="749"/>
      <c r="AA78" s="749"/>
      <c r="AB78" s="749"/>
      <c r="AC78" s="749"/>
      <c r="AD78" s="749"/>
      <c r="AE78" s="749"/>
      <c r="AF78" s="749"/>
      <c r="AG78" s="749"/>
      <c r="AH78" s="749"/>
      <c r="AI78" s="749"/>
      <c r="AJ78" s="749"/>
      <c r="AK78" s="749"/>
      <c r="AL78" s="749"/>
      <c r="AM78" s="749"/>
      <c r="AN78" s="749"/>
      <c r="AO78" s="749"/>
      <c r="AP78" s="749"/>
      <c r="AQ78" s="749"/>
      <c r="AR78" s="749"/>
      <c r="AS78" s="749"/>
      <c r="AT78" s="749"/>
      <c r="AU78" s="749"/>
      <c r="AV78" s="749"/>
      <c r="AW78" s="749"/>
      <c r="AX78" s="749"/>
      <c r="AY78" s="749"/>
      <c r="AZ78" s="965"/>
      <c r="BA78" s="965"/>
      <c r="BB78" s="965"/>
      <c r="BC78" s="965"/>
      <c r="BD78" s="966"/>
      <c r="BE78" s="223"/>
      <c r="BF78" s="223"/>
      <c r="BG78" s="223"/>
      <c r="BH78" s="223"/>
      <c r="BI78" s="223"/>
      <c r="BJ78" s="212"/>
      <c r="BK78" s="212"/>
      <c r="BL78" s="212"/>
      <c r="BM78" s="212"/>
      <c r="BN78" s="212"/>
      <c r="BO78" s="223"/>
      <c r="BP78" s="223"/>
      <c r="BQ78" s="220">
        <v>72</v>
      </c>
      <c r="BR78" s="225"/>
      <c r="BS78" s="942"/>
      <c r="BT78" s="943"/>
      <c r="BU78" s="943"/>
      <c r="BV78" s="943"/>
      <c r="BW78" s="943"/>
      <c r="BX78" s="943"/>
      <c r="BY78" s="943"/>
      <c r="BZ78" s="943"/>
      <c r="CA78" s="943"/>
      <c r="CB78" s="943"/>
      <c r="CC78" s="943"/>
      <c r="CD78" s="943"/>
      <c r="CE78" s="943"/>
      <c r="CF78" s="943"/>
      <c r="CG78" s="952"/>
      <c r="CH78" s="953"/>
      <c r="CI78" s="954"/>
      <c r="CJ78" s="954"/>
      <c r="CK78" s="954"/>
      <c r="CL78" s="955"/>
      <c r="CM78" s="953"/>
      <c r="CN78" s="954"/>
      <c r="CO78" s="954"/>
      <c r="CP78" s="954"/>
      <c r="CQ78" s="955"/>
      <c r="CR78" s="953"/>
      <c r="CS78" s="954"/>
      <c r="CT78" s="954"/>
      <c r="CU78" s="954"/>
      <c r="CV78" s="955"/>
      <c r="CW78" s="953"/>
      <c r="CX78" s="954"/>
      <c r="CY78" s="954"/>
      <c r="CZ78" s="954"/>
      <c r="DA78" s="955"/>
      <c r="DB78" s="953"/>
      <c r="DC78" s="954"/>
      <c r="DD78" s="954"/>
      <c r="DE78" s="954"/>
      <c r="DF78" s="955"/>
      <c r="DG78" s="953"/>
      <c r="DH78" s="954"/>
      <c r="DI78" s="954"/>
      <c r="DJ78" s="954"/>
      <c r="DK78" s="955"/>
      <c r="DL78" s="953"/>
      <c r="DM78" s="954"/>
      <c r="DN78" s="954"/>
      <c r="DO78" s="954"/>
      <c r="DP78" s="955"/>
      <c r="DQ78" s="953"/>
      <c r="DR78" s="954"/>
      <c r="DS78" s="954"/>
      <c r="DT78" s="954"/>
      <c r="DU78" s="955"/>
      <c r="DV78" s="942"/>
      <c r="DW78" s="943"/>
      <c r="DX78" s="943"/>
      <c r="DY78" s="943"/>
      <c r="DZ78" s="944"/>
      <c r="EA78" s="212"/>
    </row>
    <row r="79" spans="1:131" ht="26.25" customHeight="1" x14ac:dyDescent="0.15">
      <c r="A79" s="220">
        <v>12</v>
      </c>
      <c r="B79" s="708"/>
      <c r="C79" s="709"/>
      <c r="D79" s="709"/>
      <c r="E79" s="709"/>
      <c r="F79" s="709"/>
      <c r="G79" s="709"/>
      <c r="H79" s="709"/>
      <c r="I79" s="709"/>
      <c r="J79" s="709"/>
      <c r="K79" s="709"/>
      <c r="L79" s="709"/>
      <c r="M79" s="709"/>
      <c r="N79" s="709"/>
      <c r="O79" s="709"/>
      <c r="P79" s="710"/>
      <c r="Q79" s="967"/>
      <c r="R79" s="749"/>
      <c r="S79" s="749"/>
      <c r="T79" s="749"/>
      <c r="U79" s="749"/>
      <c r="V79" s="749"/>
      <c r="W79" s="749"/>
      <c r="X79" s="749"/>
      <c r="Y79" s="749"/>
      <c r="Z79" s="749"/>
      <c r="AA79" s="749"/>
      <c r="AB79" s="749"/>
      <c r="AC79" s="749"/>
      <c r="AD79" s="749"/>
      <c r="AE79" s="749"/>
      <c r="AF79" s="749"/>
      <c r="AG79" s="749"/>
      <c r="AH79" s="749"/>
      <c r="AI79" s="749"/>
      <c r="AJ79" s="749"/>
      <c r="AK79" s="749"/>
      <c r="AL79" s="749"/>
      <c r="AM79" s="749"/>
      <c r="AN79" s="749"/>
      <c r="AO79" s="749"/>
      <c r="AP79" s="749"/>
      <c r="AQ79" s="749"/>
      <c r="AR79" s="749"/>
      <c r="AS79" s="749"/>
      <c r="AT79" s="749"/>
      <c r="AU79" s="749"/>
      <c r="AV79" s="749"/>
      <c r="AW79" s="749"/>
      <c r="AX79" s="749"/>
      <c r="AY79" s="749"/>
      <c r="AZ79" s="965"/>
      <c r="BA79" s="965"/>
      <c r="BB79" s="965"/>
      <c r="BC79" s="965"/>
      <c r="BD79" s="966"/>
      <c r="BE79" s="223"/>
      <c r="BF79" s="223"/>
      <c r="BG79" s="223"/>
      <c r="BH79" s="223"/>
      <c r="BI79" s="223"/>
      <c r="BJ79" s="212"/>
      <c r="BK79" s="212"/>
      <c r="BL79" s="212"/>
      <c r="BM79" s="212"/>
      <c r="BN79" s="212"/>
      <c r="BO79" s="223"/>
      <c r="BP79" s="223"/>
      <c r="BQ79" s="220">
        <v>73</v>
      </c>
      <c r="BR79" s="225"/>
      <c r="BS79" s="942"/>
      <c r="BT79" s="943"/>
      <c r="BU79" s="943"/>
      <c r="BV79" s="943"/>
      <c r="BW79" s="943"/>
      <c r="BX79" s="943"/>
      <c r="BY79" s="943"/>
      <c r="BZ79" s="943"/>
      <c r="CA79" s="943"/>
      <c r="CB79" s="943"/>
      <c r="CC79" s="943"/>
      <c r="CD79" s="943"/>
      <c r="CE79" s="943"/>
      <c r="CF79" s="943"/>
      <c r="CG79" s="952"/>
      <c r="CH79" s="953"/>
      <c r="CI79" s="954"/>
      <c r="CJ79" s="954"/>
      <c r="CK79" s="954"/>
      <c r="CL79" s="955"/>
      <c r="CM79" s="953"/>
      <c r="CN79" s="954"/>
      <c r="CO79" s="954"/>
      <c r="CP79" s="954"/>
      <c r="CQ79" s="955"/>
      <c r="CR79" s="953"/>
      <c r="CS79" s="954"/>
      <c r="CT79" s="954"/>
      <c r="CU79" s="954"/>
      <c r="CV79" s="955"/>
      <c r="CW79" s="953"/>
      <c r="CX79" s="954"/>
      <c r="CY79" s="954"/>
      <c r="CZ79" s="954"/>
      <c r="DA79" s="955"/>
      <c r="DB79" s="953"/>
      <c r="DC79" s="954"/>
      <c r="DD79" s="954"/>
      <c r="DE79" s="954"/>
      <c r="DF79" s="955"/>
      <c r="DG79" s="953"/>
      <c r="DH79" s="954"/>
      <c r="DI79" s="954"/>
      <c r="DJ79" s="954"/>
      <c r="DK79" s="955"/>
      <c r="DL79" s="953"/>
      <c r="DM79" s="954"/>
      <c r="DN79" s="954"/>
      <c r="DO79" s="954"/>
      <c r="DP79" s="955"/>
      <c r="DQ79" s="953"/>
      <c r="DR79" s="954"/>
      <c r="DS79" s="954"/>
      <c r="DT79" s="954"/>
      <c r="DU79" s="955"/>
      <c r="DV79" s="942"/>
      <c r="DW79" s="943"/>
      <c r="DX79" s="943"/>
      <c r="DY79" s="943"/>
      <c r="DZ79" s="944"/>
      <c r="EA79" s="212"/>
    </row>
    <row r="80" spans="1:131" ht="26.25" customHeight="1" x14ac:dyDescent="0.15">
      <c r="A80" s="220">
        <v>13</v>
      </c>
      <c r="B80" s="708"/>
      <c r="C80" s="709"/>
      <c r="D80" s="709"/>
      <c r="E80" s="709"/>
      <c r="F80" s="709"/>
      <c r="G80" s="709"/>
      <c r="H80" s="709"/>
      <c r="I80" s="709"/>
      <c r="J80" s="709"/>
      <c r="K80" s="709"/>
      <c r="L80" s="709"/>
      <c r="M80" s="709"/>
      <c r="N80" s="709"/>
      <c r="O80" s="709"/>
      <c r="P80" s="710"/>
      <c r="Q80" s="967"/>
      <c r="R80" s="749"/>
      <c r="S80" s="749"/>
      <c r="T80" s="749"/>
      <c r="U80" s="749"/>
      <c r="V80" s="749"/>
      <c r="W80" s="749"/>
      <c r="X80" s="749"/>
      <c r="Y80" s="749"/>
      <c r="Z80" s="749"/>
      <c r="AA80" s="749"/>
      <c r="AB80" s="749"/>
      <c r="AC80" s="749"/>
      <c r="AD80" s="749"/>
      <c r="AE80" s="749"/>
      <c r="AF80" s="749"/>
      <c r="AG80" s="749"/>
      <c r="AH80" s="749"/>
      <c r="AI80" s="749"/>
      <c r="AJ80" s="749"/>
      <c r="AK80" s="749"/>
      <c r="AL80" s="749"/>
      <c r="AM80" s="749"/>
      <c r="AN80" s="749"/>
      <c r="AO80" s="749"/>
      <c r="AP80" s="749"/>
      <c r="AQ80" s="749"/>
      <c r="AR80" s="749"/>
      <c r="AS80" s="749"/>
      <c r="AT80" s="749"/>
      <c r="AU80" s="749"/>
      <c r="AV80" s="749"/>
      <c r="AW80" s="749"/>
      <c r="AX80" s="749"/>
      <c r="AY80" s="749"/>
      <c r="AZ80" s="965"/>
      <c r="BA80" s="965"/>
      <c r="BB80" s="965"/>
      <c r="BC80" s="965"/>
      <c r="BD80" s="966"/>
      <c r="BE80" s="223"/>
      <c r="BF80" s="223"/>
      <c r="BG80" s="223"/>
      <c r="BH80" s="223"/>
      <c r="BI80" s="223"/>
      <c r="BJ80" s="223"/>
      <c r="BK80" s="223"/>
      <c r="BL80" s="223"/>
      <c r="BM80" s="223"/>
      <c r="BN80" s="223"/>
      <c r="BO80" s="223"/>
      <c r="BP80" s="223"/>
      <c r="BQ80" s="220">
        <v>74</v>
      </c>
      <c r="BR80" s="225"/>
      <c r="BS80" s="942"/>
      <c r="BT80" s="943"/>
      <c r="BU80" s="943"/>
      <c r="BV80" s="943"/>
      <c r="BW80" s="943"/>
      <c r="BX80" s="943"/>
      <c r="BY80" s="943"/>
      <c r="BZ80" s="943"/>
      <c r="CA80" s="943"/>
      <c r="CB80" s="943"/>
      <c r="CC80" s="943"/>
      <c r="CD80" s="943"/>
      <c r="CE80" s="943"/>
      <c r="CF80" s="943"/>
      <c r="CG80" s="952"/>
      <c r="CH80" s="953"/>
      <c r="CI80" s="954"/>
      <c r="CJ80" s="954"/>
      <c r="CK80" s="954"/>
      <c r="CL80" s="955"/>
      <c r="CM80" s="953"/>
      <c r="CN80" s="954"/>
      <c r="CO80" s="954"/>
      <c r="CP80" s="954"/>
      <c r="CQ80" s="955"/>
      <c r="CR80" s="953"/>
      <c r="CS80" s="954"/>
      <c r="CT80" s="954"/>
      <c r="CU80" s="954"/>
      <c r="CV80" s="955"/>
      <c r="CW80" s="953"/>
      <c r="CX80" s="954"/>
      <c r="CY80" s="954"/>
      <c r="CZ80" s="954"/>
      <c r="DA80" s="955"/>
      <c r="DB80" s="953"/>
      <c r="DC80" s="954"/>
      <c r="DD80" s="954"/>
      <c r="DE80" s="954"/>
      <c r="DF80" s="955"/>
      <c r="DG80" s="953"/>
      <c r="DH80" s="954"/>
      <c r="DI80" s="954"/>
      <c r="DJ80" s="954"/>
      <c r="DK80" s="955"/>
      <c r="DL80" s="953"/>
      <c r="DM80" s="954"/>
      <c r="DN80" s="954"/>
      <c r="DO80" s="954"/>
      <c r="DP80" s="955"/>
      <c r="DQ80" s="953"/>
      <c r="DR80" s="954"/>
      <c r="DS80" s="954"/>
      <c r="DT80" s="954"/>
      <c r="DU80" s="955"/>
      <c r="DV80" s="942"/>
      <c r="DW80" s="943"/>
      <c r="DX80" s="943"/>
      <c r="DY80" s="943"/>
      <c r="DZ80" s="944"/>
      <c r="EA80" s="212"/>
    </row>
    <row r="81" spans="1:131" ht="26.25" customHeight="1" x14ac:dyDescent="0.15">
      <c r="A81" s="220">
        <v>14</v>
      </c>
      <c r="B81" s="708"/>
      <c r="C81" s="709"/>
      <c r="D81" s="709"/>
      <c r="E81" s="709"/>
      <c r="F81" s="709"/>
      <c r="G81" s="709"/>
      <c r="H81" s="709"/>
      <c r="I81" s="709"/>
      <c r="J81" s="709"/>
      <c r="K81" s="709"/>
      <c r="L81" s="709"/>
      <c r="M81" s="709"/>
      <c r="N81" s="709"/>
      <c r="O81" s="709"/>
      <c r="P81" s="710"/>
      <c r="Q81" s="967"/>
      <c r="R81" s="749"/>
      <c r="S81" s="749"/>
      <c r="T81" s="749"/>
      <c r="U81" s="749"/>
      <c r="V81" s="749"/>
      <c r="W81" s="749"/>
      <c r="X81" s="749"/>
      <c r="Y81" s="749"/>
      <c r="Z81" s="749"/>
      <c r="AA81" s="749"/>
      <c r="AB81" s="749"/>
      <c r="AC81" s="749"/>
      <c r="AD81" s="749"/>
      <c r="AE81" s="749"/>
      <c r="AF81" s="749"/>
      <c r="AG81" s="749"/>
      <c r="AH81" s="749"/>
      <c r="AI81" s="749"/>
      <c r="AJ81" s="749"/>
      <c r="AK81" s="749"/>
      <c r="AL81" s="749"/>
      <c r="AM81" s="749"/>
      <c r="AN81" s="749"/>
      <c r="AO81" s="749"/>
      <c r="AP81" s="749"/>
      <c r="AQ81" s="749"/>
      <c r="AR81" s="749"/>
      <c r="AS81" s="749"/>
      <c r="AT81" s="749"/>
      <c r="AU81" s="749"/>
      <c r="AV81" s="749"/>
      <c r="AW81" s="749"/>
      <c r="AX81" s="749"/>
      <c r="AY81" s="749"/>
      <c r="AZ81" s="965"/>
      <c r="BA81" s="965"/>
      <c r="BB81" s="965"/>
      <c r="BC81" s="965"/>
      <c r="BD81" s="966"/>
      <c r="BE81" s="223"/>
      <c r="BF81" s="223"/>
      <c r="BG81" s="223"/>
      <c r="BH81" s="223"/>
      <c r="BI81" s="223"/>
      <c r="BJ81" s="223"/>
      <c r="BK81" s="223"/>
      <c r="BL81" s="223"/>
      <c r="BM81" s="223"/>
      <c r="BN81" s="223"/>
      <c r="BO81" s="223"/>
      <c r="BP81" s="223"/>
      <c r="BQ81" s="220">
        <v>75</v>
      </c>
      <c r="BR81" s="225"/>
      <c r="BS81" s="942"/>
      <c r="BT81" s="943"/>
      <c r="BU81" s="943"/>
      <c r="BV81" s="943"/>
      <c r="BW81" s="943"/>
      <c r="BX81" s="943"/>
      <c r="BY81" s="943"/>
      <c r="BZ81" s="943"/>
      <c r="CA81" s="943"/>
      <c r="CB81" s="943"/>
      <c r="CC81" s="943"/>
      <c r="CD81" s="943"/>
      <c r="CE81" s="943"/>
      <c r="CF81" s="943"/>
      <c r="CG81" s="952"/>
      <c r="CH81" s="953"/>
      <c r="CI81" s="954"/>
      <c r="CJ81" s="954"/>
      <c r="CK81" s="954"/>
      <c r="CL81" s="955"/>
      <c r="CM81" s="953"/>
      <c r="CN81" s="954"/>
      <c r="CO81" s="954"/>
      <c r="CP81" s="954"/>
      <c r="CQ81" s="955"/>
      <c r="CR81" s="953"/>
      <c r="CS81" s="954"/>
      <c r="CT81" s="954"/>
      <c r="CU81" s="954"/>
      <c r="CV81" s="955"/>
      <c r="CW81" s="953"/>
      <c r="CX81" s="954"/>
      <c r="CY81" s="954"/>
      <c r="CZ81" s="954"/>
      <c r="DA81" s="955"/>
      <c r="DB81" s="953"/>
      <c r="DC81" s="954"/>
      <c r="DD81" s="954"/>
      <c r="DE81" s="954"/>
      <c r="DF81" s="955"/>
      <c r="DG81" s="953"/>
      <c r="DH81" s="954"/>
      <c r="DI81" s="954"/>
      <c r="DJ81" s="954"/>
      <c r="DK81" s="955"/>
      <c r="DL81" s="953"/>
      <c r="DM81" s="954"/>
      <c r="DN81" s="954"/>
      <c r="DO81" s="954"/>
      <c r="DP81" s="955"/>
      <c r="DQ81" s="953"/>
      <c r="DR81" s="954"/>
      <c r="DS81" s="954"/>
      <c r="DT81" s="954"/>
      <c r="DU81" s="955"/>
      <c r="DV81" s="942"/>
      <c r="DW81" s="943"/>
      <c r="DX81" s="943"/>
      <c r="DY81" s="943"/>
      <c r="DZ81" s="944"/>
      <c r="EA81" s="212"/>
    </row>
    <row r="82" spans="1:131" ht="26.25" customHeight="1" x14ac:dyDescent="0.15">
      <c r="A82" s="220">
        <v>15</v>
      </c>
      <c r="B82" s="708"/>
      <c r="C82" s="709"/>
      <c r="D82" s="709"/>
      <c r="E82" s="709"/>
      <c r="F82" s="709"/>
      <c r="G82" s="709"/>
      <c r="H82" s="709"/>
      <c r="I82" s="709"/>
      <c r="J82" s="709"/>
      <c r="K82" s="709"/>
      <c r="L82" s="709"/>
      <c r="M82" s="709"/>
      <c r="N82" s="709"/>
      <c r="O82" s="709"/>
      <c r="P82" s="710"/>
      <c r="Q82" s="967"/>
      <c r="R82" s="749"/>
      <c r="S82" s="749"/>
      <c r="T82" s="749"/>
      <c r="U82" s="749"/>
      <c r="V82" s="749"/>
      <c r="W82" s="749"/>
      <c r="X82" s="749"/>
      <c r="Y82" s="749"/>
      <c r="Z82" s="749"/>
      <c r="AA82" s="749"/>
      <c r="AB82" s="749"/>
      <c r="AC82" s="749"/>
      <c r="AD82" s="749"/>
      <c r="AE82" s="749"/>
      <c r="AF82" s="749"/>
      <c r="AG82" s="749"/>
      <c r="AH82" s="749"/>
      <c r="AI82" s="749"/>
      <c r="AJ82" s="749"/>
      <c r="AK82" s="749"/>
      <c r="AL82" s="749"/>
      <c r="AM82" s="749"/>
      <c r="AN82" s="749"/>
      <c r="AO82" s="749"/>
      <c r="AP82" s="749"/>
      <c r="AQ82" s="749"/>
      <c r="AR82" s="749"/>
      <c r="AS82" s="749"/>
      <c r="AT82" s="749"/>
      <c r="AU82" s="749"/>
      <c r="AV82" s="749"/>
      <c r="AW82" s="749"/>
      <c r="AX82" s="749"/>
      <c r="AY82" s="749"/>
      <c r="AZ82" s="965"/>
      <c r="BA82" s="965"/>
      <c r="BB82" s="965"/>
      <c r="BC82" s="965"/>
      <c r="BD82" s="966"/>
      <c r="BE82" s="223"/>
      <c r="BF82" s="223"/>
      <c r="BG82" s="223"/>
      <c r="BH82" s="223"/>
      <c r="BI82" s="223"/>
      <c r="BJ82" s="223"/>
      <c r="BK82" s="223"/>
      <c r="BL82" s="223"/>
      <c r="BM82" s="223"/>
      <c r="BN82" s="223"/>
      <c r="BO82" s="223"/>
      <c r="BP82" s="223"/>
      <c r="BQ82" s="220">
        <v>76</v>
      </c>
      <c r="BR82" s="225"/>
      <c r="BS82" s="942"/>
      <c r="BT82" s="943"/>
      <c r="BU82" s="943"/>
      <c r="BV82" s="943"/>
      <c r="BW82" s="943"/>
      <c r="BX82" s="943"/>
      <c r="BY82" s="943"/>
      <c r="BZ82" s="943"/>
      <c r="CA82" s="943"/>
      <c r="CB82" s="943"/>
      <c r="CC82" s="943"/>
      <c r="CD82" s="943"/>
      <c r="CE82" s="943"/>
      <c r="CF82" s="943"/>
      <c r="CG82" s="952"/>
      <c r="CH82" s="953"/>
      <c r="CI82" s="954"/>
      <c r="CJ82" s="954"/>
      <c r="CK82" s="954"/>
      <c r="CL82" s="955"/>
      <c r="CM82" s="953"/>
      <c r="CN82" s="954"/>
      <c r="CO82" s="954"/>
      <c r="CP82" s="954"/>
      <c r="CQ82" s="955"/>
      <c r="CR82" s="953"/>
      <c r="CS82" s="954"/>
      <c r="CT82" s="954"/>
      <c r="CU82" s="954"/>
      <c r="CV82" s="955"/>
      <c r="CW82" s="953"/>
      <c r="CX82" s="954"/>
      <c r="CY82" s="954"/>
      <c r="CZ82" s="954"/>
      <c r="DA82" s="955"/>
      <c r="DB82" s="953"/>
      <c r="DC82" s="954"/>
      <c r="DD82" s="954"/>
      <c r="DE82" s="954"/>
      <c r="DF82" s="955"/>
      <c r="DG82" s="953"/>
      <c r="DH82" s="954"/>
      <c r="DI82" s="954"/>
      <c r="DJ82" s="954"/>
      <c r="DK82" s="955"/>
      <c r="DL82" s="953"/>
      <c r="DM82" s="954"/>
      <c r="DN82" s="954"/>
      <c r="DO82" s="954"/>
      <c r="DP82" s="955"/>
      <c r="DQ82" s="953"/>
      <c r="DR82" s="954"/>
      <c r="DS82" s="954"/>
      <c r="DT82" s="954"/>
      <c r="DU82" s="955"/>
      <c r="DV82" s="942"/>
      <c r="DW82" s="943"/>
      <c r="DX82" s="943"/>
      <c r="DY82" s="943"/>
      <c r="DZ82" s="944"/>
      <c r="EA82" s="212"/>
    </row>
    <row r="83" spans="1:131" ht="26.25" customHeight="1" x14ac:dyDescent="0.15">
      <c r="A83" s="220">
        <v>16</v>
      </c>
      <c r="B83" s="708"/>
      <c r="C83" s="709"/>
      <c r="D83" s="709"/>
      <c r="E83" s="709"/>
      <c r="F83" s="709"/>
      <c r="G83" s="709"/>
      <c r="H83" s="709"/>
      <c r="I83" s="709"/>
      <c r="J83" s="709"/>
      <c r="K83" s="709"/>
      <c r="L83" s="709"/>
      <c r="M83" s="709"/>
      <c r="N83" s="709"/>
      <c r="O83" s="709"/>
      <c r="P83" s="710"/>
      <c r="Q83" s="967"/>
      <c r="R83" s="749"/>
      <c r="S83" s="749"/>
      <c r="T83" s="749"/>
      <c r="U83" s="749"/>
      <c r="V83" s="749"/>
      <c r="W83" s="749"/>
      <c r="X83" s="749"/>
      <c r="Y83" s="749"/>
      <c r="Z83" s="749"/>
      <c r="AA83" s="749"/>
      <c r="AB83" s="749"/>
      <c r="AC83" s="749"/>
      <c r="AD83" s="749"/>
      <c r="AE83" s="749"/>
      <c r="AF83" s="749"/>
      <c r="AG83" s="749"/>
      <c r="AH83" s="749"/>
      <c r="AI83" s="749"/>
      <c r="AJ83" s="749"/>
      <c r="AK83" s="749"/>
      <c r="AL83" s="749"/>
      <c r="AM83" s="749"/>
      <c r="AN83" s="749"/>
      <c r="AO83" s="749"/>
      <c r="AP83" s="749"/>
      <c r="AQ83" s="749"/>
      <c r="AR83" s="749"/>
      <c r="AS83" s="749"/>
      <c r="AT83" s="749"/>
      <c r="AU83" s="749"/>
      <c r="AV83" s="749"/>
      <c r="AW83" s="749"/>
      <c r="AX83" s="749"/>
      <c r="AY83" s="749"/>
      <c r="AZ83" s="965"/>
      <c r="BA83" s="965"/>
      <c r="BB83" s="965"/>
      <c r="BC83" s="965"/>
      <c r="BD83" s="966"/>
      <c r="BE83" s="223"/>
      <c r="BF83" s="223"/>
      <c r="BG83" s="223"/>
      <c r="BH83" s="223"/>
      <c r="BI83" s="223"/>
      <c r="BJ83" s="223"/>
      <c r="BK83" s="223"/>
      <c r="BL83" s="223"/>
      <c r="BM83" s="223"/>
      <c r="BN83" s="223"/>
      <c r="BO83" s="223"/>
      <c r="BP83" s="223"/>
      <c r="BQ83" s="220">
        <v>77</v>
      </c>
      <c r="BR83" s="225"/>
      <c r="BS83" s="942"/>
      <c r="BT83" s="943"/>
      <c r="BU83" s="943"/>
      <c r="BV83" s="943"/>
      <c r="BW83" s="943"/>
      <c r="BX83" s="943"/>
      <c r="BY83" s="943"/>
      <c r="BZ83" s="943"/>
      <c r="CA83" s="943"/>
      <c r="CB83" s="943"/>
      <c r="CC83" s="943"/>
      <c r="CD83" s="943"/>
      <c r="CE83" s="943"/>
      <c r="CF83" s="943"/>
      <c r="CG83" s="952"/>
      <c r="CH83" s="953"/>
      <c r="CI83" s="954"/>
      <c r="CJ83" s="954"/>
      <c r="CK83" s="954"/>
      <c r="CL83" s="955"/>
      <c r="CM83" s="953"/>
      <c r="CN83" s="954"/>
      <c r="CO83" s="954"/>
      <c r="CP83" s="954"/>
      <c r="CQ83" s="955"/>
      <c r="CR83" s="953"/>
      <c r="CS83" s="954"/>
      <c r="CT83" s="954"/>
      <c r="CU83" s="954"/>
      <c r="CV83" s="955"/>
      <c r="CW83" s="953"/>
      <c r="CX83" s="954"/>
      <c r="CY83" s="954"/>
      <c r="CZ83" s="954"/>
      <c r="DA83" s="955"/>
      <c r="DB83" s="953"/>
      <c r="DC83" s="954"/>
      <c r="DD83" s="954"/>
      <c r="DE83" s="954"/>
      <c r="DF83" s="955"/>
      <c r="DG83" s="953"/>
      <c r="DH83" s="954"/>
      <c r="DI83" s="954"/>
      <c r="DJ83" s="954"/>
      <c r="DK83" s="955"/>
      <c r="DL83" s="953"/>
      <c r="DM83" s="954"/>
      <c r="DN83" s="954"/>
      <c r="DO83" s="954"/>
      <c r="DP83" s="955"/>
      <c r="DQ83" s="953"/>
      <c r="DR83" s="954"/>
      <c r="DS83" s="954"/>
      <c r="DT83" s="954"/>
      <c r="DU83" s="955"/>
      <c r="DV83" s="942"/>
      <c r="DW83" s="943"/>
      <c r="DX83" s="943"/>
      <c r="DY83" s="943"/>
      <c r="DZ83" s="944"/>
      <c r="EA83" s="212"/>
    </row>
    <row r="84" spans="1:131" ht="26.25" customHeight="1" x14ac:dyDescent="0.15">
      <c r="A84" s="220">
        <v>17</v>
      </c>
      <c r="B84" s="708"/>
      <c r="C84" s="709"/>
      <c r="D84" s="709"/>
      <c r="E84" s="709"/>
      <c r="F84" s="709"/>
      <c r="G84" s="709"/>
      <c r="H84" s="709"/>
      <c r="I84" s="709"/>
      <c r="J84" s="709"/>
      <c r="K84" s="709"/>
      <c r="L84" s="709"/>
      <c r="M84" s="709"/>
      <c r="N84" s="709"/>
      <c r="O84" s="709"/>
      <c r="P84" s="710"/>
      <c r="Q84" s="967"/>
      <c r="R84" s="749"/>
      <c r="S84" s="749"/>
      <c r="T84" s="749"/>
      <c r="U84" s="749"/>
      <c r="V84" s="749"/>
      <c r="W84" s="749"/>
      <c r="X84" s="749"/>
      <c r="Y84" s="749"/>
      <c r="Z84" s="749"/>
      <c r="AA84" s="749"/>
      <c r="AB84" s="749"/>
      <c r="AC84" s="749"/>
      <c r="AD84" s="749"/>
      <c r="AE84" s="749"/>
      <c r="AF84" s="749"/>
      <c r="AG84" s="749"/>
      <c r="AH84" s="749"/>
      <c r="AI84" s="749"/>
      <c r="AJ84" s="749"/>
      <c r="AK84" s="749"/>
      <c r="AL84" s="749"/>
      <c r="AM84" s="749"/>
      <c r="AN84" s="749"/>
      <c r="AO84" s="749"/>
      <c r="AP84" s="749"/>
      <c r="AQ84" s="749"/>
      <c r="AR84" s="749"/>
      <c r="AS84" s="749"/>
      <c r="AT84" s="749"/>
      <c r="AU84" s="749"/>
      <c r="AV84" s="749"/>
      <c r="AW84" s="749"/>
      <c r="AX84" s="749"/>
      <c r="AY84" s="749"/>
      <c r="AZ84" s="965"/>
      <c r="BA84" s="965"/>
      <c r="BB84" s="965"/>
      <c r="BC84" s="965"/>
      <c r="BD84" s="966"/>
      <c r="BE84" s="223"/>
      <c r="BF84" s="223"/>
      <c r="BG84" s="223"/>
      <c r="BH84" s="223"/>
      <c r="BI84" s="223"/>
      <c r="BJ84" s="223"/>
      <c r="BK84" s="223"/>
      <c r="BL84" s="223"/>
      <c r="BM84" s="223"/>
      <c r="BN84" s="223"/>
      <c r="BO84" s="223"/>
      <c r="BP84" s="223"/>
      <c r="BQ84" s="220">
        <v>78</v>
      </c>
      <c r="BR84" s="225"/>
      <c r="BS84" s="942"/>
      <c r="BT84" s="943"/>
      <c r="BU84" s="943"/>
      <c r="BV84" s="943"/>
      <c r="BW84" s="943"/>
      <c r="BX84" s="943"/>
      <c r="BY84" s="943"/>
      <c r="BZ84" s="943"/>
      <c r="CA84" s="943"/>
      <c r="CB84" s="943"/>
      <c r="CC84" s="943"/>
      <c r="CD84" s="943"/>
      <c r="CE84" s="943"/>
      <c r="CF84" s="943"/>
      <c r="CG84" s="952"/>
      <c r="CH84" s="953"/>
      <c r="CI84" s="954"/>
      <c r="CJ84" s="954"/>
      <c r="CK84" s="954"/>
      <c r="CL84" s="955"/>
      <c r="CM84" s="953"/>
      <c r="CN84" s="954"/>
      <c r="CO84" s="954"/>
      <c r="CP84" s="954"/>
      <c r="CQ84" s="955"/>
      <c r="CR84" s="953"/>
      <c r="CS84" s="954"/>
      <c r="CT84" s="954"/>
      <c r="CU84" s="954"/>
      <c r="CV84" s="955"/>
      <c r="CW84" s="953"/>
      <c r="CX84" s="954"/>
      <c r="CY84" s="954"/>
      <c r="CZ84" s="954"/>
      <c r="DA84" s="955"/>
      <c r="DB84" s="953"/>
      <c r="DC84" s="954"/>
      <c r="DD84" s="954"/>
      <c r="DE84" s="954"/>
      <c r="DF84" s="955"/>
      <c r="DG84" s="953"/>
      <c r="DH84" s="954"/>
      <c r="DI84" s="954"/>
      <c r="DJ84" s="954"/>
      <c r="DK84" s="955"/>
      <c r="DL84" s="953"/>
      <c r="DM84" s="954"/>
      <c r="DN84" s="954"/>
      <c r="DO84" s="954"/>
      <c r="DP84" s="955"/>
      <c r="DQ84" s="953"/>
      <c r="DR84" s="954"/>
      <c r="DS84" s="954"/>
      <c r="DT84" s="954"/>
      <c r="DU84" s="955"/>
      <c r="DV84" s="942"/>
      <c r="DW84" s="943"/>
      <c r="DX84" s="943"/>
      <c r="DY84" s="943"/>
      <c r="DZ84" s="944"/>
      <c r="EA84" s="212"/>
    </row>
    <row r="85" spans="1:131" ht="26.25" customHeight="1" x14ac:dyDescent="0.15">
      <c r="A85" s="220">
        <v>18</v>
      </c>
      <c r="B85" s="708"/>
      <c r="C85" s="709"/>
      <c r="D85" s="709"/>
      <c r="E85" s="709"/>
      <c r="F85" s="709"/>
      <c r="G85" s="709"/>
      <c r="H85" s="709"/>
      <c r="I85" s="709"/>
      <c r="J85" s="709"/>
      <c r="K85" s="709"/>
      <c r="L85" s="709"/>
      <c r="M85" s="709"/>
      <c r="N85" s="709"/>
      <c r="O85" s="709"/>
      <c r="P85" s="710"/>
      <c r="Q85" s="967"/>
      <c r="R85" s="749"/>
      <c r="S85" s="749"/>
      <c r="T85" s="749"/>
      <c r="U85" s="749"/>
      <c r="V85" s="749"/>
      <c r="W85" s="749"/>
      <c r="X85" s="749"/>
      <c r="Y85" s="749"/>
      <c r="Z85" s="749"/>
      <c r="AA85" s="749"/>
      <c r="AB85" s="749"/>
      <c r="AC85" s="749"/>
      <c r="AD85" s="749"/>
      <c r="AE85" s="749"/>
      <c r="AF85" s="749"/>
      <c r="AG85" s="749"/>
      <c r="AH85" s="749"/>
      <c r="AI85" s="749"/>
      <c r="AJ85" s="749"/>
      <c r="AK85" s="749"/>
      <c r="AL85" s="749"/>
      <c r="AM85" s="749"/>
      <c r="AN85" s="749"/>
      <c r="AO85" s="749"/>
      <c r="AP85" s="749"/>
      <c r="AQ85" s="749"/>
      <c r="AR85" s="749"/>
      <c r="AS85" s="749"/>
      <c r="AT85" s="749"/>
      <c r="AU85" s="749"/>
      <c r="AV85" s="749"/>
      <c r="AW85" s="749"/>
      <c r="AX85" s="749"/>
      <c r="AY85" s="749"/>
      <c r="AZ85" s="965"/>
      <c r="BA85" s="965"/>
      <c r="BB85" s="965"/>
      <c r="BC85" s="965"/>
      <c r="BD85" s="966"/>
      <c r="BE85" s="223"/>
      <c r="BF85" s="223"/>
      <c r="BG85" s="223"/>
      <c r="BH85" s="223"/>
      <c r="BI85" s="223"/>
      <c r="BJ85" s="223"/>
      <c r="BK85" s="223"/>
      <c r="BL85" s="223"/>
      <c r="BM85" s="223"/>
      <c r="BN85" s="223"/>
      <c r="BO85" s="223"/>
      <c r="BP85" s="223"/>
      <c r="BQ85" s="220">
        <v>79</v>
      </c>
      <c r="BR85" s="225"/>
      <c r="BS85" s="942"/>
      <c r="BT85" s="943"/>
      <c r="BU85" s="943"/>
      <c r="BV85" s="943"/>
      <c r="BW85" s="943"/>
      <c r="BX85" s="943"/>
      <c r="BY85" s="943"/>
      <c r="BZ85" s="943"/>
      <c r="CA85" s="943"/>
      <c r="CB85" s="943"/>
      <c r="CC85" s="943"/>
      <c r="CD85" s="943"/>
      <c r="CE85" s="943"/>
      <c r="CF85" s="943"/>
      <c r="CG85" s="952"/>
      <c r="CH85" s="953"/>
      <c r="CI85" s="954"/>
      <c r="CJ85" s="954"/>
      <c r="CK85" s="954"/>
      <c r="CL85" s="955"/>
      <c r="CM85" s="953"/>
      <c r="CN85" s="954"/>
      <c r="CO85" s="954"/>
      <c r="CP85" s="954"/>
      <c r="CQ85" s="955"/>
      <c r="CR85" s="953"/>
      <c r="CS85" s="954"/>
      <c r="CT85" s="954"/>
      <c r="CU85" s="954"/>
      <c r="CV85" s="955"/>
      <c r="CW85" s="953"/>
      <c r="CX85" s="954"/>
      <c r="CY85" s="954"/>
      <c r="CZ85" s="954"/>
      <c r="DA85" s="955"/>
      <c r="DB85" s="953"/>
      <c r="DC85" s="954"/>
      <c r="DD85" s="954"/>
      <c r="DE85" s="954"/>
      <c r="DF85" s="955"/>
      <c r="DG85" s="953"/>
      <c r="DH85" s="954"/>
      <c r="DI85" s="954"/>
      <c r="DJ85" s="954"/>
      <c r="DK85" s="955"/>
      <c r="DL85" s="953"/>
      <c r="DM85" s="954"/>
      <c r="DN85" s="954"/>
      <c r="DO85" s="954"/>
      <c r="DP85" s="955"/>
      <c r="DQ85" s="953"/>
      <c r="DR85" s="954"/>
      <c r="DS85" s="954"/>
      <c r="DT85" s="954"/>
      <c r="DU85" s="955"/>
      <c r="DV85" s="942"/>
      <c r="DW85" s="943"/>
      <c r="DX85" s="943"/>
      <c r="DY85" s="943"/>
      <c r="DZ85" s="944"/>
      <c r="EA85" s="212"/>
    </row>
    <row r="86" spans="1:131" ht="26.25" customHeight="1" x14ac:dyDescent="0.15">
      <c r="A86" s="220">
        <v>19</v>
      </c>
      <c r="B86" s="708"/>
      <c r="C86" s="709"/>
      <c r="D86" s="709"/>
      <c r="E86" s="709"/>
      <c r="F86" s="709"/>
      <c r="G86" s="709"/>
      <c r="H86" s="709"/>
      <c r="I86" s="709"/>
      <c r="J86" s="709"/>
      <c r="K86" s="709"/>
      <c r="L86" s="709"/>
      <c r="M86" s="709"/>
      <c r="N86" s="709"/>
      <c r="O86" s="709"/>
      <c r="P86" s="710"/>
      <c r="Q86" s="967"/>
      <c r="R86" s="749"/>
      <c r="S86" s="749"/>
      <c r="T86" s="749"/>
      <c r="U86" s="749"/>
      <c r="V86" s="749"/>
      <c r="W86" s="749"/>
      <c r="X86" s="749"/>
      <c r="Y86" s="749"/>
      <c r="Z86" s="749"/>
      <c r="AA86" s="749"/>
      <c r="AB86" s="749"/>
      <c r="AC86" s="749"/>
      <c r="AD86" s="749"/>
      <c r="AE86" s="749"/>
      <c r="AF86" s="749"/>
      <c r="AG86" s="749"/>
      <c r="AH86" s="749"/>
      <c r="AI86" s="749"/>
      <c r="AJ86" s="749"/>
      <c r="AK86" s="749"/>
      <c r="AL86" s="749"/>
      <c r="AM86" s="749"/>
      <c r="AN86" s="749"/>
      <c r="AO86" s="749"/>
      <c r="AP86" s="749"/>
      <c r="AQ86" s="749"/>
      <c r="AR86" s="749"/>
      <c r="AS86" s="749"/>
      <c r="AT86" s="749"/>
      <c r="AU86" s="749"/>
      <c r="AV86" s="749"/>
      <c r="AW86" s="749"/>
      <c r="AX86" s="749"/>
      <c r="AY86" s="749"/>
      <c r="AZ86" s="965"/>
      <c r="BA86" s="965"/>
      <c r="BB86" s="965"/>
      <c r="BC86" s="965"/>
      <c r="BD86" s="966"/>
      <c r="BE86" s="223"/>
      <c r="BF86" s="223"/>
      <c r="BG86" s="223"/>
      <c r="BH86" s="223"/>
      <c r="BI86" s="223"/>
      <c r="BJ86" s="223"/>
      <c r="BK86" s="223"/>
      <c r="BL86" s="223"/>
      <c r="BM86" s="223"/>
      <c r="BN86" s="223"/>
      <c r="BO86" s="223"/>
      <c r="BP86" s="223"/>
      <c r="BQ86" s="220">
        <v>80</v>
      </c>
      <c r="BR86" s="225"/>
      <c r="BS86" s="942"/>
      <c r="BT86" s="943"/>
      <c r="BU86" s="943"/>
      <c r="BV86" s="943"/>
      <c r="BW86" s="943"/>
      <c r="BX86" s="943"/>
      <c r="BY86" s="943"/>
      <c r="BZ86" s="943"/>
      <c r="CA86" s="943"/>
      <c r="CB86" s="943"/>
      <c r="CC86" s="943"/>
      <c r="CD86" s="943"/>
      <c r="CE86" s="943"/>
      <c r="CF86" s="943"/>
      <c r="CG86" s="952"/>
      <c r="CH86" s="953"/>
      <c r="CI86" s="954"/>
      <c r="CJ86" s="954"/>
      <c r="CK86" s="954"/>
      <c r="CL86" s="955"/>
      <c r="CM86" s="953"/>
      <c r="CN86" s="954"/>
      <c r="CO86" s="954"/>
      <c r="CP86" s="954"/>
      <c r="CQ86" s="955"/>
      <c r="CR86" s="953"/>
      <c r="CS86" s="954"/>
      <c r="CT86" s="954"/>
      <c r="CU86" s="954"/>
      <c r="CV86" s="955"/>
      <c r="CW86" s="953"/>
      <c r="CX86" s="954"/>
      <c r="CY86" s="954"/>
      <c r="CZ86" s="954"/>
      <c r="DA86" s="955"/>
      <c r="DB86" s="953"/>
      <c r="DC86" s="954"/>
      <c r="DD86" s="954"/>
      <c r="DE86" s="954"/>
      <c r="DF86" s="955"/>
      <c r="DG86" s="953"/>
      <c r="DH86" s="954"/>
      <c r="DI86" s="954"/>
      <c r="DJ86" s="954"/>
      <c r="DK86" s="955"/>
      <c r="DL86" s="953"/>
      <c r="DM86" s="954"/>
      <c r="DN86" s="954"/>
      <c r="DO86" s="954"/>
      <c r="DP86" s="955"/>
      <c r="DQ86" s="953"/>
      <c r="DR86" s="954"/>
      <c r="DS86" s="954"/>
      <c r="DT86" s="954"/>
      <c r="DU86" s="955"/>
      <c r="DV86" s="942"/>
      <c r="DW86" s="943"/>
      <c r="DX86" s="943"/>
      <c r="DY86" s="943"/>
      <c r="DZ86" s="944"/>
      <c r="EA86" s="212"/>
    </row>
    <row r="87" spans="1:131" ht="26.25" customHeight="1" x14ac:dyDescent="0.15">
      <c r="A87" s="226">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23"/>
      <c r="BF87" s="223"/>
      <c r="BG87" s="223"/>
      <c r="BH87" s="223"/>
      <c r="BI87" s="223"/>
      <c r="BJ87" s="223"/>
      <c r="BK87" s="223"/>
      <c r="BL87" s="223"/>
      <c r="BM87" s="223"/>
      <c r="BN87" s="223"/>
      <c r="BO87" s="223"/>
      <c r="BP87" s="223"/>
      <c r="BQ87" s="220">
        <v>81</v>
      </c>
      <c r="BR87" s="225"/>
      <c r="BS87" s="942"/>
      <c r="BT87" s="943"/>
      <c r="BU87" s="943"/>
      <c r="BV87" s="943"/>
      <c r="BW87" s="943"/>
      <c r="BX87" s="943"/>
      <c r="BY87" s="943"/>
      <c r="BZ87" s="943"/>
      <c r="CA87" s="943"/>
      <c r="CB87" s="943"/>
      <c r="CC87" s="943"/>
      <c r="CD87" s="943"/>
      <c r="CE87" s="943"/>
      <c r="CF87" s="943"/>
      <c r="CG87" s="952"/>
      <c r="CH87" s="953"/>
      <c r="CI87" s="954"/>
      <c r="CJ87" s="954"/>
      <c r="CK87" s="954"/>
      <c r="CL87" s="955"/>
      <c r="CM87" s="953"/>
      <c r="CN87" s="954"/>
      <c r="CO87" s="954"/>
      <c r="CP87" s="954"/>
      <c r="CQ87" s="955"/>
      <c r="CR87" s="953"/>
      <c r="CS87" s="954"/>
      <c r="CT87" s="954"/>
      <c r="CU87" s="954"/>
      <c r="CV87" s="955"/>
      <c r="CW87" s="953"/>
      <c r="CX87" s="954"/>
      <c r="CY87" s="954"/>
      <c r="CZ87" s="954"/>
      <c r="DA87" s="955"/>
      <c r="DB87" s="953"/>
      <c r="DC87" s="954"/>
      <c r="DD87" s="954"/>
      <c r="DE87" s="954"/>
      <c r="DF87" s="955"/>
      <c r="DG87" s="953"/>
      <c r="DH87" s="954"/>
      <c r="DI87" s="954"/>
      <c r="DJ87" s="954"/>
      <c r="DK87" s="955"/>
      <c r="DL87" s="953"/>
      <c r="DM87" s="954"/>
      <c r="DN87" s="954"/>
      <c r="DO87" s="954"/>
      <c r="DP87" s="955"/>
      <c r="DQ87" s="953"/>
      <c r="DR87" s="954"/>
      <c r="DS87" s="954"/>
      <c r="DT87" s="954"/>
      <c r="DU87" s="955"/>
      <c r="DV87" s="942"/>
      <c r="DW87" s="943"/>
      <c r="DX87" s="943"/>
      <c r="DY87" s="943"/>
      <c r="DZ87" s="944"/>
      <c r="EA87" s="212"/>
    </row>
    <row r="88" spans="1:131" ht="26.25" customHeight="1" thickBot="1" x14ac:dyDescent="0.2">
      <c r="A88" s="222" t="s">
        <v>379</v>
      </c>
      <c r="B88" s="934" t="s">
        <v>402</v>
      </c>
      <c r="C88" s="935"/>
      <c r="D88" s="935"/>
      <c r="E88" s="935"/>
      <c r="F88" s="935"/>
      <c r="G88" s="935"/>
      <c r="H88" s="935"/>
      <c r="I88" s="935"/>
      <c r="J88" s="935"/>
      <c r="K88" s="935"/>
      <c r="L88" s="935"/>
      <c r="M88" s="935"/>
      <c r="N88" s="935"/>
      <c r="O88" s="935"/>
      <c r="P88" s="945"/>
      <c r="Q88" s="956"/>
      <c r="R88" s="957"/>
      <c r="S88" s="957"/>
      <c r="T88" s="957"/>
      <c r="U88" s="957"/>
      <c r="V88" s="957"/>
      <c r="W88" s="957"/>
      <c r="X88" s="957"/>
      <c r="Y88" s="957"/>
      <c r="Z88" s="957"/>
      <c r="AA88" s="957"/>
      <c r="AB88" s="957"/>
      <c r="AC88" s="957"/>
      <c r="AD88" s="957"/>
      <c r="AE88" s="957"/>
      <c r="AF88" s="746">
        <v>189</v>
      </c>
      <c r="AG88" s="746"/>
      <c r="AH88" s="746"/>
      <c r="AI88" s="746"/>
      <c r="AJ88" s="746"/>
      <c r="AK88" s="957"/>
      <c r="AL88" s="957"/>
      <c r="AM88" s="957"/>
      <c r="AN88" s="957"/>
      <c r="AO88" s="957"/>
      <c r="AP88" s="746">
        <v>132</v>
      </c>
      <c r="AQ88" s="746"/>
      <c r="AR88" s="746"/>
      <c r="AS88" s="746"/>
      <c r="AT88" s="746"/>
      <c r="AU88" s="746"/>
      <c r="AV88" s="746"/>
      <c r="AW88" s="746"/>
      <c r="AX88" s="746"/>
      <c r="AY88" s="746"/>
      <c r="AZ88" s="747"/>
      <c r="BA88" s="747"/>
      <c r="BB88" s="747"/>
      <c r="BC88" s="747"/>
      <c r="BD88" s="748"/>
      <c r="BE88" s="223"/>
      <c r="BF88" s="223"/>
      <c r="BG88" s="223"/>
      <c r="BH88" s="223"/>
      <c r="BI88" s="223"/>
      <c r="BJ88" s="223"/>
      <c r="BK88" s="223"/>
      <c r="BL88" s="223"/>
      <c r="BM88" s="223"/>
      <c r="BN88" s="223"/>
      <c r="BO88" s="223"/>
      <c r="BP88" s="223"/>
      <c r="BQ88" s="220">
        <v>82</v>
      </c>
      <c r="BR88" s="225"/>
      <c r="BS88" s="942"/>
      <c r="BT88" s="943"/>
      <c r="BU88" s="943"/>
      <c r="BV88" s="943"/>
      <c r="BW88" s="943"/>
      <c r="BX88" s="943"/>
      <c r="BY88" s="943"/>
      <c r="BZ88" s="943"/>
      <c r="CA88" s="943"/>
      <c r="CB88" s="943"/>
      <c r="CC88" s="943"/>
      <c r="CD88" s="943"/>
      <c r="CE88" s="943"/>
      <c r="CF88" s="943"/>
      <c r="CG88" s="952"/>
      <c r="CH88" s="953"/>
      <c r="CI88" s="954"/>
      <c r="CJ88" s="954"/>
      <c r="CK88" s="954"/>
      <c r="CL88" s="955"/>
      <c r="CM88" s="953"/>
      <c r="CN88" s="954"/>
      <c r="CO88" s="954"/>
      <c r="CP88" s="954"/>
      <c r="CQ88" s="955"/>
      <c r="CR88" s="953"/>
      <c r="CS88" s="954"/>
      <c r="CT88" s="954"/>
      <c r="CU88" s="954"/>
      <c r="CV88" s="955"/>
      <c r="CW88" s="953"/>
      <c r="CX88" s="954"/>
      <c r="CY88" s="954"/>
      <c r="CZ88" s="954"/>
      <c r="DA88" s="955"/>
      <c r="DB88" s="953"/>
      <c r="DC88" s="954"/>
      <c r="DD88" s="954"/>
      <c r="DE88" s="954"/>
      <c r="DF88" s="955"/>
      <c r="DG88" s="953"/>
      <c r="DH88" s="954"/>
      <c r="DI88" s="954"/>
      <c r="DJ88" s="954"/>
      <c r="DK88" s="955"/>
      <c r="DL88" s="953"/>
      <c r="DM88" s="954"/>
      <c r="DN88" s="954"/>
      <c r="DO88" s="954"/>
      <c r="DP88" s="955"/>
      <c r="DQ88" s="953"/>
      <c r="DR88" s="954"/>
      <c r="DS88" s="954"/>
      <c r="DT88" s="954"/>
      <c r="DU88" s="955"/>
      <c r="DV88" s="942"/>
      <c r="DW88" s="943"/>
      <c r="DX88" s="943"/>
      <c r="DY88" s="943"/>
      <c r="DZ88" s="94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42"/>
      <c r="BT89" s="943"/>
      <c r="BU89" s="943"/>
      <c r="BV89" s="943"/>
      <c r="BW89" s="943"/>
      <c r="BX89" s="943"/>
      <c r="BY89" s="943"/>
      <c r="BZ89" s="943"/>
      <c r="CA89" s="943"/>
      <c r="CB89" s="943"/>
      <c r="CC89" s="943"/>
      <c r="CD89" s="943"/>
      <c r="CE89" s="943"/>
      <c r="CF89" s="943"/>
      <c r="CG89" s="952"/>
      <c r="CH89" s="953"/>
      <c r="CI89" s="954"/>
      <c r="CJ89" s="954"/>
      <c r="CK89" s="954"/>
      <c r="CL89" s="955"/>
      <c r="CM89" s="953"/>
      <c r="CN89" s="954"/>
      <c r="CO89" s="954"/>
      <c r="CP89" s="954"/>
      <c r="CQ89" s="955"/>
      <c r="CR89" s="953"/>
      <c r="CS89" s="954"/>
      <c r="CT89" s="954"/>
      <c r="CU89" s="954"/>
      <c r="CV89" s="955"/>
      <c r="CW89" s="953"/>
      <c r="CX89" s="954"/>
      <c r="CY89" s="954"/>
      <c r="CZ89" s="954"/>
      <c r="DA89" s="955"/>
      <c r="DB89" s="953"/>
      <c r="DC89" s="954"/>
      <c r="DD89" s="954"/>
      <c r="DE89" s="954"/>
      <c r="DF89" s="955"/>
      <c r="DG89" s="953"/>
      <c r="DH89" s="954"/>
      <c r="DI89" s="954"/>
      <c r="DJ89" s="954"/>
      <c r="DK89" s="955"/>
      <c r="DL89" s="953"/>
      <c r="DM89" s="954"/>
      <c r="DN89" s="954"/>
      <c r="DO89" s="954"/>
      <c r="DP89" s="955"/>
      <c r="DQ89" s="953"/>
      <c r="DR89" s="954"/>
      <c r="DS89" s="954"/>
      <c r="DT89" s="954"/>
      <c r="DU89" s="955"/>
      <c r="DV89" s="942"/>
      <c r="DW89" s="943"/>
      <c r="DX89" s="943"/>
      <c r="DY89" s="943"/>
      <c r="DZ89" s="94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42"/>
      <c r="BT90" s="943"/>
      <c r="BU90" s="943"/>
      <c r="BV90" s="943"/>
      <c r="BW90" s="943"/>
      <c r="BX90" s="943"/>
      <c r="BY90" s="943"/>
      <c r="BZ90" s="943"/>
      <c r="CA90" s="943"/>
      <c r="CB90" s="943"/>
      <c r="CC90" s="943"/>
      <c r="CD90" s="943"/>
      <c r="CE90" s="943"/>
      <c r="CF90" s="943"/>
      <c r="CG90" s="952"/>
      <c r="CH90" s="953"/>
      <c r="CI90" s="954"/>
      <c r="CJ90" s="954"/>
      <c r="CK90" s="954"/>
      <c r="CL90" s="955"/>
      <c r="CM90" s="953"/>
      <c r="CN90" s="954"/>
      <c r="CO90" s="954"/>
      <c r="CP90" s="954"/>
      <c r="CQ90" s="955"/>
      <c r="CR90" s="953"/>
      <c r="CS90" s="954"/>
      <c r="CT90" s="954"/>
      <c r="CU90" s="954"/>
      <c r="CV90" s="955"/>
      <c r="CW90" s="953"/>
      <c r="CX90" s="954"/>
      <c r="CY90" s="954"/>
      <c r="CZ90" s="954"/>
      <c r="DA90" s="955"/>
      <c r="DB90" s="953"/>
      <c r="DC90" s="954"/>
      <c r="DD90" s="954"/>
      <c r="DE90" s="954"/>
      <c r="DF90" s="955"/>
      <c r="DG90" s="953"/>
      <c r="DH90" s="954"/>
      <c r="DI90" s="954"/>
      <c r="DJ90" s="954"/>
      <c r="DK90" s="955"/>
      <c r="DL90" s="953"/>
      <c r="DM90" s="954"/>
      <c r="DN90" s="954"/>
      <c r="DO90" s="954"/>
      <c r="DP90" s="955"/>
      <c r="DQ90" s="953"/>
      <c r="DR90" s="954"/>
      <c r="DS90" s="954"/>
      <c r="DT90" s="954"/>
      <c r="DU90" s="955"/>
      <c r="DV90" s="942"/>
      <c r="DW90" s="943"/>
      <c r="DX90" s="943"/>
      <c r="DY90" s="943"/>
      <c r="DZ90" s="94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42"/>
      <c r="BT91" s="943"/>
      <c r="BU91" s="943"/>
      <c r="BV91" s="943"/>
      <c r="BW91" s="943"/>
      <c r="BX91" s="943"/>
      <c r="BY91" s="943"/>
      <c r="BZ91" s="943"/>
      <c r="CA91" s="943"/>
      <c r="CB91" s="943"/>
      <c r="CC91" s="943"/>
      <c r="CD91" s="943"/>
      <c r="CE91" s="943"/>
      <c r="CF91" s="943"/>
      <c r="CG91" s="952"/>
      <c r="CH91" s="953"/>
      <c r="CI91" s="954"/>
      <c r="CJ91" s="954"/>
      <c r="CK91" s="954"/>
      <c r="CL91" s="955"/>
      <c r="CM91" s="953"/>
      <c r="CN91" s="954"/>
      <c r="CO91" s="954"/>
      <c r="CP91" s="954"/>
      <c r="CQ91" s="955"/>
      <c r="CR91" s="953"/>
      <c r="CS91" s="954"/>
      <c r="CT91" s="954"/>
      <c r="CU91" s="954"/>
      <c r="CV91" s="955"/>
      <c r="CW91" s="953"/>
      <c r="CX91" s="954"/>
      <c r="CY91" s="954"/>
      <c r="CZ91" s="954"/>
      <c r="DA91" s="955"/>
      <c r="DB91" s="953"/>
      <c r="DC91" s="954"/>
      <c r="DD91" s="954"/>
      <c r="DE91" s="954"/>
      <c r="DF91" s="955"/>
      <c r="DG91" s="953"/>
      <c r="DH91" s="954"/>
      <c r="DI91" s="954"/>
      <c r="DJ91" s="954"/>
      <c r="DK91" s="955"/>
      <c r="DL91" s="953"/>
      <c r="DM91" s="954"/>
      <c r="DN91" s="954"/>
      <c r="DO91" s="954"/>
      <c r="DP91" s="955"/>
      <c r="DQ91" s="953"/>
      <c r="DR91" s="954"/>
      <c r="DS91" s="954"/>
      <c r="DT91" s="954"/>
      <c r="DU91" s="955"/>
      <c r="DV91" s="942"/>
      <c r="DW91" s="943"/>
      <c r="DX91" s="943"/>
      <c r="DY91" s="943"/>
      <c r="DZ91" s="94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42"/>
      <c r="BT92" s="943"/>
      <c r="BU92" s="943"/>
      <c r="BV92" s="943"/>
      <c r="BW92" s="943"/>
      <c r="BX92" s="943"/>
      <c r="BY92" s="943"/>
      <c r="BZ92" s="943"/>
      <c r="CA92" s="943"/>
      <c r="CB92" s="943"/>
      <c r="CC92" s="943"/>
      <c r="CD92" s="943"/>
      <c r="CE92" s="943"/>
      <c r="CF92" s="943"/>
      <c r="CG92" s="952"/>
      <c r="CH92" s="953"/>
      <c r="CI92" s="954"/>
      <c r="CJ92" s="954"/>
      <c r="CK92" s="954"/>
      <c r="CL92" s="955"/>
      <c r="CM92" s="953"/>
      <c r="CN92" s="954"/>
      <c r="CO92" s="954"/>
      <c r="CP92" s="954"/>
      <c r="CQ92" s="955"/>
      <c r="CR92" s="953"/>
      <c r="CS92" s="954"/>
      <c r="CT92" s="954"/>
      <c r="CU92" s="954"/>
      <c r="CV92" s="955"/>
      <c r="CW92" s="953"/>
      <c r="CX92" s="954"/>
      <c r="CY92" s="954"/>
      <c r="CZ92" s="954"/>
      <c r="DA92" s="955"/>
      <c r="DB92" s="953"/>
      <c r="DC92" s="954"/>
      <c r="DD92" s="954"/>
      <c r="DE92" s="954"/>
      <c r="DF92" s="955"/>
      <c r="DG92" s="953"/>
      <c r="DH92" s="954"/>
      <c r="DI92" s="954"/>
      <c r="DJ92" s="954"/>
      <c r="DK92" s="955"/>
      <c r="DL92" s="953"/>
      <c r="DM92" s="954"/>
      <c r="DN92" s="954"/>
      <c r="DO92" s="954"/>
      <c r="DP92" s="955"/>
      <c r="DQ92" s="953"/>
      <c r="DR92" s="954"/>
      <c r="DS92" s="954"/>
      <c r="DT92" s="954"/>
      <c r="DU92" s="955"/>
      <c r="DV92" s="942"/>
      <c r="DW92" s="943"/>
      <c r="DX92" s="943"/>
      <c r="DY92" s="943"/>
      <c r="DZ92" s="94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42"/>
      <c r="BT93" s="943"/>
      <c r="BU93" s="943"/>
      <c r="BV93" s="943"/>
      <c r="BW93" s="943"/>
      <c r="BX93" s="943"/>
      <c r="BY93" s="943"/>
      <c r="BZ93" s="943"/>
      <c r="CA93" s="943"/>
      <c r="CB93" s="943"/>
      <c r="CC93" s="943"/>
      <c r="CD93" s="943"/>
      <c r="CE93" s="943"/>
      <c r="CF93" s="943"/>
      <c r="CG93" s="952"/>
      <c r="CH93" s="953"/>
      <c r="CI93" s="954"/>
      <c r="CJ93" s="954"/>
      <c r="CK93" s="954"/>
      <c r="CL93" s="955"/>
      <c r="CM93" s="953"/>
      <c r="CN93" s="954"/>
      <c r="CO93" s="954"/>
      <c r="CP93" s="954"/>
      <c r="CQ93" s="955"/>
      <c r="CR93" s="953"/>
      <c r="CS93" s="954"/>
      <c r="CT93" s="954"/>
      <c r="CU93" s="954"/>
      <c r="CV93" s="955"/>
      <c r="CW93" s="953"/>
      <c r="CX93" s="954"/>
      <c r="CY93" s="954"/>
      <c r="CZ93" s="954"/>
      <c r="DA93" s="955"/>
      <c r="DB93" s="953"/>
      <c r="DC93" s="954"/>
      <c r="DD93" s="954"/>
      <c r="DE93" s="954"/>
      <c r="DF93" s="955"/>
      <c r="DG93" s="953"/>
      <c r="DH93" s="954"/>
      <c r="DI93" s="954"/>
      <c r="DJ93" s="954"/>
      <c r="DK93" s="955"/>
      <c r="DL93" s="953"/>
      <c r="DM93" s="954"/>
      <c r="DN93" s="954"/>
      <c r="DO93" s="954"/>
      <c r="DP93" s="955"/>
      <c r="DQ93" s="953"/>
      <c r="DR93" s="954"/>
      <c r="DS93" s="954"/>
      <c r="DT93" s="954"/>
      <c r="DU93" s="955"/>
      <c r="DV93" s="942"/>
      <c r="DW93" s="943"/>
      <c r="DX93" s="943"/>
      <c r="DY93" s="943"/>
      <c r="DZ93" s="94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42"/>
      <c r="BT94" s="943"/>
      <c r="BU94" s="943"/>
      <c r="BV94" s="943"/>
      <c r="BW94" s="943"/>
      <c r="BX94" s="943"/>
      <c r="BY94" s="943"/>
      <c r="BZ94" s="943"/>
      <c r="CA94" s="943"/>
      <c r="CB94" s="943"/>
      <c r="CC94" s="943"/>
      <c r="CD94" s="943"/>
      <c r="CE94" s="943"/>
      <c r="CF94" s="943"/>
      <c r="CG94" s="952"/>
      <c r="CH94" s="953"/>
      <c r="CI94" s="954"/>
      <c r="CJ94" s="954"/>
      <c r="CK94" s="954"/>
      <c r="CL94" s="955"/>
      <c r="CM94" s="953"/>
      <c r="CN94" s="954"/>
      <c r="CO94" s="954"/>
      <c r="CP94" s="954"/>
      <c r="CQ94" s="955"/>
      <c r="CR94" s="953"/>
      <c r="CS94" s="954"/>
      <c r="CT94" s="954"/>
      <c r="CU94" s="954"/>
      <c r="CV94" s="955"/>
      <c r="CW94" s="953"/>
      <c r="CX94" s="954"/>
      <c r="CY94" s="954"/>
      <c r="CZ94" s="954"/>
      <c r="DA94" s="955"/>
      <c r="DB94" s="953"/>
      <c r="DC94" s="954"/>
      <c r="DD94" s="954"/>
      <c r="DE94" s="954"/>
      <c r="DF94" s="955"/>
      <c r="DG94" s="953"/>
      <c r="DH94" s="954"/>
      <c r="DI94" s="954"/>
      <c r="DJ94" s="954"/>
      <c r="DK94" s="955"/>
      <c r="DL94" s="953"/>
      <c r="DM94" s="954"/>
      <c r="DN94" s="954"/>
      <c r="DO94" s="954"/>
      <c r="DP94" s="955"/>
      <c r="DQ94" s="953"/>
      <c r="DR94" s="954"/>
      <c r="DS94" s="954"/>
      <c r="DT94" s="954"/>
      <c r="DU94" s="955"/>
      <c r="DV94" s="942"/>
      <c r="DW94" s="943"/>
      <c r="DX94" s="943"/>
      <c r="DY94" s="943"/>
      <c r="DZ94" s="94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42"/>
      <c r="BT95" s="943"/>
      <c r="BU95" s="943"/>
      <c r="BV95" s="943"/>
      <c r="BW95" s="943"/>
      <c r="BX95" s="943"/>
      <c r="BY95" s="943"/>
      <c r="BZ95" s="943"/>
      <c r="CA95" s="943"/>
      <c r="CB95" s="943"/>
      <c r="CC95" s="943"/>
      <c r="CD95" s="943"/>
      <c r="CE95" s="943"/>
      <c r="CF95" s="943"/>
      <c r="CG95" s="952"/>
      <c r="CH95" s="953"/>
      <c r="CI95" s="954"/>
      <c r="CJ95" s="954"/>
      <c r="CK95" s="954"/>
      <c r="CL95" s="955"/>
      <c r="CM95" s="953"/>
      <c r="CN95" s="954"/>
      <c r="CO95" s="954"/>
      <c r="CP95" s="954"/>
      <c r="CQ95" s="955"/>
      <c r="CR95" s="953"/>
      <c r="CS95" s="954"/>
      <c r="CT95" s="954"/>
      <c r="CU95" s="954"/>
      <c r="CV95" s="955"/>
      <c r="CW95" s="953"/>
      <c r="CX95" s="954"/>
      <c r="CY95" s="954"/>
      <c r="CZ95" s="954"/>
      <c r="DA95" s="955"/>
      <c r="DB95" s="953"/>
      <c r="DC95" s="954"/>
      <c r="DD95" s="954"/>
      <c r="DE95" s="954"/>
      <c r="DF95" s="955"/>
      <c r="DG95" s="953"/>
      <c r="DH95" s="954"/>
      <c r="DI95" s="954"/>
      <c r="DJ95" s="954"/>
      <c r="DK95" s="955"/>
      <c r="DL95" s="953"/>
      <c r="DM95" s="954"/>
      <c r="DN95" s="954"/>
      <c r="DO95" s="954"/>
      <c r="DP95" s="955"/>
      <c r="DQ95" s="953"/>
      <c r="DR95" s="954"/>
      <c r="DS95" s="954"/>
      <c r="DT95" s="954"/>
      <c r="DU95" s="955"/>
      <c r="DV95" s="942"/>
      <c r="DW95" s="943"/>
      <c r="DX95" s="943"/>
      <c r="DY95" s="943"/>
      <c r="DZ95" s="94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42"/>
      <c r="BT96" s="943"/>
      <c r="BU96" s="943"/>
      <c r="BV96" s="943"/>
      <c r="BW96" s="943"/>
      <c r="BX96" s="943"/>
      <c r="BY96" s="943"/>
      <c r="BZ96" s="943"/>
      <c r="CA96" s="943"/>
      <c r="CB96" s="943"/>
      <c r="CC96" s="943"/>
      <c r="CD96" s="943"/>
      <c r="CE96" s="943"/>
      <c r="CF96" s="943"/>
      <c r="CG96" s="952"/>
      <c r="CH96" s="953"/>
      <c r="CI96" s="954"/>
      <c r="CJ96" s="954"/>
      <c r="CK96" s="954"/>
      <c r="CL96" s="955"/>
      <c r="CM96" s="953"/>
      <c r="CN96" s="954"/>
      <c r="CO96" s="954"/>
      <c r="CP96" s="954"/>
      <c r="CQ96" s="955"/>
      <c r="CR96" s="953"/>
      <c r="CS96" s="954"/>
      <c r="CT96" s="954"/>
      <c r="CU96" s="954"/>
      <c r="CV96" s="955"/>
      <c r="CW96" s="953"/>
      <c r="CX96" s="954"/>
      <c r="CY96" s="954"/>
      <c r="CZ96" s="954"/>
      <c r="DA96" s="955"/>
      <c r="DB96" s="953"/>
      <c r="DC96" s="954"/>
      <c r="DD96" s="954"/>
      <c r="DE96" s="954"/>
      <c r="DF96" s="955"/>
      <c r="DG96" s="953"/>
      <c r="DH96" s="954"/>
      <c r="DI96" s="954"/>
      <c r="DJ96" s="954"/>
      <c r="DK96" s="955"/>
      <c r="DL96" s="953"/>
      <c r="DM96" s="954"/>
      <c r="DN96" s="954"/>
      <c r="DO96" s="954"/>
      <c r="DP96" s="955"/>
      <c r="DQ96" s="953"/>
      <c r="DR96" s="954"/>
      <c r="DS96" s="954"/>
      <c r="DT96" s="954"/>
      <c r="DU96" s="955"/>
      <c r="DV96" s="942"/>
      <c r="DW96" s="943"/>
      <c r="DX96" s="943"/>
      <c r="DY96" s="943"/>
      <c r="DZ96" s="94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42"/>
      <c r="BT97" s="943"/>
      <c r="BU97" s="943"/>
      <c r="BV97" s="943"/>
      <c r="BW97" s="943"/>
      <c r="BX97" s="943"/>
      <c r="BY97" s="943"/>
      <c r="BZ97" s="943"/>
      <c r="CA97" s="943"/>
      <c r="CB97" s="943"/>
      <c r="CC97" s="943"/>
      <c r="CD97" s="943"/>
      <c r="CE97" s="943"/>
      <c r="CF97" s="943"/>
      <c r="CG97" s="952"/>
      <c r="CH97" s="953"/>
      <c r="CI97" s="954"/>
      <c r="CJ97" s="954"/>
      <c r="CK97" s="954"/>
      <c r="CL97" s="955"/>
      <c r="CM97" s="953"/>
      <c r="CN97" s="954"/>
      <c r="CO97" s="954"/>
      <c r="CP97" s="954"/>
      <c r="CQ97" s="955"/>
      <c r="CR97" s="953"/>
      <c r="CS97" s="954"/>
      <c r="CT97" s="954"/>
      <c r="CU97" s="954"/>
      <c r="CV97" s="955"/>
      <c r="CW97" s="953"/>
      <c r="CX97" s="954"/>
      <c r="CY97" s="954"/>
      <c r="CZ97" s="954"/>
      <c r="DA97" s="955"/>
      <c r="DB97" s="953"/>
      <c r="DC97" s="954"/>
      <c r="DD97" s="954"/>
      <c r="DE97" s="954"/>
      <c r="DF97" s="955"/>
      <c r="DG97" s="953"/>
      <c r="DH97" s="954"/>
      <c r="DI97" s="954"/>
      <c r="DJ97" s="954"/>
      <c r="DK97" s="955"/>
      <c r="DL97" s="953"/>
      <c r="DM97" s="954"/>
      <c r="DN97" s="954"/>
      <c r="DO97" s="954"/>
      <c r="DP97" s="955"/>
      <c r="DQ97" s="953"/>
      <c r="DR97" s="954"/>
      <c r="DS97" s="954"/>
      <c r="DT97" s="954"/>
      <c r="DU97" s="955"/>
      <c r="DV97" s="942"/>
      <c r="DW97" s="943"/>
      <c r="DX97" s="943"/>
      <c r="DY97" s="943"/>
      <c r="DZ97" s="94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42"/>
      <c r="BT98" s="943"/>
      <c r="BU98" s="943"/>
      <c r="BV98" s="943"/>
      <c r="BW98" s="943"/>
      <c r="BX98" s="943"/>
      <c r="BY98" s="943"/>
      <c r="BZ98" s="943"/>
      <c r="CA98" s="943"/>
      <c r="CB98" s="943"/>
      <c r="CC98" s="943"/>
      <c r="CD98" s="943"/>
      <c r="CE98" s="943"/>
      <c r="CF98" s="943"/>
      <c r="CG98" s="952"/>
      <c r="CH98" s="953"/>
      <c r="CI98" s="954"/>
      <c r="CJ98" s="954"/>
      <c r="CK98" s="954"/>
      <c r="CL98" s="955"/>
      <c r="CM98" s="953"/>
      <c r="CN98" s="954"/>
      <c r="CO98" s="954"/>
      <c r="CP98" s="954"/>
      <c r="CQ98" s="955"/>
      <c r="CR98" s="953"/>
      <c r="CS98" s="954"/>
      <c r="CT98" s="954"/>
      <c r="CU98" s="954"/>
      <c r="CV98" s="955"/>
      <c r="CW98" s="953"/>
      <c r="CX98" s="954"/>
      <c r="CY98" s="954"/>
      <c r="CZ98" s="954"/>
      <c r="DA98" s="955"/>
      <c r="DB98" s="953"/>
      <c r="DC98" s="954"/>
      <c r="DD98" s="954"/>
      <c r="DE98" s="954"/>
      <c r="DF98" s="955"/>
      <c r="DG98" s="953"/>
      <c r="DH98" s="954"/>
      <c r="DI98" s="954"/>
      <c r="DJ98" s="954"/>
      <c r="DK98" s="955"/>
      <c r="DL98" s="953"/>
      <c r="DM98" s="954"/>
      <c r="DN98" s="954"/>
      <c r="DO98" s="954"/>
      <c r="DP98" s="955"/>
      <c r="DQ98" s="953"/>
      <c r="DR98" s="954"/>
      <c r="DS98" s="954"/>
      <c r="DT98" s="954"/>
      <c r="DU98" s="955"/>
      <c r="DV98" s="942"/>
      <c r="DW98" s="943"/>
      <c r="DX98" s="943"/>
      <c r="DY98" s="943"/>
      <c r="DZ98" s="94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42"/>
      <c r="BT99" s="943"/>
      <c r="BU99" s="943"/>
      <c r="BV99" s="943"/>
      <c r="BW99" s="943"/>
      <c r="BX99" s="943"/>
      <c r="BY99" s="943"/>
      <c r="BZ99" s="943"/>
      <c r="CA99" s="943"/>
      <c r="CB99" s="943"/>
      <c r="CC99" s="943"/>
      <c r="CD99" s="943"/>
      <c r="CE99" s="943"/>
      <c r="CF99" s="943"/>
      <c r="CG99" s="952"/>
      <c r="CH99" s="953"/>
      <c r="CI99" s="954"/>
      <c r="CJ99" s="954"/>
      <c r="CK99" s="954"/>
      <c r="CL99" s="955"/>
      <c r="CM99" s="953"/>
      <c r="CN99" s="954"/>
      <c r="CO99" s="954"/>
      <c r="CP99" s="954"/>
      <c r="CQ99" s="955"/>
      <c r="CR99" s="953"/>
      <c r="CS99" s="954"/>
      <c r="CT99" s="954"/>
      <c r="CU99" s="954"/>
      <c r="CV99" s="955"/>
      <c r="CW99" s="953"/>
      <c r="CX99" s="954"/>
      <c r="CY99" s="954"/>
      <c r="CZ99" s="954"/>
      <c r="DA99" s="955"/>
      <c r="DB99" s="953"/>
      <c r="DC99" s="954"/>
      <c r="DD99" s="954"/>
      <c r="DE99" s="954"/>
      <c r="DF99" s="955"/>
      <c r="DG99" s="953"/>
      <c r="DH99" s="954"/>
      <c r="DI99" s="954"/>
      <c r="DJ99" s="954"/>
      <c r="DK99" s="955"/>
      <c r="DL99" s="953"/>
      <c r="DM99" s="954"/>
      <c r="DN99" s="954"/>
      <c r="DO99" s="954"/>
      <c r="DP99" s="955"/>
      <c r="DQ99" s="953"/>
      <c r="DR99" s="954"/>
      <c r="DS99" s="954"/>
      <c r="DT99" s="954"/>
      <c r="DU99" s="955"/>
      <c r="DV99" s="942"/>
      <c r="DW99" s="943"/>
      <c r="DX99" s="943"/>
      <c r="DY99" s="943"/>
      <c r="DZ99" s="94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42"/>
      <c r="BT100" s="943"/>
      <c r="BU100" s="943"/>
      <c r="BV100" s="943"/>
      <c r="BW100" s="943"/>
      <c r="BX100" s="943"/>
      <c r="BY100" s="943"/>
      <c r="BZ100" s="943"/>
      <c r="CA100" s="943"/>
      <c r="CB100" s="943"/>
      <c r="CC100" s="943"/>
      <c r="CD100" s="943"/>
      <c r="CE100" s="943"/>
      <c r="CF100" s="943"/>
      <c r="CG100" s="952"/>
      <c r="CH100" s="953"/>
      <c r="CI100" s="954"/>
      <c r="CJ100" s="954"/>
      <c r="CK100" s="954"/>
      <c r="CL100" s="955"/>
      <c r="CM100" s="953"/>
      <c r="CN100" s="954"/>
      <c r="CO100" s="954"/>
      <c r="CP100" s="954"/>
      <c r="CQ100" s="955"/>
      <c r="CR100" s="953"/>
      <c r="CS100" s="954"/>
      <c r="CT100" s="954"/>
      <c r="CU100" s="954"/>
      <c r="CV100" s="955"/>
      <c r="CW100" s="953"/>
      <c r="CX100" s="954"/>
      <c r="CY100" s="954"/>
      <c r="CZ100" s="954"/>
      <c r="DA100" s="955"/>
      <c r="DB100" s="953"/>
      <c r="DC100" s="954"/>
      <c r="DD100" s="954"/>
      <c r="DE100" s="954"/>
      <c r="DF100" s="955"/>
      <c r="DG100" s="953"/>
      <c r="DH100" s="954"/>
      <c r="DI100" s="954"/>
      <c r="DJ100" s="954"/>
      <c r="DK100" s="955"/>
      <c r="DL100" s="953"/>
      <c r="DM100" s="954"/>
      <c r="DN100" s="954"/>
      <c r="DO100" s="954"/>
      <c r="DP100" s="955"/>
      <c r="DQ100" s="953"/>
      <c r="DR100" s="954"/>
      <c r="DS100" s="954"/>
      <c r="DT100" s="954"/>
      <c r="DU100" s="955"/>
      <c r="DV100" s="942"/>
      <c r="DW100" s="943"/>
      <c r="DX100" s="943"/>
      <c r="DY100" s="943"/>
      <c r="DZ100" s="94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42"/>
      <c r="BT101" s="943"/>
      <c r="BU101" s="943"/>
      <c r="BV101" s="943"/>
      <c r="BW101" s="943"/>
      <c r="BX101" s="943"/>
      <c r="BY101" s="943"/>
      <c r="BZ101" s="943"/>
      <c r="CA101" s="943"/>
      <c r="CB101" s="943"/>
      <c r="CC101" s="943"/>
      <c r="CD101" s="943"/>
      <c r="CE101" s="943"/>
      <c r="CF101" s="943"/>
      <c r="CG101" s="952"/>
      <c r="CH101" s="953"/>
      <c r="CI101" s="954"/>
      <c r="CJ101" s="954"/>
      <c r="CK101" s="954"/>
      <c r="CL101" s="955"/>
      <c r="CM101" s="953"/>
      <c r="CN101" s="954"/>
      <c r="CO101" s="954"/>
      <c r="CP101" s="954"/>
      <c r="CQ101" s="955"/>
      <c r="CR101" s="953"/>
      <c r="CS101" s="954"/>
      <c r="CT101" s="954"/>
      <c r="CU101" s="954"/>
      <c r="CV101" s="955"/>
      <c r="CW101" s="953"/>
      <c r="CX101" s="954"/>
      <c r="CY101" s="954"/>
      <c r="CZ101" s="954"/>
      <c r="DA101" s="955"/>
      <c r="DB101" s="953"/>
      <c r="DC101" s="954"/>
      <c r="DD101" s="954"/>
      <c r="DE101" s="954"/>
      <c r="DF101" s="955"/>
      <c r="DG101" s="953"/>
      <c r="DH101" s="954"/>
      <c r="DI101" s="954"/>
      <c r="DJ101" s="954"/>
      <c r="DK101" s="955"/>
      <c r="DL101" s="953"/>
      <c r="DM101" s="954"/>
      <c r="DN101" s="954"/>
      <c r="DO101" s="954"/>
      <c r="DP101" s="955"/>
      <c r="DQ101" s="953"/>
      <c r="DR101" s="954"/>
      <c r="DS101" s="954"/>
      <c r="DT101" s="954"/>
      <c r="DU101" s="955"/>
      <c r="DV101" s="942"/>
      <c r="DW101" s="943"/>
      <c r="DX101" s="943"/>
      <c r="DY101" s="943"/>
      <c r="DZ101" s="94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379</v>
      </c>
      <c r="BR102" s="934" t="s">
        <v>403</v>
      </c>
      <c r="BS102" s="935"/>
      <c r="BT102" s="935"/>
      <c r="BU102" s="935"/>
      <c r="BV102" s="935"/>
      <c r="BW102" s="935"/>
      <c r="BX102" s="935"/>
      <c r="BY102" s="935"/>
      <c r="BZ102" s="935"/>
      <c r="CA102" s="935"/>
      <c r="CB102" s="935"/>
      <c r="CC102" s="935"/>
      <c r="CD102" s="935"/>
      <c r="CE102" s="935"/>
      <c r="CF102" s="935"/>
      <c r="CG102" s="945"/>
      <c r="CH102" s="946"/>
      <c r="CI102" s="947"/>
      <c r="CJ102" s="947"/>
      <c r="CK102" s="947"/>
      <c r="CL102" s="948"/>
      <c r="CM102" s="946"/>
      <c r="CN102" s="947"/>
      <c r="CO102" s="947"/>
      <c r="CP102" s="947"/>
      <c r="CQ102" s="948"/>
      <c r="CR102" s="949"/>
      <c r="CS102" s="950"/>
      <c r="CT102" s="950"/>
      <c r="CU102" s="950"/>
      <c r="CV102" s="951"/>
      <c r="CW102" s="949"/>
      <c r="CX102" s="950"/>
      <c r="CY102" s="950"/>
      <c r="CZ102" s="950"/>
      <c r="DA102" s="951"/>
      <c r="DB102" s="949"/>
      <c r="DC102" s="950"/>
      <c r="DD102" s="950"/>
      <c r="DE102" s="950"/>
      <c r="DF102" s="951"/>
      <c r="DG102" s="949"/>
      <c r="DH102" s="950"/>
      <c r="DI102" s="950"/>
      <c r="DJ102" s="950"/>
      <c r="DK102" s="951"/>
      <c r="DL102" s="949"/>
      <c r="DM102" s="950"/>
      <c r="DN102" s="950"/>
      <c r="DO102" s="950"/>
      <c r="DP102" s="951"/>
      <c r="DQ102" s="949"/>
      <c r="DR102" s="950"/>
      <c r="DS102" s="950"/>
      <c r="DT102" s="950"/>
      <c r="DU102" s="951"/>
      <c r="DV102" s="934"/>
      <c r="DW102" s="935"/>
      <c r="DX102" s="935"/>
      <c r="DY102" s="935"/>
      <c r="DZ102" s="93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37" t="s">
        <v>404</v>
      </c>
      <c r="BR103" s="937"/>
      <c r="BS103" s="937"/>
      <c r="BT103" s="937"/>
      <c r="BU103" s="937"/>
      <c r="BV103" s="937"/>
      <c r="BW103" s="937"/>
      <c r="BX103" s="937"/>
      <c r="BY103" s="937"/>
      <c r="BZ103" s="937"/>
      <c r="CA103" s="937"/>
      <c r="CB103" s="937"/>
      <c r="CC103" s="937"/>
      <c r="CD103" s="937"/>
      <c r="CE103" s="937"/>
      <c r="CF103" s="937"/>
      <c r="CG103" s="937"/>
      <c r="CH103" s="937"/>
      <c r="CI103" s="937"/>
      <c r="CJ103" s="937"/>
      <c r="CK103" s="937"/>
      <c r="CL103" s="937"/>
      <c r="CM103" s="937"/>
      <c r="CN103" s="937"/>
      <c r="CO103" s="937"/>
      <c r="CP103" s="937"/>
      <c r="CQ103" s="937"/>
      <c r="CR103" s="937"/>
      <c r="CS103" s="937"/>
      <c r="CT103" s="937"/>
      <c r="CU103" s="937"/>
      <c r="CV103" s="937"/>
      <c r="CW103" s="937"/>
      <c r="CX103" s="937"/>
      <c r="CY103" s="937"/>
      <c r="CZ103" s="937"/>
      <c r="DA103" s="937"/>
      <c r="DB103" s="937"/>
      <c r="DC103" s="937"/>
      <c r="DD103" s="937"/>
      <c r="DE103" s="937"/>
      <c r="DF103" s="937"/>
      <c r="DG103" s="937"/>
      <c r="DH103" s="937"/>
      <c r="DI103" s="937"/>
      <c r="DJ103" s="937"/>
      <c r="DK103" s="937"/>
      <c r="DL103" s="937"/>
      <c r="DM103" s="937"/>
      <c r="DN103" s="937"/>
      <c r="DO103" s="937"/>
      <c r="DP103" s="937"/>
      <c r="DQ103" s="937"/>
      <c r="DR103" s="937"/>
      <c r="DS103" s="937"/>
      <c r="DT103" s="937"/>
      <c r="DU103" s="937"/>
      <c r="DV103" s="937"/>
      <c r="DW103" s="937"/>
      <c r="DX103" s="937"/>
      <c r="DY103" s="937"/>
      <c r="DZ103" s="93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38" t="s">
        <v>405</v>
      </c>
      <c r="BR104" s="938"/>
      <c r="BS104" s="938"/>
      <c r="BT104" s="938"/>
      <c r="BU104" s="938"/>
      <c r="BV104" s="938"/>
      <c r="BW104" s="938"/>
      <c r="BX104" s="938"/>
      <c r="BY104" s="938"/>
      <c r="BZ104" s="938"/>
      <c r="CA104" s="938"/>
      <c r="CB104" s="938"/>
      <c r="CC104" s="938"/>
      <c r="CD104" s="938"/>
      <c r="CE104" s="938"/>
      <c r="CF104" s="938"/>
      <c r="CG104" s="938"/>
      <c r="CH104" s="938"/>
      <c r="CI104" s="938"/>
      <c r="CJ104" s="938"/>
      <c r="CK104" s="938"/>
      <c r="CL104" s="938"/>
      <c r="CM104" s="938"/>
      <c r="CN104" s="938"/>
      <c r="CO104" s="938"/>
      <c r="CP104" s="938"/>
      <c r="CQ104" s="938"/>
      <c r="CR104" s="938"/>
      <c r="CS104" s="938"/>
      <c r="CT104" s="938"/>
      <c r="CU104" s="938"/>
      <c r="CV104" s="938"/>
      <c r="CW104" s="938"/>
      <c r="CX104" s="938"/>
      <c r="CY104" s="938"/>
      <c r="CZ104" s="938"/>
      <c r="DA104" s="938"/>
      <c r="DB104" s="938"/>
      <c r="DC104" s="938"/>
      <c r="DD104" s="938"/>
      <c r="DE104" s="938"/>
      <c r="DF104" s="938"/>
      <c r="DG104" s="938"/>
      <c r="DH104" s="938"/>
      <c r="DI104" s="938"/>
      <c r="DJ104" s="938"/>
      <c r="DK104" s="938"/>
      <c r="DL104" s="938"/>
      <c r="DM104" s="938"/>
      <c r="DN104" s="938"/>
      <c r="DO104" s="938"/>
      <c r="DP104" s="938"/>
      <c r="DQ104" s="938"/>
      <c r="DR104" s="938"/>
      <c r="DS104" s="938"/>
      <c r="DT104" s="938"/>
      <c r="DU104" s="938"/>
      <c r="DV104" s="938"/>
      <c r="DW104" s="938"/>
      <c r="DX104" s="938"/>
      <c r="DY104" s="938"/>
      <c r="DZ104" s="93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39" t="s">
        <v>408</v>
      </c>
      <c r="B108" s="940"/>
      <c r="C108" s="940"/>
      <c r="D108" s="940"/>
      <c r="E108" s="940"/>
      <c r="F108" s="940"/>
      <c r="G108" s="940"/>
      <c r="H108" s="940"/>
      <c r="I108" s="940"/>
      <c r="J108" s="940"/>
      <c r="K108" s="940"/>
      <c r="L108" s="940"/>
      <c r="M108" s="940"/>
      <c r="N108" s="940"/>
      <c r="O108" s="940"/>
      <c r="P108" s="940"/>
      <c r="Q108" s="940"/>
      <c r="R108" s="940"/>
      <c r="S108" s="940"/>
      <c r="T108" s="940"/>
      <c r="U108" s="940"/>
      <c r="V108" s="940"/>
      <c r="W108" s="940"/>
      <c r="X108" s="940"/>
      <c r="Y108" s="940"/>
      <c r="Z108" s="940"/>
      <c r="AA108" s="940"/>
      <c r="AB108" s="940"/>
      <c r="AC108" s="940"/>
      <c r="AD108" s="940"/>
      <c r="AE108" s="940"/>
      <c r="AF108" s="940"/>
      <c r="AG108" s="940"/>
      <c r="AH108" s="940"/>
      <c r="AI108" s="940"/>
      <c r="AJ108" s="940"/>
      <c r="AK108" s="940"/>
      <c r="AL108" s="940"/>
      <c r="AM108" s="940"/>
      <c r="AN108" s="940"/>
      <c r="AO108" s="940"/>
      <c r="AP108" s="940"/>
      <c r="AQ108" s="940"/>
      <c r="AR108" s="940"/>
      <c r="AS108" s="940"/>
      <c r="AT108" s="941"/>
      <c r="AU108" s="939" t="s">
        <v>409</v>
      </c>
      <c r="AV108" s="940"/>
      <c r="AW108" s="940"/>
      <c r="AX108" s="940"/>
      <c r="AY108" s="940"/>
      <c r="AZ108" s="940"/>
      <c r="BA108" s="940"/>
      <c r="BB108" s="940"/>
      <c r="BC108" s="940"/>
      <c r="BD108" s="940"/>
      <c r="BE108" s="940"/>
      <c r="BF108" s="940"/>
      <c r="BG108" s="940"/>
      <c r="BH108" s="940"/>
      <c r="BI108" s="940"/>
      <c r="BJ108" s="940"/>
      <c r="BK108" s="940"/>
      <c r="BL108" s="940"/>
      <c r="BM108" s="940"/>
      <c r="BN108" s="940"/>
      <c r="BO108" s="940"/>
      <c r="BP108" s="940"/>
      <c r="BQ108" s="940"/>
      <c r="BR108" s="940"/>
      <c r="BS108" s="940"/>
      <c r="BT108" s="940"/>
      <c r="BU108" s="940"/>
      <c r="BV108" s="940"/>
      <c r="BW108" s="940"/>
      <c r="BX108" s="940"/>
      <c r="BY108" s="940"/>
      <c r="BZ108" s="940"/>
      <c r="CA108" s="940"/>
      <c r="CB108" s="940"/>
      <c r="CC108" s="940"/>
      <c r="CD108" s="940"/>
      <c r="CE108" s="940"/>
      <c r="CF108" s="940"/>
      <c r="CG108" s="940"/>
      <c r="CH108" s="940"/>
      <c r="CI108" s="940"/>
      <c r="CJ108" s="940"/>
      <c r="CK108" s="940"/>
      <c r="CL108" s="940"/>
      <c r="CM108" s="940"/>
      <c r="CN108" s="940"/>
      <c r="CO108" s="940"/>
      <c r="CP108" s="940"/>
      <c r="CQ108" s="940"/>
      <c r="CR108" s="940"/>
      <c r="CS108" s="940"/>
      <c r="CT108" s="940"/>
      <c r="CU108" s="940"/>
      <c r="CV108" s="940"/>
      <c r="CW108" s="940"/>
      <c r="CX108" s="940"/>
      <c r="CY108" s="940"/>
      <c r="CZ108" s="940"/>
      <c r="DA108" s="940"/>
      <c r="DB108" s="940"/>
      <c r="DC108" s="940"/>
      <c r="DD108" s="940"/>
      <c r="DE108" s="940"/>
      <c r="DF108" s="940"/>
      <c r="DG108" s="940"/>
      <c r="DH108" s="940"/>
      <c r="DI108" s="940"/>
      <c r="DJ108" s="940"/>
      <c r="DK108" s="940"/>
      <c r="DL108" s="940"/>
      <c r="DM108" s="940"/>
      <c r="DN108" s="940"/>
      <c r="DO108" s="940"/>
      <c r="DP108" s="940"/>
      <c r="DQ108" s="940"/>
      <c r="DR108" s="940"/>
      <c r="DS108" s="940"/>
      <c r="DT108" s="940"/>
      <c r="DU108" s="940"/>
      <c r="DV108" s="940"/>
      <c r="DW108" s="940"/>
      <c r="DX108" s="940"/>
      <c r="DY108" s="940"/>
      <c r="DZ108" s="941"/>
    </row>
    <row r="109" spans="1:131" s="212" customFormat="1" ht="26.25" customHeight="1" x14ac:dyDescent="0.15">
      <c r="A109" s="895" t="s">
        <v>410</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411</v>
      </c>
      <c r="AB109" s="896"/>
      <c r="AC109" s="896"/>
      <c r="AD109" s="896"/>
      <c r="AE109" s="897"/>
      <c r="AF109" s="898" t="s">
        <v>412</v>
      </c>
      <c r="AG109" s="896"/>
      <c r="AH109" s="896"/>
      <c r="AI109" s="896"/>
      <c r="AJ109" s="897"/>
      <c r="AK109" s="898" t="s">
        <v>295</v>
      </c>
      <c r="AL109" s="896"/>
      <c r="AM109" s="896"/>
      <c r="AN109" s="896"/>
      <c r="AO109" s="897"/>
      <c r="AP109" s="898" t="s">
        <v>413</v>
      </c>
      <c r="AQ109" s="896"/>
      <c r="AR109" s="896"/>
      <c r="AS109" s="896"/>
      <c r="AT109" s="926"/>
      <c r="AU109" s="895" t="s">
        <v>410</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411</v>
      </c>
      <c r="BR109" s="896"/>
      <c r="BS109" s="896"/>
      <c r="BT109" s="896"/>
      <c r="BU109" s="897"/>
      <c r="BV109" s="898" t="s">
        <v>412</v>
      </c>
      <c r="BW109" s="896"/>
      <c r="BX109" s="896"/>
      <c r="BY109" s="896"/>
      <c r="BZ109" s="897"/>
      <c r="CA109" s="898" t="s">
        <v>295</v>
      </c>
      <c r="CB109" s="896"/>
      <c r="CC109" s="896"/>
      <c r="CD109" s="896"/>
      <c r="CE109" s="897"/>
      <c r="CF109" s="933" t="s">
        <v>413</v>
      </c>
      <c r="CG109" s="933"/>
      <c r="CH109" s="933"/>
      <c r="CI109" s="933"/>
      <c r="CJ109" s="933"/>
      <c r="CK109" s="898" t="s">
        <v>414</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411</v>
      </c>
      <c r="DH109" s="896"/>
      <c r="DI109" s="896"/>
      <c r="DJ109" s="896"/>
      <c r="DK109" s="897"/>
      <c r="DL109" s="898" t="s">
        <v>412</v>
      </c>
      <c r="DM109" s="896"/>
      <c r="DN109" s="896"/>
      <c r="DO109" s="896"/>
      <c r="DP109" s="897"/>
      <c r="DQ109" s="898" t="s">
        <v>295</v>
      </c>
      <c r="DR109" s="896"/>
      <c r="DS109" s="896"/>
      <c r="DT109" s="896"/>
      <c r="DU109" s="897"/>
      <c r="DV109" s="898" t="s">
        <v>413</v>
      </c>
      <c r="DW109" s="896"/>
      <c r="DX109" s="896"/>
      <c r="DY109" s="896"/>
      <c r="DZ109" s="926"/>
    </row>
    <row r="110" spans="1:131" s="212" customFormat="1" ht="26.25" customHeight="1" x14ac:dyDescent="0.15">
      <c r="A110" s="812" t="s">
        <v>415</v>
      </c>
      <c r="B110" s="813"/>
      <c r="C110" s="813"/>
      <c r="D110" s="813"/>
      <c r="E110" s="813"/>
      <c r="F110" s="813"/>
      <c r="G110" s="813"/>
      <c r="H110" s="813"/>
      <c r="I110" s="813"/>
      <c r="J110" s="813"/>
      <c r="K110" s="813"/>
      <c r="L110" s="813"/>
      <c r="M110" s="813"/>
      <c r="N110" s="813"/>
      <c r="O110" s="813"/>
      <c r="P110" s="813"/>
      <c r="Q110" s="813"/>
      <c r="R110" s="813"/>
      <c r="S110" s="813"/>
      <c r="T110" s="813"/>
      <c r="U110" s="813"/>
      <c r="V110" s="813"/>
      <c r="W110" s="813"/>
      <c r="X110" s="813"/>
      <c r="Y110" s="813"/>
      <c r="Z110" s="814"/>
      <c r="AA110" s="888">
        <v>611851</v>
      </c>
      <c r="AB110" s="889"/>
      <c r="AC110" s="889"/>
      <c r="AD110" s="889"/>
      <c r="AE110" s="890"/>
      <c r="AF110" s="891">
        <v>561198</v>
      </c>
      <c r="AG110" s="889"/>
      <c r="AH110" s="889"/>
      <c r="AI110" s="889"/>
      <c r="AJ110" s="890"/>
      <c r="AK110" s="891">
        <v>537764</v>
      </c>
      <c r="AL110" s="889"/>
      <c r="AM110" s="889"/>
      <c r="AN110" s="889"/>
      <c r="AO110" s="890"/>
      <c r="AP110" s="892">
        <v>22.6</v>
      </c>
      <c r="AQ110" s="893"/>
      <c r="AR110" s="893"/>
      <c r="AS110" s="893"/>
      <c r="AT110" s="894"/>
      <c r="AU110" s="927" t="s">
        <v>69</v>
      </c>
      <c r="AV110" s="928"/>
      <c r="AW110" s="928"/>
      <c r="AX110" s="928"/>
      <c r="AY110" s="928"/>
      <c r="AZ110" s="860" t="s">
        <v>416</v>
      </c>
      <c r="BA110" s="813"/>
      <c r="BB110" s="813"/>
      <c r="BC110" s="813"/>
      <c r="BD110" s="813"/>
      <c r="BE110" s="813"/>
      <c r="BF110" s="813"/>
      <c r="BG110" s="813"/>
      <c r="BH110" s="813"/>
      <c r="BI110" s="813"/>
      <c r="BJ110" s="813"/>
      <c r="BK110" s="813"/>
      <c r="BL110" s="813"/>
      <c r="BM110" s="813"/>
      <c r="BN110" s="813"/>
      <c r="BO110" s="813"/>
      <c r="BP110" s="814"/>
      <c r="BQ110" s="861">
        <v>5438878</v>
      </c>
      <c r="BR110" s="842"/>
      <c r="BS110" s="842"/>
      <c r="BT110" s="842"/>
      <c r="BU110" s="842"/>
      <c r="BV110" s="842">
        <v>5210701</v>
      </c>
      <c r="BW110" s="842"/>
      <c r="BX110" s="842"/>
      <c r="BY110" s="842"/>
      <c r="BZ110" s="842"/>
      <c r="CA110" s="842">
        <v>5122310</v>
      </c>
      <c r="CB110" s="842"/>
      <c r="CC110" s="842"/>
      <c r="CD110" s="842"/>
      <c r="CE110" s="842"/>
      <c r="CF110" s="866">
        <v>215.6</v>
      </c>
      <c r="CG110" s="867"/>
      <c r="CH110" s="867"/>
      <c r="CI110" s="867"/>
      <c r="CJ110" s="867"/>
      <c r="CK110" s="923" t="s">
        <v>417</v>
      </c>
      <c r="CL110" s="824"/>
      <c r="CM110" s="860" t="s">
        <v>418</v>
      </c>
      <c r="CN110" s="813"/>
      <c r="CO110" s="813"/>
      <c r="CP110" s="813"/>
      <c r="CQ110" s="813"/>
      <c r="CR110" s="813"/>
      <c r="CS110" s="813"/>
      <c r="CT110" s="813"/>
      <c r="CU110" s="813"/>
      <c r="CV110" s="813"/>
      <c r="CW110" s="813"/>
      <c r="CX110" s="813"/>
      <c r="CY110" s="813"/>
      <c r="CZ110" s="813"/>
      <c r="DA110" s="813"/>
      <c r="DB110" s="813"/>
      <c r="DC110" s="813"/>
      <c r="DD110" s="813"/>
      <c r="DE110" s="813"/>
      <c r="DF110" s="814"/>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2" customFormat="1" ht="26.25" customHeight="1" x14ac:dyDescent="0.15">
      <c r="A111" s="783" t="s">
        <v>419</v>
      </c>
      <c r="B111" s="784"/>
      <c r="C111" s="784"/>
      <c r="D111" s="784"/>
      <c r="E111" s="784"/>
      <c r="F111" s="784"/>
      <c r="G111" s="784"/>
      <c r="H111" s="784"/>
      <c r="I111" s="784"/>
      <c r="J111" s="784"/>
      <c r="K111" s="784"/>
      <c r="L111" s="784"/>
      <c r="M111" s="784"/>
      <c r="N111" s="784"/>
      <c r="O111" s="784"/>
      <c r="P111" s="784"/>
      <c r="Q111" s="784"/>
      <c r="R111" s="784"/>
      <c r="S111" s="784"/>
      <c r="T111" s="784"/>
      <c r="U111" s="784"/>
      <c r="V111" s="784"/>
      <c r="W111" s="784"/>
      <c r="X111" s="784"/>
      <c r="Y111" s="784"/>
      <c r="Z111" s="922"/>
      <c r="AA111" s="915" t="s">
        <v>122</v>
      </c>
      <c r="AB111" s="916"/>
      <c r="AC111" s="916"/>
      <c r="AD111" s="916"/>
      <c r="AE111" s="917"/>
      <c r="AF111" s="918" t="s">
        <v>122</v>
      </c>
      <c r="AG111" s="916"/>
      <c r="AH111" s="916"/>
      <c r="AI111" s="916"/>
      <c r="AJ111" s="917"/>
      <c r="AK111" s="918" t="s">
        <v>122</v>
      </c>
      <c r="AL111" s="916"/>
      <c r="AM111" s="916"/>
      <c r="AN111" s="916"/>
      <c r="AO111" s="917"/>
      <c r="AP111" s="919" t="s">
        <v>122</v>
      </c>
      <c r="AQ111" s="920"/>
      <c r="AR111" s="920"/>
      <c r="AS111" s="920"/>
      <c r="AT111" s="921"/>
      <c r="AU111" s="929"/>
      <c r="AV111" s="930"/>
      <c r="AW111" s="930"/>
      <c r="AX111" s="930"/>
      <c r="AY111" s="930"/>
      <c r="AZ111" s="820" t="s">
        <v>420</v>
      </c>
      <c r="BA111" s="729"/>
      <c r="BB111" s="729"/>
      <c r="BC111" s="729"/>
      <c r="BD111" s="729"/>
      <c r="BE111" s="729"/>
      <c r="BF111" s="729"/>
      <c r="BG111" s="729"/>
      <c r="BH111" s="729"/>
      <c r="BI111" s="729"/>
      <c r="BJ111" s="729"/>
      <c r="BK111" s="729"/>
      <c r="BL111" s="729"/>
      <c r="BM111" s="729"/>
      <c r="BN111" s="729"/>
      <c r="BO111" s="729"/>
      <c r="BP111" s="730"/>
      <c r="BQ111" s="821" t="s">
        <v>122</v>
      </c>
      <c r="BR111" s="822"/>
      <c r="BS111" s="822"/>
      <c r="BT111" s="822"/>
      <c r="BU111" s="822"/>
      <c r="BV111" s="822" t="s">
        <v>122</v>
      </c>
      <c r="BW111" s="822"/>
      <c r="BX111" s="822"/>
      <c r="BY111" s="822"/>
      <c r="BZ111" s="822"/>
      <c r="CA111" s="822" t="s">
        <v>122</v>
      </c>
      <c r="CB111" s="822"/>
      <c r="CC111" s="822"/>
      <c r="CD111" s="822"/>
      <c r="CE111" s="822"/>
      <c r="CF111" s="875" t="s">
        <v>122</v>
      </c>
      <c r="CG111" s="876"/>
      <c r="CH111" s="876"/>
      <c r="CI111" s="876"/>
      <c r="CJ111" s="876"/>
      <c r="CK111" s="924"/>
      <c r="CL111" s="826"/>
      <c r="CM111" s="820" t="s">
        <v>421</v>
      </c>
      <c r="CN111" s="729"/>
      <c r="CO111" s="729"/>
      <c r="CP111" s="729"/>
      <c r="CQ111" s="729"/>
      <c r="CR111" s="729"/>
      <c r="CS111" s="729"/>
      <c r="CT111" s="729"/>
      <c r="CU111" s="729"/>
      <c r="CV111" s="729"/>
      <c r="CW111" s="729"/>
      <c r="CX111" s="729"/>
      <c r="CY111" s="729"/>
      <c r="CZ111" s="729"/>
      <c r="DA111" s="729"/>
      <c r="DB111" s="729"/>
      <c r="DC111" s="729"/>
      <c r="DD111" s="729"/>
      <c r="DE111" s="729"/>
      <c r="DF111" s="730"/>
      <c r="DG111" s="821" t="s">
        <v>122</v>
      </c>
      <c r="DH111" s="822"/>
      <c r="DI111" s="822"/>
      <c r="DJ111" s="822"/>
      <c r="DK111" s="822"/>
      <c r="DL111" s="822" t="s">
        <v>122</v>
      </c>
      <c r="DM111" s="822"/>
      <c r="DN111" s="822"/>
      <c r="DO111" s="822"/>
      <c r="DP111" s="822"/>
      <c r="DQ111" s="822" t="s">
        <v>122</v>
      </c>
      <c r="DR111" s="822"/>
      <c r="DS111" s="822"/>
      <c r="DT111" s="822"/>
      <c r="DU111" s="822"/>
      <c r="DV111" s="799" t="s">
        <v>122</v>
      </c>
      <c r="DW111" s="799"/>
      <c r="DX111" s="799"/>
      <c r="DY111" s="799"/>
      <c r="DZ111" s="800"/>
    </row>
    <row r="112" spans="1:131" s="212" customFormat="1" ht="26.25" customHeight="1" x14ac:dyDescent="0.15">
      <c r="A112" s="909" t="s">
        <v>422</v>
      </c>
      <c r="B112" s="910"/>
      <c r="C112" s="729" t="s">
        <v>423</v>
      </c>
      <c r="D112" s="729"/>
      <c r="E112" s="729"/>
      <c r="F112" s="729"/>
      <c r="G112" s="729"/>
      <c r="H112" s="729"/>
      <c r="I112" s="729"/>
      <c r="J112" s="729"/>
      <c r="K112" s="729"/>
      <c r="L112" s="729"/>
      <c r="M112" s="729"/>
      <c r="N112" s="729"/>
      <c r="O112" s="729"/>
      <c r="P112" s="729"/>
      <c r="Q112" s="729"/>
      <c r="R112" s="729"/>
      <c r="S112" s="729"/>
      <c r="T112" s="729"/>
      <c r="U112" s="729"/>
      <c r="V112" s="729"/>
      <c r="W112" s="729"/>
      <c r="X112" s="729"/>
      <c r="Y112" s="729"/>
      <c r="Z112" s="730"/>
      <c r="AA112" s="736" t="s">
        <v>122</v>
      </c>
      <c r="AB112" s="737"/>
      <c r="AC112" s="737"/>
      <c r="AD112" s="737"/>
      <c r="AE112" s="738"/>
      <c r="AF112" s="739" t="s">
        <v>122</v>
      </c>
      <c r="AG112" s="737"/>
      <c r="AH112" s="737"/>
      <c r="AI112" s="737"/>
      <c r="AJ112" s="738"/>
      <c r="AK112" s="739" t="s">
        <v>122</v>
      </c>
      <c r="AL112" s="737"/>
      <c r="AM112" s="737"/>
      <c r="AN112" s="737"/>
      <c r="AO112" s="738"/>
      <c r="AP112" s="740" t="s">
        <v>122</v>
      </c>
      <c r="AQ112" s="741"/>
      <c r="AR112" s="741"/>
      <c r="AS112" s="741"/>
      <c r="AT112" s="742"/>
      <c r="AU112" s="929"/>
      <c r="AV112" s="930"/>
      <c r="AW112" s="930"/>
      <c r="AX112" s="930"/>
      <c r="AY112" s="930"/>
      <c r="AZ112" s="820" t="s">
        <v>424</v>
      </c>
      <c r="BA112" s="729"/>
      <c r="BB112" s="729"/>
      <c r="BC112" s="729"/>
      <c r="BD112" s="729"/>
      <c r="BE112" s="729"/>
      <c r="BF112" s="729"/>
      <c r="BG112" s="729"/>
      <c r="BH112" s="729"/>
      <c r="BI112" s="729"/>
      <c r="BJ112" s="729"/>
      <c r="BK112" s="729"/>
      <c r="BL112" s="729"/>
      <c r="BM112" s="729"/>
      <c r="BN112" s="729"/>
      <c r="BO112" s="729"/>
      <c r="BP112" s="730"/>
      <c r="BQ112" s="821">
        <v>965944</v>
      </c>
      <c r="BR112" s="822"/>
      <c r="BS112" s="822"/>
      <c r="BT112" s="822"/>
      <c r="BU112" s="822"/>
      <c r="BV112" s="822">
        <v>1493915</v>
      </c>
      <c r="BW112" s="822"/>
      <c r="BX112" s="822"/>
      <c r="BY112" s="822"/>
      <c r="BZ112" s="822"/>
      <c r="CA112" s="822">
        <v>1391937</v>
      </c>
      <c r="CB112" s="822"/>
      <c r="CC112" s="822"/>
      <c r="CD112" s="822"/>
      <c r="CE112" s="822"/>
      <c r="CF112" s="875">
        <v>58.6</v>
      </c>
      <c r="CG112" s="876"/>
      <c r="CH112" s="876"/>
      <c r="CI112" s="876"/>
      <c r="CJ112" s="876"/>
      <c r="CK112" s="924"/>
      <c r="CL112" s="826"/>
      <c r="CM112" s="820" t="s">
        <v>425</v>
      </c>
      <c r="CN112" s="729"/>
      <c r="CO112" s="729"/>
      <c r="CP112" s="729"/>
      <c r="CQ112" s="729"/>
      <c r="CR112" s="729"/>
      <c r="CS112" s="729"/>
      <c r="CT112" s="729"/>
      <c r="CU112" s="729"/>
      <c r="CV112" s="729"/>
      <c r="CW112" s="729"/>
      <c r="CX112" s="729"/>
      <c r="CY112" s="729"/>
      <c r="CZ112" s="729"/>
      <c r="DA112" s="729"/>
      <c r="DB112" s="729"/>
      <c r="DC112" s="729"/>
      <c r="DD112" s="729"/>
      <c r="DE112" s="729"/>
      <c r="DF112" s="730"/>
      <c r="DG112" s="821" t="s">
        <v>122</v>
      </c>
      <c r="DH112" s="822"/>
      <c r="DI112" s="822"/>
      <c r="DJ112" s="822"/>
      <c r="DK112" s="822"/>
      <c r="DL112" s="822" t="s">
        <v>122</v>
      </c>
      <c r="DM112" s="822"/>
      <c r="DN112" s="822"/>
      <c r="DO112" s="822"/>
      <c r="DP112" s="822"/>
      <c r="DQ112" s="822" t="s">
        <v>122</v>
      </c>
      <c r="DR112" s="822"/>
      <c r="DS112" s="822"/>
      <c r="DT112" s="822"/>
      <c r="DU112" s="822"/>
      <c r="DV112" s="799" t="s">
        <v>122</v>
      </c>
      <c r="DW112" s="799"/>
      <c r="DX112" s="799"/>
      <c r="DY112" s="799"/>
      <c r="DZ112" s="800"/>
    </row>
    <row r="113" spans="1:130" s="212" customFormat="1" ht="26.25" customHeight="1" x14ac:dyDescent="0.15">
      <c r="A113" s="911"/>
      <c r="B113" s="912"/>
      <c r="C113" s="729" t="s">
        <v>426</v>
      </c>
      <c r="D113" s="729"/>
      <c r="E113" s="729"/>
      <c r="F113" s="729"/>
      <c r="G113" s="729"/>
      <c r="H113" s="729"/>
      <c r="I113" s="729"/>
      <c r="J113" s="729"/>
      <c r="K113" s="729"/>
      <c r="L113" s="729"/>
      <c r="M113" s="729"/>
      <c r="N113" s="729"/>
      <c r="O113" s="729"/>
      <c r="P113" s="729"/>
      <c r="Q113" s="729"/>
      <c r="R113" s="729"/>
      <c r="S113" s="729"/>
      <c r="T113" s="729"/>
      <c r="U113" s="729"/>
      <c r="V113" s="729"/>
      <c r="W113" s="729"/>
      <c r="X113" s="729"/>
      <c r="Y113" s="729"/>
      <c r="Z113" s="730"/>
      <c r="AA113" s="915">
        <v>20428</v>
      </c>
      <c r="AB113" s="916"/>
      <c r="AC113" s="916"/>
      <c r="AD113" s="916"/>
      <c r="AE113" s="917"/>
      <c r="AF113" s="918">
        <v>23935</v>
      </c>
      <c r="AG113" s="916"/>
      <c r="AH113" s="916"/>
      <c r="AI113" s="916"/>
      <c r="AJ113" s="917"/>
      <c r="AK113" s="918">
        <v>28621</v>
      </c>
      <c r="AL113" s="916"/>
      <c r="AM113" s="916"/>
      <c r="AN113" s="916"/>
      <c r="AO113" s="917"/>
      <c r="AP113" s="919">
        <v>1.2</v>
      </c>
      <c r="AQ113" s="920"/>
      <c r="AR113" s="920"/>
      <c r="AS113" s="920"/>
      <c r="AT113" s="921"/>
      <c r="AU113" s="929"/>
      <c r="AV113" s="930"/>
      <c r="AW113" s="930"/>
      <c r="AX113" s="930"/>
      <c r="AY113" s="930"/>
      <c r="AZ113" s="820" t="s">
        <v>427</v>
      </c>
      <c r="BA113" s="729"/>
      <c r="BB113" s="729"/>
      <c r="BC113" s="729"/>
      <c r="BD113" s="729"/>
      <c r="BE113" s="729"/>
      <c r="BF113" s="729"/>
      <c r="BG113" s="729"/>
      <c r="BH113" s="729"/>
      <c r="BI113" s="729"/>
      <c r="BJ113" s="729"/>
      <c r="BK113" s="729"/>
      <c r="BL113" s="729"/>
      <c r="BM113" s="729"/>
      <c r="BN113" s="729"/>
      <c r="BO113" s="729"/>
      <c r="BP113" s="730"/>
      <c r="BQ113" s="821" t="s">
        <v>122</v>
      </c>
      <c r="BR113" s="822"/>
      <c r="BS113" s="822"/>
      <c r="BT113" s="822"/>
      <c r="BU113" s="822"/>
      <c r="BV113" s="822" t="s">
        <v>122</v>
      </c>
      <c r="BW113" s="822"/>
      <c r="BX113" s="822"/>
      <c r="BY113" s="822"/>
      <c r="BZ113" s="822"/>
      <c r="CA113" s="822">
        <v>6151</v>
      </c>
      <c r="CB113" s="822"/>
      <c r="CC113" s="822"/>
      <c r="CD113" s="822"/>
      <c r="CE113" s="822"/>
      <c r="CF113" s="875">
        <v>0.3</v>
      </c>
      <c r="CG113" s="876"/>
      <c r="CH113" s="876"/>
      <c r="CI113" s="876"/>
      <c r="CJ113" s="876"/>
      <c r="CK113" s="924"/>
      <c r="CL113" s="826"/>
      <c r="CM113" s="820" t="s">
        <v>428</v>
      </c>
      <c r="CN113" s="729"/>
      <c r="CO113" s="729"/>
      <c r="CP113" s="729"/>
      <c r="CQ113" s="729"/>
      <c r="CR113" s="729"/>
      <c r="CS113" s="729"/>
      <c r="CT113" s="729"/>
      <c r="CU113" s="729"/>
      <c r="CV113" s="729"/>
      <c r="CW113" s="729"/>
      <c r="CX113" s="729"/>
      <c r="CY113" s="729"/>
      <c r="CZ113" s="729"/>
      <c r="DA113" s="729"/>
      <c r="DB113" s="729"/>
      <c r="DC113" s="729"/>
      <c r="DD113" s="729"/>
      <c r="DE113" s="729"/>
      <c r="DF113" s="730"/>
      <c r="DG113" s="736" t="s">
        <v>122</v>
      </c>
      <c r="DH113" s="737"/>
      <c r="DI113" s="737"/>
      <c r="DJ113" s="737"/>
      <c r="DK113" s="738"/>
      <c r="DL113" s="739" t="s">
        <v>122</v>
      </c>
      <c r="DM113" s="737"/>
      <c r="DN113" s="737"/>
      <c r="DO113" s="737"/>
      <c r="DP113" s="738"/>
      <c r="DQ113" s="739" t="s">
        <v>122</v>
      </c>
      <c r="DR113" s="737"/>
      <c r="DS113" s="737"/>
      <c r="DT113" s="737"/>
      <c r="DU113" s="738"/>
      <c r="DV113" s="740" t="s">
        <v>122</v>
      </c>
      <c r="DW113" s="741"/>
      <c r="DX113" s="741"/>
      <c r="DY113" s="741"/>
      <c r="DZ113" s="742"/>
    </row>
    <row r="114" spans="1:130" s="212" customFormat="1" ht="26.25" customHeight="1" x14ac:dyDescent="0.15">
      <c r="A114" s="911"/>
      <c r="B114" s="912"/>
      <c r="C114" s="729" t="s">
        <v>429</v>
      </c>
      <c r="D114" s="729"/>
      <c r="E114" s="729"/>
      <c r="F114" s="729"/>
      <c r="G114" s="729"/>
      <c r="H114" s="729"/>
      <c r="I114" s="729"/>
      <c r="J114" s="729"/>
      <c r="K114" s="729"/>
      <c r="L114" s="729"/>
      <c r="M114" s="729"/>
      <c r="N114" s="729"/>
      <c r="O114" s="729"/>
      <c r="P114" s="729"/>
      <c r="Q114" s="729"/>
      <c r="R114" s="729"/>
      <c r="S114" s="729"/>
      <c r="T114" s="729"/>
      <c r="U114" s="729"/>
      <c r="V114" s="729"/>
      <c r="W114" s="729"/>
      <c r="X114" s="729"/>
      <c r="Y114" s="729"/>
      <c r="Z114" s="730"/>
      <c r="AA114" s="736">
        <v>685</v>
      </c>
      <c r="AB114" s="737"/>
      <c r="AC114" s="737"/>
      <c r="AD114" s="737"/>
      <c r="AE114" s="738"/>
      <c r="AF114" s="739">
        <v>632</v>
      </c>
      <c r="AG114" s="737"/>
      <c r="AH114" s="737"/>
      <c r="AI114" s="737"/>
      <c r="AJ114" s="738"/>
      <c r="AK114" s="739">
        <v>543</v>
      </c>
      <c r="AL114" s="737"/>
      <c r="AM114" s="737"/>
      <c r="AN114" s="737"/>
      <c r="AO114" s="738"/>
      <c r="AP114" s="740">
        <v>0</v>
      </c>
      <c r="AQ114" s="741"/>
      <c r="AR114" s="741"/>
      <c r="AS114" s="741"/>
      <c r="AT114" s="742"/>
      <c r="AU114" s="929"/>
      <c r="AV114" s="930"/>
      <c r="AW114" s="930"/>
      <c r="AX114" s="930"/>
      <c r="AY114" s="930"/>
      <c r="AZ114" s="820" t="s">
        <v>430</v>
      </c>
      <c r="BA114" s="729"/>
      <c r="BB114" s="729"/>
      <c r="BC114" s="729"/>
      <c r="BD114" s="729"/>
      <c r="BE114" s="729"/>
      <c r="BF114" s="729"/>
      <c r="BG114" s="729"/>
      <c r="BH114" s="729"/>
      <c r="BI114" s="729"/>
      <c r="BJ114" s="729"/>
      <c r="BK114" s="729"/>
      <c r="BL114" s="729"/>
      <c r="BM114" s="729"/>
      <c r="BN114" s="729"/>
      <c r="BO114" s="729"/>
      <c r="BP114" s="730"/>
      <c r="BQ114" s="821">
        <v>547876</v>
      </c>
      <c r="BR114" s="822"/>
      <c r="BS114" s="822"/>
      <c r="BT114" s="822"/>
      <c r="BU114" s="822"/>
      <c r="BV114" s="822">
        <v>530341</v>
      </c>
      <c r="BW114" s="822"/>
      <c r="BX114" s="822"/>
      <c r="BY114" s="822"/>
      <c r="BZ114" s="822"/>
      <c r="CA114" s="822">
        <v>578683</v>
      </c>
      <c r="CB114" s="822"/>
      <c r="CC114" s="822"/>
      <c r="CD114" s="822"/>
      <c r="CE114" s="822"/>
      <c r="CF114" s="875">
        <v>24.4</v>
      </c>
      <c r="CG114" s="876"/>
      <c r="CH114" s="876"/>
      <c r="CI114" s="876"/>
      <c r="CJ114" s="876"/>
      <c r="CK114" s="924"/>
      <c r="CL114" s="826"/>
      <c r="CM114" s="820" t="s">
        <v>431</v>
      </c>
      <c r="CN114" s="729"/>
      <c r="CO114" s="729"/>
      <c r="CP114" s="729"/>
      <c r="CQ114" s="729"/>
      <c r="CR114" s="729"/>
      <c r="CS114" s="729"/>
      <c r="CT114" s="729"/>
      <c r="CU114" s="729"/>
      <c r="CV114" s="729"/>
      <c r="CW114" s="729"/>
      <c r="CX114" s="729"/>
      <c r="CY114" s="729"/>
      <c r="CZ114" s="729"/>
      <c r="DA114" s="729"/>
      <c r="DB114" s="729"/>
      <c r="DC114" s="729"/>
      <c r="DD114" s="729"/>
      <c r="DE114" s="729"/>
      <c r="DF114" s="730"/>
      <c r="DG114" s="736" t="s">
        <v>122</v>
      </c>
      <c r="DH114" s="737"/>
      <c r="DI114" s="737"/>
      <c r="DJ114" s="737"/>
      <c r="DK114" s="738"/>
      <c r="DL114" s="739" t="s">
        <v>122</v>
      </c>
      <c r="DM114" s="737"/>
      <c r="DN114" s="737"/>
      <c r="DO114" s="737"/>
      <c r="DP114" s="738"/>
      <c r="DQ114" s="739" t="s">
        <v>122</v>
      </c>
      <c r="DR114" s="737"/>
      <c r="DS114" s="737"/>
      <c r="DT114" s="737"/>
      <c r="DU114" s="738"/>
      <c r="DV114" s="740" t="s">
        <v>122</v>
      </c>
      <c r="DW114" s="741"/>
      <c r="DX114" s="741"/>
      <c r="DY114" s="741"/>
      <c r="DZ114" s="742"/>
    </row>
    <row r="115" spans="1:130" s="212" customFormat="1" ht="26.25" customHeight="1" x14ac:dyDescent="0.15">
      <c r="A115" s="911"/>
      <c r="B115" s="912"/>
      <c r="C115" s="729" t="s">
        <v>432</v>
      </c>
      <c r="D115" s="729"/>
      <c r="E115" s="729"/>
      <c r="F115" s="729"/>
      <c r="G115" s="729"/>
      <c r="H115" s="729"/>
      <c r="I115" s="729"/>
      <c r="J115" s="729"/>
      <c r="K115" s="729"/>
      <c r="L115" s="729"/>
      <c r="M115" s="729"/>
      <c r="N115" s="729"/>
      <c r="O115" s="729"/>
      <c r="P115" s="729"/>
      <c r="Q115" s="729"/>
      <c r="R115" s="729"/>
      <c r="S115" s="729"/>
      <c r="T115" s="729"/>
      <c r="U115" s="729"/>
      <c r="V115" s="729"/>
      <c r="W115" s="729"/>
      <c r="X115" s="729"/>
      <c r="Y115" s="729"/>
      <c r="Z115" s="730"/>
      <c r="AA115" s="915" t="s">
        <v>122</v>
      </c>
      <c r="AB115" s="916"/>
      <c r="AC115" s="916"/>
      <c r="AD115" s="916"/>
      <c r="AE115" s="917"/>
      <c r="AF115" s="918" t="s">
        <v>122</v>
      </c>
      <c r="AG115" s="916"/>
      <c r="AH115" s="916"/>
      <c r="AI115" s="916"/>
      <c r="AJ115" s="917"/>
      <c r="AK115" s="918" t="s">
        <v>122</v>
      </c>
      <c r="AL115" s="916"/>
      <c r="AM115" s="916"/>
      <c r="AN115" s="916"/>
      <c r="AO115" s="917"/>
      <c r="AP115" s="919" t="s">
        <v>122</v>
      </c>
      <c r="AQ115" s="920"/>
      <c r="AR115" s="920"/>
      <c r="AS115" s="920"/>
      <c r="AT115" s="921"/>
      <c r="AU115" s="929"/>
      <c r="AV115" s="930"/>
      <c r="AW115" s="930"/>
      <c r="AX115" s="930"/>
      <c r="AY115" s="930"/>
      <c r="AZ115" s="820" t="s">
        <v>433</v>
      </c>
      <c r="BA115" s="729"/>
      <c r="BB115" s="729"/>
      <c r="BC115" s="729"/>
      <c r="BD115" s="729"/>
      <c r="BE115" s="729"/>
      <c r="BF115" s="729"/>
      <c r="BG115" s="729"/>
      <c r="BH115" s="729"/>
      <c r="BI115" s="729"/>
      <c r="BJ115" s="729"/>
      <c r="BK115" s="729"/>
      <c r="BL115" s="729"/>
      <c r="BM115" s="729"/>
      <c r="BN115" s="729"/>
      <c r="BO115" s="729"/>
      <c r="BP115" s="730"/>
      <c r="BQ115" s="821" t="s">
        <v>122</v>
      </c>
      <c r="BR115" s="822"/>
      <c r="BS115" s="822"/>
      <c r="BT115" s="822"/>
      <c r="BU115" s="822"/>
      <c r="BV115" s="822" t="s">
        <v>122</v>
      </c>
      <c r="BW115" s="822"/>
      <c r="BX115" s="822"/>
      <c r="BY115" s="822"/>
      <c r="BZ115" s="822"/>
      <c r="CA115" s="822" t="s">
        <v>122</v>
      </c>
      <c r="CB115" s="822"/>
      <c r="CC115" s="822"/>
      <c r="CD115" s="822"/>
      <c r="CE115" s="822"/>
      <c r="CF115" s="875" t="s">
        <v>122</v>
      </c>
      <c r="CG115" s="876"/>
      <c r="CH115" s="876"/>
      <c r="CI115" s="876"/>
      <c r="CJ115" s="876"/>
      <c r="CK115" s="924"/>
      <c r="CL115" s="826"/>
      <c r="CM115" s="820" t="s">
        <v>434</v>
      </c>
      <c r="CN115" s="729"/>
      <c r="CO115" s="729"/>
      <c r="CP115" s="729"/>
      <c r="CQ115" s="729"/>
      <c r="CR115" s="729"/>
      <c r="CS115" s="729"/>
      <c r="CT115" s="729"/>
      <c r="CU115" s="729"/>
      <c r="CV115" s="729"/>
      <c r="CW115" s="729"/>
      <c r="CX115" s="729"/>
      <c r="CY115" s="729"/>
      <c r="CZ115" s="729"/>
      <c r="DA115" s="729"/>
      <c r="DB115" s="729"/>
      <c r="DC115" s="729"/>
      <c r="DD115" s="729"/>
      <c r="DE115" s="729"/>
      <c r="DF115" s="730"/>
      <c r="DG115" s="736" t="s">
        <v>122</v>
      </c>
      <c r="DH115" s="737"/>
      <c r="DI115" s="737"/>
      <c r="DJ115" s="737"/>
      <c r="DK115" s="738"/>
      <c r="DL115" s="739" t="s">
        <v>122</v>
      </c>
      <c r="DM115" s="737"/>
      <c r="DN115" s="737"/>
      <c r="DO115" s="737"/>
      <c r="DP115" s="738"/>
      <c r="DQ115" s="739" t="s">
        <v>122</v>
      </c>
      <c r="DR115" s="737"/>
      <c r="DS115" s="737"/>
      <c r="DT115" s="737"/>
      <c r="DU115" s="738"/>
      <c r="DV115" s="740" t="s">
        <v>122</v>
      </c>
      <c r="DW115" s="741"/>
      <c r="DX115" s="741"/>
      <c r="DY115" s="741"/>
      <c r="DZ115" s="742"/>
    </row>
    <row r="116" spans="1:130" s="212" customFormat="1" ht="26.25" customHeight="1" x14ac:dyDescent="0.15">
      <c r="A116" s="913"/>
      <c r="B116" s="914"/>
      <c r="C116" s="734" t="s">
        <v>435</v>
      </c>
      <c r="D116" s="734"/>
      <c r="E116" s="734"/>
      <c r="F116" s="734"/>
      <c r="G116" s="734"/>
      <c r="H116" s="734"/>
      <c r="I116" s="734"/>
      <c r="J116" s="734"/>
      <c r="K116" s="734"/>
      <c r="L116" s="734"/>
      <c r="M116" s="734"/>
      <c r="N116" s="734"/>
      <c r="O116" s="734"/>
      <c r="P116" s="734"/>
      <c r="Q116" s="734"/>
      <c r="R116" s="734"/>
      <c r="S116" s="734"/>
      <c r="T116" s="734"/>
      <c r="U116" s="734"/>
      <c r="V116" s="734"/>
      <c r="W116" s="734"/>
      <c r="X116" s="734"/>
      <c r="Y116" s="734"/>
      <c r="Z116" s="735"/>
      <c r="AA116" s="736" t="s">
        <v>122</v>
      </c>
      <c r="AB116" s="737"/>
      <c r="AC116" s="737"/>
      <c r="AD116" s="737"/>
      <c r="AE116" s="738"/>
      <c r="AF116" s="739" t="s">
        <v>122</v>
      </c>
      <c r="AG116" s="737"/>
      <c r="AH116" s="737"/>
      <c r="AI116" s="737"/>
      <c r="AJ116" s="738"/>
      <c r="AK116" s="739" t="s">
        <v>122</v>
      </c>
      <c r="AL116" s="737"/>
      <c r="AM116" s="737"/>
      <c r="AN116" s="737"/>
      <c r="AO116" s="738"/>
      <c r="AP116" s="740" t="s">
        <v>122</v>
      </c>
      <c r="AQ116" s="741"/>
      <c r="AR116" s="741"/>
      <c r="AS116" s="741"/>
      <c r="AT116" s="742"/>
      <c r="AU116" s="929"/>
      <c r="AV116" s="930"/>
      <c r="AW116" s="930"/>
      <c r="AX116" s="930"/>
      <c r="AY116" s="930"/>
      <c r="AZ116" s="743" t="s">
        <v>436</v>
      </c>
      <c r="BA116" s="744"/>
      <c r="BB116" s="744"/>
      <c r="BC116" s="744"/>
      <c r="BD116" s="744"/>
      <c r="BE116" s="744"/>
      <c r="BF116" s="744"/>
      <c r="BG116" s="744"/>
      <c r="BH116" s="744"/>
      <c r="BI116" s="744"/>
      <c r="BJ116" s="744"/>
      <c r="BK116" s="744"/>
      <c r="BL116" s="744"/>
      <c r="BM116" s="744"/>
      <c r="BN116" s="744"/>
      <c r="BO116" s="744"/>
      <c r="BP116" s="745"/>
      <c r="BQ116" s="821" t="s">
        <v>122</v>
      </c>
      <c r="BR116" s="822"/>
      <c r="BS116" s="822"/>
      <c r="BT116" s="822"/>
      <c r="BU116" s="822"/>
      <c r="BV116" s="822" t="s">
        <v>122</v>
      </c>
      <c r="BW116" s="822"/>
      <c r="BX116" s="822"/>
      <c r="BY116" s="822"/>
      <c r="BZ116" s="822"/>
      <c r="CA116" s="822" t="s">
        <v>122</v>
      </c>
      <c r="CB116" s="822"/>
      <c r="CC116" s="822"/>
      <c r="CD116" s="822"/>
      <c r="CE116" s="822"/>
      <c r="CF116" s="875" t="s">
        <v>122</v>
      </c>
      <c r="CG116" s="876"/>
      <c r="CH116" s="876"/>
      <c r="CI116" s="876"/>
      <c r="CJ116" s="876"/>
      <c r="CK116" s="924"/>
      <c r="CL116" s="826"/>
      <c r="CM116" s="820" t="s">
        <v>437</v>
      </c>
      <c r="CN116" s="729"/>
      <c r="CO116" s="729"/>
      <c r="CP116" s="729"/>
      <c r="CQ116" s="729"/>
      <c r="CR116" s="729"/>
      <c r="CS116" s="729"/>
      <c r="CT116" s="729"/>
      <c r="CU116" s="729"/>
      <c r="CV116" s="729"/>
      <c r="CW116" s="729"/>
      <c r="CX116" s="729"/>
      <c r="CY116" s="729"/>
      <c r="CZ116" s="729"/>
      <c r="DA116" s="729"/>
      <c r="DB116" s="729"/>
      <c r="DC116" s="729"/>
      <c r="DD116" s="729"/>
      <c r="DE116" s="729"/>
      <c r="DF116" s="730"/>
      <c r="DG116" s="736" t="s">
        <v>122</v>
      </c>
      <c r="DH116" s="737"/>
      <c r="DI116" s="737"/>
      <c r="DJ116" s="737"/>
      <c r="DK116" s="738"/>
      <c r="DL116" s="739" t="s">
        <v>122</v>
      </c>
      <c r="DM116" s="737"/>
      <c r="DN116" s="737"/>
      <c r="DO116" s="737"/>
      <c r="DP116" s="738"/>
      <c r="DQ116" s="739" t="s">
        <v>122</v>
      </c>
      <c r="DR116" s="737"/>
      <c r="DS116" s="737"/>
      <c r="DT116" s="737"/>
      <c r="DU116" s="738"/>
      <c r="DV116" s="740" t="s">
        <v>122</v>
      </c>
      <c r="DW116" s="741"/>
      <c r="DX116" s="741"/>
      <c r="DY116" s="741"/>
      <c r="DZ116" s="742"/>
    </row>
    <row r="117" spans="1:130" s="212"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438</v>
      </c>
      <c r="Z117" s="897"/>
      <c r="AA117" s="902">
        <v>632964</v>
      </c>
      <c r="AB117" s="903"/>
      <c r="AC117" s="903"/>
      <c r="AD117" s="903"/>
      <c r="AE117" s="904"/>
      <c r="AF117" s="905">
        <v>585765</v>
      </c>
      <c r="AG117" s="903"/>
      <c r="AH117" s="903"/>
      <c r="AI117" s="903"/>
      <c r="AJ117" s="904"/>
      <c r="AK117" s="905">
        <v>566928</v>
      </c>
      <c r="AL117" s="903"/>
      <c r="AM117" s="903"/>
      <c r="AN117" s="903"/>
      <c r="AO117" s="904"/>
      <c r="AP117" s="906"/>
      <c r="AQ117" s="907"/>
      <c r="AR117" s="907"/>
      <c r="AS117" s="907"/>
      <c r="AT117" s="908"/>
      <c r="AU117" s="929"/>
      <c r="AV117" s="930"/>
      <c r="AW117" s="930"/>
      <c r="AX117" s="930"/>
      <c r="AY117" s="930"/>
      <c r="AZ117" s="863" t="s">
        <v>439</v>
      </c>
      <c r="BA117" s="864"/>
      <c r="BB117" s="864"/>
      <c r="BC117" s="864"/>
      <c r="BD117" s="864"/>
      <c r="BE117" s="864"/>
      <c r="BF117" s="864"/>
      <c r="BG117" s="864"/>
      <c r="BH117" s="864"/>
      <c r="BI117" s="864"/>
      <c r="BJ117" s="864"/>
      <c r="BK117" s="864"/>
      <c r="BL117" s="864"/>
      <c r="BM117" s="864"/>
      <c r="BN117" s="864"/>
      <c r="BO117" s="864"/>
      <c r="BP117" s="865"/>
      <c r="BQ117" s="821" t="s">
        <v>122</v>
      </c>
      <c r="BR117" s="822"/>
      <c r="BS117" s="822"/>
      <c r="BT117" s="822"/>
      <c r="BU117" s="822"/>
      <c r="BV117" s="822" t="s">
        <v>122</v>
      </c>
      <c r="BW117" s="822"/>
      <c r="BX117" s="822"/>
      <c r="BY117" s="822"/>
      <c r="BZ117" s="822"/>
      <c r="CA117" s="822" t="s">
        <v>122</v>
      </c>
      <c r="CB117" s="822"/>
      <c r="CC117" s="822"/>
      <c r="CD117" s="822"/>
      <c r="CE117" s="822"/>
      <c r="CF117" s="875" t="s">
        <v>122</v>
      </c>
      <c r="CG117" s="876"/>
      <c r="CH117" s="876"/>
      <c r="CI117" s="876"/>
      <c r="CJ117" s="876"/>
      <c r="CK117" s="924"/>
      <c r="CL117" s="826"/>
      <c r="CM117" s="820" t="s">
        <v>440</v>
      </c>
      <c r="CN117" s="729"/>
      <c r="CO117" s="729"/>
      <c r="CP117" s="729"/>
      <c r="CQ117" s="729"/>
      <c r="CR117" s="729"/>
      <c r="CS117" s="729"/>
      <c r="CT117" s="729"/>
      <c r="CU117" s="729"/>
      <c r="CV117" s="729"/>
      <c r="CW117" s="729"/>
      <c r="CX117" s="729"/>
      <c r="CY117" s="729"/>
      <c r="CZ117" s="729"/>
      <c r="DA117" s="729"/>
      <c r="DB117" s="729"/>
      <c r="DC117" s="729"/>
      <c r="DD117" s="729"/>
      <c r="DE117" s="729"/>
      <c r="DF117" s="730"/>
      <c r="DG117" s="736" t="s">
        <v>122</v>
      </c>
      <c r="DH117" s="737"/>
      <c r="DI117" s="737"/>
      <c r="DJ117" s="737"/>
      <c r="DK117" s="738"/>
      <c r="DL117" s="739" t="s">
        <v>122</v>
      </c>
      <c r="DM117" s="737"/>
      <c r="DN117" s="737"/>
      <c r="DO117" s="737"/>
      <c r="DP117" s="738"/>
      <c r="DQ117" s="739" t="s">
        <v>122</v>
      </c>
      <c r="DR117" s="737"/>
      <c r="DS117" s="737"/>
      <c r="DT117" s="737"/>
      <c r="DU117" s="738"/>
      <c r="DV117" s="740" t="s">
        <v>122</v>
      </c>
      <c r="DW117" s="741"/>
      <c r="DX117" s="741"/>
      <c r="DY117" s="741"/>
      <c r="DZ117" s="742"/>
    </row>
    <row r="118" spans="1:130" s="212" customFormat="1" ht="26.25" customHeight="1" x14ac:dyDescent="0.15">
      <c r="A118" s="895" t="s">
        <v>414</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411</v>
      </c>
      <c r="AB118" s="896"/>
      <c r="AC118" s="896"/>
      <c r="AD118" s="896"/>
      <c r="AE118" s="897"/>
      <c r="AF118" s="898" t="s">
        <v>412</v>
      </c>
      <c r="AG118" s="896"/>
      <c r="AH118" s="896"/>
      <c r="AI118" s="896"/>
      <c r="AJ118" s="897"/>
      <c r="AK118" s="898" t="s">
        <v>295</v>
      </c>
      <c r="AL118" s="896"/>
      <c r="AM118" s="896"/>
      <c r="AN118" s="896"/>
      <c r="AO118" s="897"/>
      <c r="AP118" s="899" t="s">
        <v>413</v>
      </c>
      <c r="AQ118" s="900"/>
      <c r="AR118" s="900"/>
      <c r="AS118" s="900"/>
      <c r="AT118" s="901"/>
      <c r="AU118" s="929"/>
      <c r="AV118" s="930"/>
      <c r="AW118" s="930"/>
      <c r="AX118" s="930"/>
      <c r="AY118" s="930"/>
      <c r="AZ118" s="840" t="s">
        <v>441</v>
      </c>
      <c r="BA118" s="734"/>
      <c r="BB118" s="734"/>
      <c r="BC118" s="734"/>
      <c r="BD118" s="734"/>
      <c r="BE118" s="734"/>
      <c r="BF118" s="734"/>
      <c r="BG118" s="734"/>
      <c r="BH118" s="734"/>
      <c r="BI118" s="734"/>
      <c r="BJ118" s="734"/>
      <c r="BK118" s="734"/>
      <c r="BL118" s="734"/>
      <c r="BM118" s="734"/>
      <c r="BN118" s="734"/>
      <c r="BO118" s="734"/>
      <c r="BP118" s="735"/>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4"/>
      <c r="CL118" s="826"/>
      <c r="CM118" s="820" t="s">
        <v>442</v>
      </c>
      <c r="CN118" s="729"/>
      <c r="CO118" s="729"/>
      <c r="CP118" s="729"/>
      <c r="CQ118" s="729"/>
      <c r="CR118" s="729"/>
      <c r="CS118" s="729"/>
      <c r="CT118" s="729"/>
      <c r="CU118" s="729"/>
      <c r="CV118" s="729"/>
      <c r="CW118" s="729"/>
      <c r="CX118" s="729"/>
      <c r="CY118" s="729"/>
      <c r="CZ118" s="729"/>
      <c r="DA118" s="729"/>
      <c r="DB118" s="729"/>
      <c r="DC118" s="729"/>
      <c r="DD118" s="729"/>
      <c r="DE118" s="729"/>
      <c r="DF118" s="730"/>
      <c r="DG118" s="736" t="s">
        <v>122</v>
      </c>
      <c r="DH118" s="737"/>
      <c r="DI118" s="737"/>
      <c r="DJ118" s="737"/>
      <c r="DK118" s="738"/>
      <c r="DL118" s="739" t="s">
        <v>122</v>
      </c>
      <c r="DM118" s="737"/>
      <c r="DN118" s="737"/>
      <c r="DO118" s="737"/>
      <c r="DP118" s="738"/>
      <c r="DQ118" s="739" t="s">
        <v>122</v>
      </c>
      <c r="DR118" s="737"/>
      <c r="DS118" s="737"/>
      <c r="DT118" s="737"/>
      <c r="DU118" s="738"/>
      <c r="DV118" s="740" t="s">
        <v>122</v>
      </c>
      <c r="DW118" s="741"/>
      <c r="DX118" s="741"/>
      <c r="DY118" s="741"/>
      <c r="DZ118" s="742"/>
    </row>
    <row r="119" spans="1:130" s="212" customFormat="1" ht="26.25" customHeight="1" x14ac:dyDescent="0.15">
      <c r="A119" s="823" t="s">
        <v>417</v>
      </c>
      <c r="B119" s="824"/>
      <c r="C119" s="860" t="s">
        <v>418</v>
      </c>
      <c r="D119" s="813"/>
      <c r="E119" s="813"/>
      <c r="F119" s="813"/>
      <c r="G119" s="813"/>
      <c r="H119" s="813"/>
      <c r="I119" s="813"/>
      <c r="J119" s="813"/>
      <c r="K119" s="813"/>
      <c r="L119" s="813"/>
      <c r="M119" s="813"/>
      <c r="N119" s="813"/>
      <c r="O119" s="813"/>
      <c r="P119" s="813"/>
      <c r="Q119" s="813"/>
      <c r="R119" s="813"/>
      <c r="S119" s="813"/>
      <c r="T119" s="813"/>
      <c r="U119" s="813"/>
      <c r="V119" s="813"/>
      <c r="W119" s="813"/>
      <c r="X119" s="813"/>
      <c r="Y119" s="813"/>
      <c r="Z119" s="814"/>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1"/>
      <c r="AV119" s="932"/>
      <c r="AW119" s="932"/>
      <c r="AX119" s="932"/>
      <c r="AY119" s="932"/>
      <c r="AZ119" s="233" t="s">
        <v>178</v>
      </c>
      <c r="BA119" s="233"/>
      <c r="BB119" s="233"/>
      <c r="BC119" s="233"/>
      <c r="BD119" s="233"/>
      <c r="BE119" s="233"/>
      <c r="BF119" s="233"/>
      <c r="BG119" s="233"/>
      <c r="BH119" s="233"/>
      <c r="BI119" s="233"/>
      <c r="BJ119" s="233"/>
      <c r="BK119" s="233"/>
      <c r="BL119" s="233"/>
      <c r="BM119" s="233"/>
      <c r="BN119" s="233"/>
      <c r="BO119" s="877" t="s">
        <v>443</v>
      </c>
      <c r="BP119" s="878"/>
      <c r="BQ119" s="879">
        <v>6952698</v>
      </c>
      <c r="BR119" s="845"/>
      <c r="BS119" s="845"/>
      <c r="BT119" s="845"/>
      <c r="BU119" s="845"/>
      <c r="BV119" s="845">
        <v>7234957</v>
      </c>
      <c r="BW119" s="845"/>
      <c r="BX119" s="845"/>
      <c r="BY119" s="845"/>
      <c r="BZ119" s="845"/>
      <c r="CA119" s="845">
        <v>7099081</v>
      </c>
      <c r="CB119" s="845"/>
      <c r="CC119" s="845"/>
      <c r="CD119" s="845"/>
      <c r="CE119" s="845"/>
      <c r="CF119" s="763"/>
      <c r="CG119" s="764"/>
      <c r="CH119" s="764"/>
      <c r="CI119" s="764"/>
      <c r="CJ119" s="836"/>
      <c r="CK119" s="925"/>
      <c r="CL119" s="828"/>
      <c r="CM119" s="840" t="s">
        <v>444</v>
      </c>
      <c r="CN119" s="734"/>
      <c r="CO119" s="734"/>
      <c r="CP119" s="734"/>
      <c r="CQ119" s="734"/>
      <c r="CR119" s="734"/>
      <c r="CS119" s="734"/>
      <c r="CT119" s="734"/>
      <c r="CU119" s="734"/>
      <c r="CV119" s="734"/>
      <c r="CW119" s="734"/>
      <c r="CX119" s="734"/>
      <c r="CY119" s="734"/>
      <c r="CZ119" s="734"/>
      <c r="DA119" s="734"/>
      <c r="DB119" s="734"/>
      <c r="DC119" s="734"/>
      <c r="DD119" s="734"/>
      <c r="DE119" s="734"/>
      <c r="DF119" s="735"/>
      <c r="DG119" s="775" t="s">
        <v>122</v>
      </c>
      <c r="DH119" s="776"/>
      <c r="DI119" s="776"/>
      <c r="DJ119" s="776"/>
      <c r="DK119" s="777"/>
      <c r="DL119" s="778" t="s">
        <v>122</v>
      </c>
      <c r="DM119" s="776"/>
      <c r="DN119" s="776"/>
      <c r="DO119" s="776"/>
      <c r="DP119" s="777"/>
      <c r="DQ119" s="778" t="s">
        <v>122</v>
      </c>
      <c r="DR119" s="776"/>
      <c r="DS119" s="776"/>
      <c r="DT119" s="776"/>
      <c r="DU119" s="777"/>
      <c r="DV119" s="848" t="s">
        <v>122</v>
      </c>
      <c r="DW119" s="849"/>
      <c r="DX119" s="849"/>
      <c r="DY119" s="849"/>
      <c r="DZ119" s="850"/>
    </row>
    <row r="120" spans="1:130" s="212" customFormat="1" ht="26.25" customHeight="1" x14ac:dyDescent="0.15">
      <c r="A120" s="825"/>
      <c r="B120" s="826"/>
      <c r="C120" s="820" t="s">
        <v>421</v>
      </c>
      <c r="D120" s="729"/>
      <c r="E120" s="729"/>
      <c r="F120" s="729"/>
      <c r="G120" s="729"/>
      <c r="H120" s="729"/>
      <c r="I120" s="729"/>
      <c r="J120" s="729"/>
      <c r="K120" s="729"/>
      <c r="L120" s="729"/>
      <c r="M120" s="729"/>
      <c r="N120" s="729"/>
      <c r="O120" s="729"/>
      <c r="P120" s="729"/>
      <c r="Q120" s="729"/>
      <c r="R120" s="729"/>
      <c r="S120" s="729"/>
      <c r="T120" s="729"/>
      <c r="U120" s="729"/>
      <c r="V120" s="729"/>
      <c r="W120" s="729"/>
      <c r="X120" s="729"/>
      <c r="Y120" s="729"/>
      <c r="Z120" s="730"/>
      <c r="AA120" s="736" t="s">
        <v>122</v>
      </c>
      <c r="AB120" s="737"/>
      <c r="AC120" s="737"/>
      <c r="AD120" s="737"/>
      <c r="AE120" s="738"/>
      <c r="AF120" s="739" t="s">
        <v>122</v>
      </c>
      <c r="AG120" s="737"/>
      <c r="AH120" s="737"/>
      <c r="AI120" s="737"/>
      <c r="AJ120" s="738"/>
      <c r="AK120" s="739" t="s">
        <v>122</v>
      </c>
      <c r="AL120" s="737"/>
      <c r="AM120" s="737"/>
      <c r="AN120" s="737"/>
      <c r="AO120" s="738"/>
      <c r="AP120" s="740" t="s">
        <v>122</v>
      </c>
      <c r="AQ120" s="741"/>
      <c r="AR120" s="741"/>
      <c r="AS120" s="741"/>
      <c r="AT120" s="742"/>
      <c r="AU120" s="880" t="s">
        <v>445</v>
      </c>
      <c r="AV120" s="881"/>
      <c r="AW120" s="881"/>
      <c r="AX120" s="881"/>
      <c r="AY120" s="882"/>
      <c r="AZ120" s="860" t="s">
        <v>446</v>
      </c>
      <c r="BA120" s="813"/>
      <c r="BB120" s="813"/>
      <c r="BC120" s="813"/>
      <c r="BD120" s="813"/>
      <c r="BE120" s="813"/>
      <c r="BF120" s="813"/>
      <c r="BG120" s="813"/>
      <c r="BH120" s="813"/>
      <c r="BI120" s="813"/>
      <c r="BJ120" s="813"/>
      <c r="BK120" s="813"/>
      <c r="BL120" s="813"/>
      <c r="BM120" s="813"/>
      <c r="BN120" s="813"/>
      <c r="BO120" s="813"/>
      <c r="BP120" s="814"/>
      <c r="BQ120" s="861">
        <v>3865890</v>
      </c>
      <c r="BR120" s="842"/>
      <c r="BS120" s="842"/>
      <c r="BT120" s="842"/>
      <c r="BU120" s="842"/>
      <c r="BV120" s="842">
        <v>3985263</v>
      </c>
      <c r="BW120" s="842"/>
      <c r="BX120" s="842"/>
      <c r="BY120" s="842"/>
      <c r="BZ120" s="842"/>
      <c r="CA120" s="842">
        <v>4374988</v>
      </c>
      <c r="CB120" s="842"/>
      <c r="CC120" s="842"/>
      <c r="CD120" s="842"/>
      <c r="CE120" s="842"/>
      <c r="CF120" s="866">
        <v>184.2</v>
      </c>
      <c r="CG120" s="867"/>
      <c r="CH120" s="867"/>
      <c r="CI120" s="867"/>
      <c r="CJ120" s="867"/>
      <c r="CK120" s="868" t="s">
        <v>447</v>
      </c>
      <c r="CL120" s="852"/>
      <c r="CM120" s="852"/>
      <c r="CN120" s="852"/>
      <c r="CO120" s="853"/>
      <c r="CP120" s="872" t="s">
        <v>143</v>
      </c>
      <c r="CQ120" s="873"/>
      <c r="CR120" s="873"/>
      <c r="CS120" s="873"/>
      <c r="CT120" s="873"/>
      <c r="CU120" s="873"/>
      <c r="CV120" s="873"/>
      <c r="CW120" s="873"/>
      <c r="CX120" s="873"/>
      <c r="CY120" s="873"/>
      <c r="CZ120" s="873"/>
      <c r="DA120" s="873"/>
      <c r="DB120" s="873"/>
      <c r="DC120" s="873"/>
      <c r="DD120" s="873"/>
      <c r="DE120" s="873"/>
      <c r="DF120" s="874"/>
      <c r="DG120" s="861">
        <v>784754</v>
      </c>
      <c r="DH120" s="842"/>
      <c r="DI120" s="842"/>
      <c r="DJ120" s="842"/>
      <c r="DK120" s="842"/>
      <c r="DL120" s="842">
        <v>1320520</v>
      </c>
      <c r="DM120" s="842"/>
      <c r="DN120" s="842"/>
      <c r="DO120" s="842"/>
      <c r="DP120" s="842"/>
      <c r="DQ120" s="842">
        <v>1203109</v>
      </c>
      <c r="DR120" s="842"/>
      <c r="DS120" s="842"/>
      <c r="DT120" s="842"/>
      <c r="DU120" s="842"/>
      <c r="DV120" s="843">
        <v>50.6</v>
      </c>
      <c r="DW120" s="843"/>
      <c r="DX120" s="843"/>
      <c r="DY120" s="843"/>
      <c r="DZ120" s="844"/>
    </row>
    <row r="121" spans="1:130" s="212" customFormat="1" ht="26.25" customHeight="1" x14ac:dyDescent="0.15">
      <c r="A121" s="825"/>
      <c r="B121" s="826"/>
      <c r="C121" s="863" t="s">
        <v>448</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36" t="s">
        <v>122</v>
      </c>
      <c r="AB121" s="737"/>
      <c r="AC121" s="737"/>
      <c r="AD121" s="737"/>
      <c r="AE121" s="738"/>
      <c r="AF121" s="739" t="s">
        <v>122</v>
      </c>
      <c r="AG121" s="737"/>
      <c r="AH121" s="737"/>
      <c r="AI121" s="737"/>
      <c r="AJ121" s="738"/>
      <c r="AK121" s="739" t="s">
        <v>122</v>
      </c>
      <c r="AL121" s="737"/>
      <c r="AM121" s="737"/>
      <c r="AN121" s="737"/>
      <c r="AO121" s="738"/>
      <c r="AP121" s="740" t="s">
        <v>122</v>
      </c>
      <c r="AQ121" s="741"/>
      <c r="AR121" s="741"/>
      <c r="AS121" s="741"/>
      <c r="AT121" s="742"/>
      <c r="AU121" s="883"/>
      <c r="AV121" s="884"/>
      <c r="AW121" s="884"/>
      <c r="AX121" s="884"/>
      <c r="AY121" s="885"/>
      <c r="AZ121" s="820" t="s">
        <v>449</v>
      </c>
      <c r="BA121" s="729"/>
      <c r="BB121" s="729"/>
      <c r="BC121" s="729"/>
      <c r="BD121" s="729"/>
      <c r="BE121" s="729"/>
      <c r="BF121" s="729"/>
      <c r="BG121" s="729"/>
      <c r="BH121" s="729"/>
      <c r="BI121" s="729"/>
      <c r="BJ121" s="729"/>
      <c r="BK121" s="729"/>
      <c r="BL121" s="729"/>
      <c r="BM121" s="729"/>
      <c r="BN121" s="729"/>
      <c r="BO121" s="729"/>
      <c r="BP121" s="730"/>
      <c r="BQ121" s="821">
        <v>144905</v>
      </c>
      <c r="BR121" s="822"/>
      <c r="BS121" s="822"/>
      <c r="BT121" s="822"/>
      <c r="BU121" s="822"/>
      <c r="BV121" s="822">
        <v>169179</v>
      </c>
      <c r="BW121" s="822"/>
      <c r="BX121" s="822"/>
      <c r="BY121" s="822"/>
      <c r="BZ121" s="822"/>
      <c r="CA121" s="822">
        <v>197818</v>
      </c>
      <c r="CB121" s="822"/>
      <c r="CC121" s="822"/>
      <c r="CD121" s="822"/>
      <c r="CE121" s="822"/>
      <c r="CF121" s="875">
        <v>8.3000000000000007</v>
      </c>
      <c r="CG121" s="876"/>
      <c r="CH121" s="876"/>
      <c r="CI121" s="876"/>
      <c r="CJ121" s="876"/>
      <c r="CK121" s="869"/>
      <c r="CL121" s="855"/>
      <c r="CM121" s="855"/>
      <c r="CN121" s="855"/>
      <c r="CO121" s="856"/>
      <c r="CP121" s="837" t="s">
        <v>396</v>
      </c>
      <c r="CQ121" s="838"/>
      <c r="CR121" s="838"/>
      <c r="CS121" s="838"/>
      <c r="CT121" s="838"/>
      <c r="CU121" s="838"/>
      <c r="CV121" s="838"/>
      <c r="CW121" s="838"/>
      <c r="CX121" s="838"/>
      <c r="CY121" s="838"/>
      <c r="CZ121" s="838"/>
      <c r="DA121" s="838"/>
      <c r="DB121" s="838"/>
      <c r="DC121" s="838"/>
      <c r="DD121" s="838"/>
      <c r="DE121" s="838"/>
      <c r="DF121" s="839"/>
      <c r="DG121" s="821" t="s">
        <v>122</v>
      </c>
      <c r="DH121" s="822"/>
      <c r="DI121" s="822"/>
      <c r="DJ121" s="822"/>
      <c r="DK121" s="822"/>
      <c r="DL121" s="822" t="s">
        <v>122</v>
      </c>
      <c r="DM121" s="822"/>
      <c r="DN121" s="822"/>
      <c r="DO121" s="822"/>
      <c r="DP121" s="822"/>
      <c r="DQ121" s="822">
        <v>188828</v>
      </c>
      <c r="DR121" s="822"/>
      <c r="DS121" s="822"/>
      <c r="DT121" s="822"/>
      <c r="DU121" s="822"/>
      <c r="DV121" s="799">
        <v>7.9</v>
      </c>
      <c r="DW121" s="799"/>
      <c r="DX121" s="799"/>
      <c r="DY121" s="799"/>
      <c r="DZ121" s="800"/>
    </row>
    <row r="122" spans="1:130" s="212" customFormat="1" ht="26.25" customHeight="1" x14ac:dyDescent="0.15">
      <c r="A122" s="825"/>
      <c r="B122" s="826"/>
      <c r="C122" s="820" t="s">
        <v>431</v>
      </c>
      <c r="D122" s="729"/>
      <c r="E122" s="729"/>
      <c r="F122" s="729"/>
      <c r="G122" s="729"/>
      <c r="H122" s="729"/>
      <c r="I122" s="729"/>
      <c r="J122" s="729"/>
      <c r="K122" s="729"/>
      <c r="L122" s="729"/>
      <c r="M122" s="729"/>
      <c r="N122" s="729"/>
      <c r="O122" s="729"/>
      <c r="P122" s="729"/>
      <c r="Q122" s="729"/>
      <c r="R122" s="729"/>
      <c r="S122" s="729"/>
      <c r="T122" s="729"/>
      <c r="U122" s="729"/>
      <c r="V122" s="729"/>
      <c r="W122" s="729"/>
      <c r="X122" s="729"/>
      <c r="Y122" s="729"/>
      <c r="Z122" s="730"/>
      <c r="AA122" s="736" t="s">
        <v>122</v>
      </c>
      <c r="AB122" s="737"/>
      <c r="AC122" s="737"/>
      <c r="AD122" s="737"/>
      <c r="AE122" s="738"/>
      <c r="AF122" s="739" t="s">
        <v>122</v>
      </c>
      <c r="AG122" s="737"/>
      <c r="AH122" s="737"/>
      <c r="AI122" s="737"/>
      <c r="AJ122" s="738"/>
      <c r="AK122" s="739" t="s">
        <v>122</v>
      </c>
      <c r="AL122" s="737"/>
      <c r="AM122" s="737"/>
      <c r="AN122" s="737"/>
      <c r="AO122" s="738"/>
      <c r="AP122" s="740" t="s">
        <v>122</v>
      </c>
      <c r="AQ122" s="741"/>
      <c r="AR122" s="741"/>
      <c r="AS122" s="741"/>
      <c r="AT122" s="742"/>
      <c r="AU122" s="883"/>
      <c r="AV122" s="884"/>
      <c r="AW122" s="884"/>
      <c r="AX122" s="884"/>
      <c r="AY122" s="885"/>
      <c r="AZ122" s="840" t="s">
        <v>450</v>
      </c>
      <c r="BA122" s="734"/>
      <c r="BB122" s="734"/>
      <c r="BC122" s="734"/>
      <c r="BD122" s="734"/>
      <c r="BE122" s="734"/>
      <c r="BF122" s="734"/>
      <c r="BG122" s="734"/>
      <c r="BH122" s="734"/>
      <c r="BI122" s="734"/>
      <c r="BJ122" s="734"/>
      <c r="BK122" s="734"/>
      <c r="BL122" s="734"/>
      <c r="BM122" s="734"/>
      <c r="BN122" s="734"/>
      <c r="BO122" s="734"/>
      <c r="BP122" s="735"/>
      <c r="BQ122" s="879">
        <v>3937812</v>
      </c>
      <c r="BR122" s="845"/>
      <c r="BS122" s="845"/>
      <c r="BT122" s="845"/>
      <c r="BU122" s="845"/>
      <c r="BV122" s="845">
        <v>3903775</v>
      </c>
      <c r="BW122" s="845"/>
      <c r="BX122" s="845"/>
      <c r="BY122" s="845"/>
      <c r="BZ122" s="845"/>
      <c r="CA122" s="845">
        <v>3826592</v>
      </c>
      <c r="CB122" s="845"/>
      <c r="CC122" s="845"/>
      <c r="CD122" s="845"/>
      <c r="CE122" s="845"/>
      <c r="CF122" s="846">
        <v>161.1</v>
      </c>
      <c r="CG122" s="847"/>
      <c r="CH122" s="847"/>
      <c r="CI122" s="847"/>
      <c r="CJ122" s="847"/>
      <c r="CK122" s="869"/>
      <c r="CL122" s="855"/>
      <c r="CM122" s="855"/>
      <c r="CN122" s="855"/>
      <c r="CO122" s="856"/>
      <c r="CP122" s="837" t="s">
        <v>392</v>
      </c>
      <c r="CQ122" s="838"/>
      <c r="CR122" s="838"/>
      <c r="CS122" s="838"/>
      <c r="CT122" s="838"/>
      <c r="CU122" s="838"/>
      <c r="CV122" s="838"/>
      <c r="CW122" s="838"/>
      <c r="CX122" s="838"/>
      <c r="CY122" s="838"/>
      <c r="CZ122" s="838"/>
      <c r="DA122" s="838"/>
      <c r="DB122" s="838"/>
      <c r="DC122" s="838"/>
      <c r="DD122" s="838"/>
      <c r="DE122" s="838"/>
      <c r="DF122" s="839"/>
      <c r="DG122" s="821" t="s">
        <v>122</v>
      </c>
      <c r="DH122" s="822"/>
      <c r="DI122" s="822"/>
      <c r="DJ122" s="822"/>
      <c r="DK122" s="822"/>
      <c r="DL122" s="822" t="s">
        <v>122</v>
      </c>
      <c r="DM122" s="822"/>
      <c r="DN122" s="822"/>
      <c r="DO122" s="822"/>
      <c r="DP122" s="822"/>
      <c r="DQ122" s="822" t="s">
        <v>122</v>
      </c>
      <c r="DR122" s="822"/>
      <c r="DS122" s="822"/>
      <c r="DT122" s="822"/>
      <c r="DU122" s="822"/>
      <c r="DV122" s="799" t="s">
        <v>122</v>
      </c>
      <c r="DW122" s="799"/>
      <c r="DX122" s="799"/>
      <c r="DY122" s="799"/>
      <c r="DZ122" s="800"/>
    </row>
    <row r="123" spans="1:130" s="212" customFormat="1" ht="26.25" customHeight="1" x14ac:dyDescent="0.15">
      <c r="A123" s="825"/>
      <c r="B123" s="826"/>
      <c r="C123" s="820" t="s">
        <v>437</v>
      </c>
      <c r="D123" s="729"/>
      <c r="E123" s="729"/>
      <c r="F123" s="729"/>
      <c r="G123" s="729"/>
      <c r="H123" s="729"/>
      <c r="I123" s="729"/>
      <c r="J123" s="729"/>
      <c r="K123" s="729"/>
      <c r="L123" s="729"/>
      <c r="M123" s="729"/>
      <c r="N123" s="729"/>
      <c r="O123" s="729"/>
      <c r="P123" s="729"/>
      <c r="Q123" s="729"/>
      <c r="R123" s="729"/>
      <c r="S123" s="729"/>
      <c r="T123" s="729"/>
      <c r="U123" s="729"/>
      <c r="V123" s="729"/>
      <c r="W123" s="729"/>
      <c r="X123" s="729"/>
      <c r="Y123" s="729"/>
      <c r="Z123" s="730"/>
      <c r="AA123" s="736" t="s">
        <v>122</v>
      </c>
      <c r="AB123" s="737"/>
      <c r="AC123" s="737"/>
      <c r="AD123" s="737"/>
      <c r="AE123" s="738"/>
      <c r="AF123" s="739" t="s">
        <v>122</v>
      </c>
      <c r="AG123" s="737"/>
      <c r="AH123" s="737"/>
      <c r="AI123" s="737"/>
      <c r="AJ123" s="738"/>
      <c r="AK123" s="739" t="s">
        <v>122</v>
      </c>
      <c r="AL123" s="737"/>
      <c r="AM123" s="737"/>
      <c r="AN123" s="737"/>
      <c r="AO123" s="738"/>
      <c r="AP123" s="740" t="s">
        <v>122</v>
      </c>
      <c r="AQ123" s="741"/>
      <c r="AR123" s="741"/>
      <c r="AS123" s="741"/>
      <c r="AT123" s="742"/>
      <c r="AU123" s="886"/>
      <c r="AV123" s="887"/>
      <c r="AW123" s="887"/>
      <c r="AX123" s="887"/>
      <c r="AY123" s="887"/>
      <c r="AZ123" s="233" t="s">
        <v>178</v>
      </c>
      <c r="BA123" s="233"/>
      <c r="BB123" s="233"/>
      <c r="BC123" s="233"/>
      <c r="BD123" s="233"/>
      <c r="BE123" s="233"/>
      <c r="BF123" s="233"/>
      <c r="BG123" s="233"/>
      <c r="BH123" s="233"/>
      <c r="BI123" s="233"/>
      <c r="BJ123" s="233"/>
      <c r="BK123" s="233"/>
      <c r="BL123" s="233"/>
      <c r="BM123" s="233"/>
      <c r="BN123" s="233"/>
      <c r="BO123" s="877" t="s">
        <v>451</v>
      </c>
      <c r="BP123" s="878"/>
      <c r="BQ123" s="834">
        <v>7948607</v>
      </c>
      <c r="BR123" s="835"/>
      <c r="BS123" s="835"/>
      <c r="BT123" s="835"/>
      <c r="BU123" s="835"/>
      <c r="BV123" s="835">
        <v>8058217</v>
      </c>
      <c r="BW123" s="835"/>
      <c r="BX123" s="835"/>
      <c r="BY123" s="835"/>
      <c r="BZ123" s="835"/>
      <c r="CA123" s="835">
        <v>8399398</v>
      </c>
      <c r="CB123" s="835"/>
      <c r="CC123" s="835"/>
      <c r="CD123" s="835"/>
      <c r="CE123" s="835"/>
      <c r="CF123" s="763"/>
      <c r="CG123" s="764"/>
      <c r="CH123" s="764"/>
      <c r="CI123" s="764"/>
      <c r="CJ123" s="836"/>
      <c r="CK123" s="869"/>
      <c r="CL123" s="855"/>
      <c r="CM123" s="855"/>
      <c r="CN123" s="855"/>
      <c r="CO123" s="856"/>
      <c r="CP123" s="837" t="s">
        <v>393</v>
      </c>
      <c r="CQ123" s="838"/>
      <c r="CR123" s="838"/>
      <c r="CS123" s="838"/>
      <c r="CT123" s="838"/>
      <c r="CU123" s="838"/>
      <c r="CV123" s="838"/>
      <c r="CW123" s="838"/>
      <c r="CX123" s="838"/>
      <c r="CY123" s="838"/>
      <c r="CZ123" s="838"/>
      <c r="DA123" s="838"/>
      <c r="DB123" s="838"/>
      <c r="DC123" s="838"/>
      <c r="DD123" s="838"/>
      <c r="DE123" s="838"/>
      <c r="DF123" s="839"/>
      <c r="DG123" s="736" t="s">
        <v>122</v>
      </c>
      <c r="DH123" s="737"/>
      <c r="DI123" s="737"/>
      <c r="DJ123" s="737"/>
      <c r="DK123" s="738"/>
      <c r="DL123" s="739" t="s">
        <v>122</v>
      </c>
      <c r="DM123" s="737"/>
      <c r="DN123" s="737"/>
      <c r="DO123" s="737"/>
      <c r="DP123" s="738"/>
      <c r="DQ123" s="739" t="s">
        <v>122</v>
      </c>
      <c r="DR123" s="737"/>
      <c r="DS123" s="737"/>
      <c r="DT123" s="737"/>
      <c r="DU123" s="738"/>
      <c r="DV123" s="740" t="s">
        <v>122</v>
      </c>
      <c r="DW123" s="741"/>
      <c r="DX123" s="741"/>
      <c r="DY123" s="741"/>
      <c r="DZ123" s="742"/>
    </row>
    <row r="124" spans="1:130" s="212" customFormat="1" ht="26.25" customHeight="1" thickBot="1" x14ac:dyDescent="0.2">
      <c r="A124" s="825"/>
      <c r="B124" s="826"/>
      <c r="C124" s="820" t="s">
        <v>440</v>
      </c>
      <c r="D124" s="729"/>
      <c r="E124" s="729"/>
      <c r="F124" s="729"/>
      <c r="G124" s="729"/>
      <c r="H124" s="729"/>
      <c r="I124" s="729"/>
      <c r="J124" s="729"/>
      <c r="K124" s="729"/>
      <c r="L124" s="729"/>
      <c r="M124" s="729"/>
      <c r="N124" s="729"/>
      <c r="O124" s="729"/>
      <c r="P124" s="729"/>
      <c r="Q124" s="729"/>
      <c r="R124" s="729"/>
      <c r="S124" s="729"/>
      <c r="T124" s="729"/>
      <c r="U124" s="729"/>
      <c r="V124" s="729"/>
      <c r="W124" s="729"/>
      <c r="X124" s="729"/>
      <c r="Y124" s="729"/>
      <c r="Z124" s="730"/>
      <c r="AA124" s="736" t="s">
        <v>122</v>
      </c>
      <c r="AB124" s="737"/>
      <c r="AC124" s="737"/>
      <c r="AD124" s="737"/>
      <c r="AE124" s="738"/>
      <c r="AF124" s="739" t="s">
        <v>122</v>
      </c>
      <c r="AG124" s="737"/>
      <c r="AH124" s="737"/>
      <c r="AI124" s="737"/>
      <c r="AJ124" s="738"/>
      <c r="AK124" s="739" t="s">
        <v>122</v>
      </c>
      <c r="AL124" s="737"/>
      <c r="AM124" s="737"/>
      <c r="AN124" s="737"/>
      <c r="AO124" s="738"/>
      <c r="AP124" s="740" t="s">
        <v>122</v>
      </c>
      <c r="AQ124" s="741"/>
      <c r="AR124" s="741"/>
      <c r="AS124" s="741"/>
      <c r="AT124" s="742"/>
      <c r="AU124" s="829" t="s">
        <v>452</v>
      </c>
      <c r="AV124" s="830"/>
      <c r="AW124" s="830"/>
      <c r="AX124" s="830"/>
      <c r="AY124" s="830"/>
      <c r="AZ124" s="830"/>
      <c r="BA124" s="830"/>
      <c r="BB124" s="830"/>
      <c r="BC124" s="830"/>
      <c r="BD124" s="830"/>
      <c r="BE124" s="830"/>
      <c r="BF124" s="830"/>
      <c r="BG124" s="830"/>
      <c r="BH124" s="830"/>
      <c r="BI124" s="830"/>
      <c r="BJ124" s="830"/>
      <c r="BK124" s="830"/>
      <c r="BL124" s="830"/>
      <c r="BM124" s="830"/>
      <c r="BN124" s="830"/>
      <c r="BO124" s="830"/>
      <c r="BP124" s="831"/>
      <c r="BQ124" s="832" t="s">
        <v>122</v>
      </c>
      <c r="BR124" s="833"/>
      <c r="BS124" s="833"/>
      <c r="BT124" s="833"/>
      <c r="BU124" s="833"/>
      <c r="BV124" s="833" t="s">
        <v>122</v>
      </c>
      <c r="BW124" s="833"/>
      <c r="BX124" s="833"/>
      <c r="BY124" s="833"/>
      <c r="BZ124" s="833"/>
      <c r="CA124" s="833" t="s">
        <v>122</v>
      </c>
      <c r="CB124" s="833"/>
      <c r="CC124" s="833"/>
      <c r="CD124" s="833"/>
      <c r="CE124" s="833"/>
      <c r="CF124" s="719"/>
      <c r="CG124" s="720"/>
      <c r="CH124" s="720"/>
      <c r="CI124" s="720"/>
      <c r="CJ124" s="862"/>
      <c r="CK124" s="870"/>
      <c r="CL124" s="870"/>
      <c r="CM124" s="870"/>
      <c r="CN124" s="870"/>
      <c r="CO124" s="871"/>
      <c r="CP124" s="837" t="s">
        <v>453</v>
      </c>
      <c r="CQ124" s="838"/>
      <c r="CR124" s="838"/>
      <c r="CS124" s="838"/>
      <c r="CT124" s="838"/>
      <c r="CU124" s="838"/>
      <c r="CV124" s="838"/>
      <c r="CW124" s="838"/>
      <c r="CX124" s="838"/>
      <c r="CY124" s="838"/>
      <c r="CZ124" s="838"/>
      <c r="DA124" s="838"/>
      <c r="DB124" s="838"/>
      <c r="DC124" s="838"/>
      <c r="DD124" s="838"/>
      <c r="DE124" s="838"/>
      <c r="DF124" s="839"/>
      <c r="DG124" s="775">
        <v>181190</v>
      </c>
      <c r="DH124" s="776"/>
      <c r="DI124" s="776"/>
      <c r="DJ124" s="776"/>
      <c r="DK124" s="777"/>
      <c r="DL124" s="778">
        <v>173395</v>
      </c>
      <c r="DM124" s="776"/>
      <c r="DN124" s="776"/>
      <c r="DO124" s="776"/>
      <c r="DP124" s="777"/>
      <c r="DQ124" s="778" t="s">
        <v>122</v>
      </c>
      <c r="DR124" s="776"/>
      <c r="DS124" s="776"/>
      <c r="DT124" s="776"/>
      <c r="DU124" s="777"/>
      <c r="DV124" s="848" t="s">
        <v>122</v>
      </c>
      <c r="DW124" s="849"/>
      <c r="DX124" s="849"/>
      <c r="DY124" s="849"/>
      <c r="DZ124" s="850"/>
    </row>
    <row r="125" spans="1:130" s="212" customFormat="1" ht="26.25" customHeight="1" x14ac:dyDescent="0.15">
      <c r="A125" s="825"/>
      <c r="B125" s="826"/>
      <c r="C125" s="820" t="s">
        <v>442</v>
      </c>
      <c r="D125" s="729"/>
      <c r="E125" s="729"/>
      <c r="F125" s="729"/>
      <c r="G125" s="729"/>
      <c r="H125" s="729"/>
      <c r="I125" s="729"/>
      <c r="J125" s="729"/>
      <c r="K125" s="729"/>
      <c r="L125" s="729"/>
      <c r="M125" s="729"/>
      <c r="N125" s="729"/>
      <c r="O125" s="729"/>
      <c r="P125" s="729"/>
      <c r="Q125" s="729"/>
      <c r="R125" s="729"/>
      <c r="S125" s="729"/>
      <c r="T125" s="729"/>
      <c r="U125" s="729"/>
      <c r="V125" s="729"/>
      <c r="W125" s="729"/>
      <c r="X125" s="729"/>
      <c r="Y125" s="729"/>
      <c r="Z125" s="730"/>
      <c r="AA125" s="736" t="s">
        <v>122</v>
      </c>
      <c r="AB125" s="737"/>
      <c r="AC125" s="737"/>
      <c r="AD125" s="737"/>
      <c r="AE125" s="738"/>
      <c r="AF125" s="739" t="s">
        <v>122</v>
      </c>
      <c r="AG125" s="737"/>
      <c r="AH125" s="737"/>
      <c r="AI125" s="737"/>
      <c r="AJ125" s="738"/>
      <c r="AK125" s="739" t="s">
        <v>122</v>
      </c>
      <c r="AL125" s="737"/>
      <c r="AM125" s="737"/>
      <c r="AN125" s="737"/>
      <c r="AO125" s="738"/>
      <c r="AP125" s="740" t="s">
        <v>122</v>
      </c>
      <c r="AQ125" s="741"/>
      <c r="AR125" s="741"/>
      <c r="AS125" s="741"/>
      <c r="AT125" s="742"/>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51" t="s">
        <v>454</v>
      </c>
      <c r="CL125" s="852"/>
      <c r="CM125" s="852"/>
      <c r="CN125" s="852"/>
      <c r="CO125" s="853"/>
      <c r="CP125" s="860" t="s">
        <v>455</v>
      </c>
      <c r="CQ125" s="813"/>
      <c r="CR125" s="813"/>
      <c r="CS125" s="813"/>
      <c r="CT125" s="813"/>
      <c r="CU125" s="813"/>
      <c r="CV125" s="813"/>
      <c r="CW125" s="813"/>
      <c r="CX125" s="813"/>
      <c r="CY125" s="813"/>
      <c r="CZ125" s="813"/>
      <c r="DA125" s="813"/>
      <c r="DB125" s="813"/>
      <c r="DC125" s="813"/>
      <c r="DD125" s="813"/>
      <c r="DE125" s="813"/>
      <c r="DF125" s="814"/>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2" customFormat="1" ht="26.25" customHeight="1" thickBot="1" x14ac:dyDescent="0.2">
      <c r="A126" s="825"/>
      <c r="B126" s="826"/>
      <c r="C126" s="820" t="s">
        <v>444</v>
      </c>
      <c r="D126" s="729"/>
      <c r="E126" s="729"/>
      <c r="F126" s="729"/>
      <c r="G126" s="729"/>
      <c r="H126" s="729"/>
      <c r="I126" s="729"/>
      <c r="J126" s="729"/>
      <c r="K126" s="729"/>
      <c r="L126" s="729"/>
      <c r="M126" s="729"/>
      <c r="N126" s="729"/>
      <c r="O126" s="729"/>
      <c r="P126" s="729"/>
      <c r="Q126" s="729"/>
      <c r="R126" s="729"/>
      <c r="S126" s="729"/>
      <c r="T126" s="729"/>
      <c r="U126" s="729"/>
      <c r="V126" s="729"/>
      <c r="W126" s="729"/>
      <c r="X126" s="729"/>
      <c r="Y126" s="729"/>
      <c r="Z126" s="730"/>
      <c r="AA126" s="736" t="s">
        <v>122</v>
      </c>
      <c r="AB126" s="737"/>
      <c r="AC126" s="737"/>
      <c r="AD126" s="737"/>
      <c r="AE126" s="738"/>
      <c r="AF126" s="739" t="s">
        <v>122</v>
      </c>
      <c r="AG126" s="737"/>
      <c r="AH126" s="737"/>
      <c r="AI126" s="737"/>
      <c r="AJ126" s="738"/>
      <c r="AK126" s="739" t="s">
        <v>122</v>
      </c>
      <c r="AL126" s="737"/>
      <c r="AM126" s="737"/>
      <c r="AN126" s="737"/>
      <c r="AO126" s="738"/>
      <c r="AP126" s="740" t="s">
        <v>122</v>
      </c>
      <c r="AQ126" s="741"/>
      <c r="AR126" s="741"/>
      <c r="AS126" s="741"/>
      <c r="AT126" s="742"/>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54"/>
      <c r="CL126" s="855"/>
      <c r="CM126" s="855"/>
      <c r="CN126" s="855"/>
      <c r="CO126" s="856"/>
      <c r="CP126" s="820" t="s">
        <v>456</v>
      </c>
      <c r="CQ126" s="729"/>
      <c r="CR126" s="729"/>
      <c r="CS126" s="729"/>
      <c r="CT126" s="729"/>
      <c r="CU126" s="729"/>
      <c r="CV126" s="729"/>
      <c r="CW126" s="729"/>
      <c r="CX126" s="729"/>
      <c r="CY126" s="729"/>
      <c r="CZ126" s="729"/>
      <c r="DA126" s="729"/>
      <c r="DB126" s="729"/>
      <c r="DC126" s="729"/>
      <c r="DD126" s="729"/>
      <c r="DE126" s="729"/>
      <c r="DF126" s="730"/>
      <c r="DG126" s="821" t="s">
        <v>122</v>
      </c>
      <c r="DH126" s="822"/>
      <c r="DI126" s="822"/>
      <c r="DJ126" s="822"/>
      <c r="DK126" s="822"/>
      <c r="DL126" s="822" t="s">
        <v>122</v>
      </c>
      <c r="DM126" s="822"/>
      <c r="DN126" s="822"/>
      <c r="DO126" s="822"/>
      <c r="DP126" s="822"/>
      <c r="DQ126" s="822" t="s">
        <v>122</v>
      </c>
      <c r="DR126" s="822"/>
      <c r="DS126" s="822"/>
      <c r="DT126" s="822"/>
      <c r="DU126" s="822"/>
      <c r="DV126" s="799" t="s">
        <v>122</v>
      </c>
      <c r="DW126" s="799"/>
      <c r="DX126" s="799"/>
      <c r="DY126" s="799"/>
      <c r="DZ126" s="800"/>
    </row>
    <row r="127" spans="1:130" s="212" customFormat="1" ht="26.25" customHeight="1" x14ac:dyDescent="0.15">
      <c r="A127" s="827"/>
      <c r="B127" s="828"/>
      <c r="C127" s="840" t="s">
        <v>457</v>
      </c>
      <c r="D127" s="734"/>
      <c r="E127" s="734"/>
      <c r="F127" s="734"/>
      <c r="G127" s="734"/>
      <c r="H127" s="734"/>
      <c r="I127" s="734"/>
      <c r="J127" s="734"/>
      <c r="K127" s="734"/>
      <c r="L127" s="734"/>
      <c r="M127" s="734"/>
      <c r="N127" s="734"/>
      <c r="O127" s="734"/>
      <c r="P127" s="734"/>
      <c r="Q127" s="734"/>
      <c r="R127" s="734"/>
      <c r="S127" s="734"/>
      <c r="T127" s="734"/>
      <c r="U127" s="734"/>
      <c r="V127" s="734"/>
      <c r="W127" s="734"/>
      <c r="X127" s="734"/>
      <c r="Y127" s="734"/>
      <c r="Z127" s="735"/>
      <c r="AA127" s="736" t="s">
        <v>122</v>
      </c>
      <c r="AB127" s="737"/>
      <c r="AC127" s="737"/>
      <c r="AD127" s="737"/>
      <c r="AE127" s="738"/>
      <c r="AF127" s="739" t="s">
        <v>122</v>
      </c>
      <c r="AG127" s="737"/>
      <c r="AH127" s="737"/>
      <c r="AI127" s="737"/>
      <c r="AJ127" s="738"/>
      <c r="AK127" s="739" t="s">
        <v>122</v>
      </c>
      <c r="AL127" s="737"/>
      <c r="AM127" s="737"/>
      <c r="AN127" s="737"/>
      <c r="AO127" s="738"/>
      <c r="AP127" s="740" t="s">
        <v>122</v>
      </c>
      <c r="AQ127" s="741"/>
      <c r="AR127" s="741"/>
      <c r="AS127" s="741"/>
      <c r="AT127" s="742"/>
      <c r="AU127" s="214"/>
      <c r="AV127" s="214"/>
      <c r="AW127" s="214"/>
      <c r="AX127" s="841" t="s">
        <v>458</v>
      </c>
      <c r="AY127" s="817"/>
      <c r="AZ127" s="817"/>
      <c r="BA127" s="817"/>
      <c r="BB127" s="817"/>
      <c r="BC127" s="817"/>
      <c r="BD127" s="817"/>
      <c r="BE127" s="818"/>
      <c r="BF127" s="816" t="s">
        <v>459</v>
      </c>
      <c r="BG127" s="817"/>
      <c r="BH127" s="817"/>
      <c r="BI127" s="817"/>
      <c r="BJ127" s="817"/>
      <c r="BK127" s="817"/>
      <c r="BL127" s="818"/>
      <c r="BM127" s="816" t="s">
        <v>460</v>
      </c>
      <c r="BN127" s="817"/>
      <c r="BO127" s="817"/>
      <c r="BP127" s="817"/>
      <c r="BQ127" s="817"/>
      <c r="BR127" s="817"/>
      <c r="BS127" s="818"/>
      <c r="BT127" s="816" t="s">
        <v>461</v>
      </c>
      <c r="BU127" s="817"/>
      <c r="BV127" s="817"/>
      <c r="BW127" s="817"/>
      <c r="BX127" s="817"/>
      <c r="BY127" s="817"/>
      <c r="BZ127" s="819"/>
      <c r="CA127" s="214"/>
      <c r="CB127" s="214"/>
      <c r="CC127" s="214"/>
      <c r="CD127" s="237"/>
      <c r="CE127" s="237"/>
      <c r="CF127" s="237"/>
      <c r="CG127" s="214"/>
      <c r="CH127" s="214"/>
      <c r="CI127" s="214"/>
      <c r="CJ127" s="236"/>
      <c r="CK127" s="854"/>
      <c r="CL127" s="855"/>
      <c r="CM127" s="855"/>
      <c r="CN127" s="855"/>
      <c r="CO127" s="856"/>
      <c r="CP127" s="820" t="s">
        <v>462</v>
      </c>
      <c r="CQ127" s="729"/>
      <c r="CR127" s="729"/>
      <c r="CS127" s="729"/>
      <c r="CT127" s="729"/>
      <c r="CU127" s="729"/>
      <c r="CV127" s="729"/>
      <c r="CW127" s="729"/>
      <c r="CX127" s="729"/>
      <c r="CY127" s="729"/>
      <c r="CZ127" s="729"/>
      <c r="DA127" s="729"/>
      <c r="DB127" s="729"/>
      <c r="DC127" s="729"/>
      <c r="DD127" s="729"/>
      <c r="DE127" s="729"/>
      <c r="DF127" s="730"/>
      <c r="DG127" s="821" t="s">
        <v>122</v>
      </c>
      <c r="DH127" s="822"/>
      <c r="DI127" s="822"/>
      <c r="DJ127" s="822"/>
      <c r="DK127" s="822"/>
      <c r="DL127" s="822" t="s">
        <v>122</v>
      </c>
      <c r="DM127" s="822"/>
      <c r="DN127" s="822"/>
      <c r="DO127" s="822"/>
      <c r="DP127" s="822"/>
      <c r="DQ127" s="822" t="s">
        <v>122</v>
      </c>
      <c r="DR127" s="822"/>
      <c r="DS127" s="822"/>
      <c r="DT127" s="822"/>
      <c r="DU127" s="822"/>
      <c r="DV127" s="799" t="s">
        <v>122</v>
      </c>
      <c r="DW127" s="799"/>
      <c r="DX127" s="799"/>
      <c r="DY127" s="799"/>
      <c r="DZ127" s="800"/>
    </row>
    <row r="128" spans="1:130" s="212" customFormat="1" ht="26.25" customHeight="1" thickBot="1" x14ac:dyDescent="0.2">
      <c r="A128" s="801" t="s">
        <v>463</v>
      </c>
      <c r="B128" s="802"/>
      <c r="C128" s="802"/>
      <c r="D128" s="802"/>
      <c r="E128" s="802"/>
      <c r="F128" s="802"/>
      <c r="G128" s="802"/>
      <c r="H128" s="802"/>
      <c r="I128" s="802"/>
      <c r="J128" s="802"/>
      <c r="K128" s="802"/>
      <c r="L128" s="802"/>
      <c r="M128" s="802"/>
      <c r="N128" s="802"/>
      <c r="O128" s="802"/>
      <c r="P128" s="802"/>
      <c r="Q128" s="802"/>
      <c r="R128" s="802"/>
      <c r="S128" s="802"/>
      <c r="T128" s="802"/>
      <c r="U128" s="802"/>
      <c r="V128" s="802"/>
      <c r="W128" s="803" t="s">
        <v>464</v>
      </c>
      <c r="X128" s="803"/>
      <c r="Y128" s="803"/>
      <c r="Z128" s="804"/>
      <c r="AA128" s="805">
        <v>26638</v>
      </c>
      <c r="AB128" s="806"/>
      <c r="AC128" s="806"/>
      <c r="AD128" s="806"/>
      <c r="AE128" s="807"/>
      <c r="AF128" s="808">
        <v>21672</v>
      </c>
      <c r="AG128" s="806"/>
      <c r="AH128" s="806"/>
      <c r="AI128" s="806"/>
      <c r="AJ128" s="807"/>
      <c r="AK128" s="808">
        <v>15700</v>
      </c>
      <c r="AL128" s="806"/>
      <c r="AM128" s="806"/>
      <c r="AN128" s="806"/>
      <c r="AO128" s="807"/>
      <c r="AP128" s="809"/>
      <c r="AQ128" s="810"/>
      <c r="AR128" s="810"/>
      <c r="AS128" s="810"/>
      <c r="AT128" s="811"/>
      <c r="AU128" s="214"/>
      <c r="AV128" s="214"/>
      <c r="AW128" s="214"/>
      <c r="AX128" s="812" t="s">
        <v>465</v>
      </c>
      <c r="AY128" s="813"/>
      <c r="AZ128" s="813"/>
      <c r="BA128" s="813"/>
      <c r="BB128" s="813"/>
      <c r="BC128" s="813"/>
      <c r="BD128" s="813"/>
      <c r="BE128" s="814"/>
      <c r="BF128" s="791" t="s">
        <v>122</v>
      </c>
      <c r="BG128" s="792"/>
      <c r="BH128" s="792"/>
      <c r="BI128" s="792"/>
      <c r="BJ128" s="792"/>
      <c r="BK128" s="792"/>
      <c r="BL128" s="815"/>
      <c r="BM128" s="791">
        <v>15</v>
      </c>
      <c r="BN128" s="792"/>
      <c r="BO128" s="792"/>
      <c r="BP128" s="792"/>
      <c r="BQ128" s="792"/>
      <c r="BR128" s="792"/>
      <c r="BS128" s="815"/>
      <c r="BT128" s="791">
        <v>20</v>
      </c>
      <c r="BU128" s="792"/>
      <c r="BV128" s="792"/>
      <c r="BW128" s="792"/>
      <c r="BX128" s="792"/>
      <c r="BY128" s="792"/>
      <c r="BZ128" s="793"/>
      <c r="CA128" s="237"/>
      <c r="CB128" s="237"/>
      <c r="CC128" s="237"/>
      <c r="CD128" s="237"/>
      <c r="CE128" s="237"/>
      <c r="CF128" s="237"/>
      <c r="CG128" s="214"/>
      <c r="CH128" s="214"/>
      <c r="CI128" s="214"/>
      <c r="CJ128" s="236"/>
      <c r="CK128" s="857"/>
      <c r="CL128" s="858"/>
      <c r="CM128" s="858"/>
      <c r="CN128" s="858"/>
      <c r="CO128" s="859"/>
      <c r="CP128" s="794" t="s">
        <v>466</v>
      </c>
      <c r="CQ128" s="723"/>
      <c r="CR128" s="723"/>
      <c r="CS128" s="723"/>
      <c r="CT128" s="723"/>
      <c r="CU128" s="723"/>
      <c r="CV128" s="723"/>
      <c r="CW128" s="723"/>
      <c r="CX128" s="723"/>
      <c r="CY128" s="723"/>
      <c r="CZ128" s="723"/>
      <c r="DA128" s="723"/>
      <c r="DB128" s="723"/>
      <c r="DC128" s="723"/>
      <c r="DD128" s="723"/>
      <c r="DE128" s="723"/>
      <c r="DF128" s="724"/>
      <c r="DG128" s="795" t="s">
        <v>122</v>
      </c>
      <c r="DH128" s="796"/>
      <c r="DI128" s="796"/>
      <c r="DJ128" s="796"/>
      <c r="DK128" s="796"/>
      <c r="DL128" s="796" t="s">
        <v>122</v>
      </c>
      <c r="DM128" s="796"/>
      <c r="DN128" s="796"/>
      <c r="DO128" s="796"/>
      <c r="DP128" s="796"/>
      <c r="DQ128" s="796" t="s">
        <v>122</v>
      </c>
      <c r="DR128" s="796"/>
      <c r="DS128" s="796"/>
      <c r="DT128" s="796"/>
      <c r="DU128" s="796"/>
      <c r="DV128" s="797" t="s">
        <v>122</v>
      </c>
      <c r="DW128" s="797"/>
      <c r="DX128" s="797"/>
      <c r="DY128" s="797"/>
      <c r="DZ128" s="798"/>
    </row>
    <row r="129" spans="1:131" s="212" customFormat="1" ht="26.25" customHeight="1" x14ac:dyDescent="0.15">
      <c r="A129" s="783" t="s">
        <v>102</v>
      </c>
      <c r="B129" s="784"/>
      <c r="C129" s="784"/>
      <c r="D129" s="784"/>
      <c r="E129" s="784"/>
      <c r="F129" s="784"/>
      <c r="G129" s="784"/>
      <c r="H129" s="784"/>
      <c r="I129" s="784"/>
      <c r="J129" s="784"/>
      <c r="K129" s="784"/>
      <c r="L129" s="784"/>
      <c r="M129" s="784"/>
      <c r="N129" s="784"/>
      <c r="O129" s="784"/>
      <c r="P129" s="784"/>
      <c r="Q129" s="784"/>
      <c r="R129" s="784"/>
      <c r="S129" s="784"/>
      <c r="T129" s="784"/>
      <c r="U129" s="784"/>
      <c r="V129" s="784"/>
      <c r="W129" s="785" t="s">
        <v>467</v>
      </c>
      <c r="X129" s="786"/>
      <c r="Y129" s="786"/>
      <c r="Z129" s="787"/>
      <c r="AA129" s="736">
        <v>2665041</v>
      </c>
      <c r="AB129" s="737"/>
      <c r="AC129" s="737"/>
      <c r="AD129" s="737"/>
      <c r="AE129" s="738"/>
      <c r="AF129" s="739">
        <v>2702660</v>
      </c>
      <c r="AG129" s="737"/>
      <c r="AH129" s="737"/>
      <c r="AI129" s="737"/>
      <c r="AJ129" s="738"/>
      <c r="AK129" s="739">
        <v>2748466</v>
      </c>
      <c r="AL129" s="737"/>
      <c r="AM129" s="737"/>
      <c r="AN129" s="737"/>
      <c r="AO129" s="738"/>
      <c r="AP129" s="788"/>
      <c r="AQ129" s="789"/>
      <c r="AR129" s="789"/>
      <c r="AS129" s="789"/>
      <c r="AT129" s="790"/>
      <c r="AU129" s="215"/>
      <c r="AV129" s="215"/>
      <c r="AW129" s="215"/>
      <c r="AX129" s="728" t="s">
        <v>468</v>
      </c>
      <c r="AY129" s="729"/>
      <c r="AZ129" s="729"/>
      <c r="BA129" s="729"/>
      <c r="BB129" s="729"/>
      <c r="BC129" s="729"/>
      <c r="BD129" s="729"/>
      <c r="BE129" s="730"/>
      <c r="BF129" s="731" t="s">
        <v>122</v>
      </c>
      <c r="BG129" s="732"/>
      <c r="BH129" s="732"/>
      <c r="BI129" s="732"/>
      <c r="BJ129" s="732"/>
      <c r="BK129" s="732"/>
      <c r="BL129" s="733"/>
      <c r="BM129" s="731">
        <v>20</v>
      </c>
      <c r="BN129" s="732"/>
      <c r="BO129" s="732"/>
      <c r="BP129" s="732"/>
      <c r="BQ129" s="732"/>
      <c r="BR129" s="732"/>
      <c r="BS129" s="733"/>
      <c r="BT129" s="731">
        <v>30</v>
      </c>
      <c r="BU129" s="732"/>
      <c r="BV129" s="732"/>
      <c r="BW129" s="732"/>
      <c r="BX129" s="732"/>
      <c r="BY129" s="732"/>
      <c r="BZ129" s="782"/>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83" t="s">
        <v>469</v>
      </c>
      <c r="B130" s="784"/>
      <c r="C130" s="784"/>
      <c r="D130" s="784"/>
      <c r="E130" s="784"/>
      <c r="F130" s="784"/>
      <c r="G130" s="784"/>
      <c r="H130" s="784"/>
      <c r="I130" s="784"/>
      <c r="J130" s="784"/>
      <c r="K130" s="784"/>
      <c r="L130" s="784"/>
      <c r="M130" s="784"/>
      <c r="N130" s="784"/>
      <c r="O130" s="784"/>
      <c r="P130" s="784"/>
      <c r="Q130" s="784"/>
      <c r="R130" s="784"/>
      <c r="S130" s="784"/>
      <c r="T130" s="784"/>
      <c r="U130" s="784"/>
      <c r="V130" s="784"/>
      <c r="W130" s="785" t="s">
        <v>470</v>
      </c>
      <c r="X130" s="786"/>
      <c r="Y130" s="786"/>
      <c r="Z130" s="787"/>
      <c r="AA130" s="736">
        <v>392067</v>
      </c>
      <c r="AB130" s="737"/>
      <c r="AC130" s="737"/>
      <c r="AD130" s="737"/>
      <c r="AE130" s="738"/>
      <c r="AF130" s="739">
        <v>380561</v>
      </c>
      <c r="AG130" s="737"/>
      <c r="AH130" s="737"/>
      <c r="AI130" s="737"/>
      <c r="AJ130" s="738"/>
      <c r="AK130" s="739">
        <v>372741</v>
      </c>
      <c r="AL130" s="737"/>
      <c r="AM130" s="737"/>
      <c r="AN130" s="737"/>
      <c r="AO130" s="738"/>
      <c r="AP130" s="788"/>
      <c r="AQ130" s="789"/>
      <c r="AR130" s="789"/>
      <c r="AS130" s="789"/>
      <c r="AT130" s="790"/>
      <c r="AU130" s="215"/>
      <c r="AV130" s="215"/>
      <c r="AW130" s="215"/>
      <c r="AX130" s="728" t="s">
        <v>471</v>
      </c>
      <c r="AY130" s="729"/>
      <c r="AZ130" s="729"/>
      <c r="BA130" s="729"/>
      <c r="BB130" s="729"/>
      <c r="BC130" s="729"/>
      <c r="BD130" s="729"/>
      <c r="BE130" s="730"/>
      <c r="BF130" s="766">
        <v>8.1999999999999993</v>
      </c>
      <c r="BG130" s="767"/>
      <c r="BH130" s="767"/>
      <c r="BI130" s="767"/>
      <c r="BJ130" s="767"/>
      <c r="BK130" s="767"/>
      <c r="BL130" s="768"/>
      <c r="BM130" s="766">
        <v>25</v>
      </c>
      <c r="BN130" s="767"/>
      <c r="BO130" s="767"/>
      <c r="BP130" s="767"/>
      <c r="BQ130" s="767"/>
      <c r="BR130" s="767"/>
      <c r="BS130" s="768"/>
      <c r="BT130" s="766">
        <v>35</v>
      </c>
      <c r="BU130" s="767"/>
      <c r="BV130" s="767"/>
      <c r="BW130" s="767"/>
      <c r="BX130" s="767"/>
      <c r="BY130" s="767"/>
      <c r="BZ130" s="769"/>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70"/>
      <c r="B131" s="771"/>
      <c r="C131" s="771"/>
      <c r="D131" s="771"/>
      <c r="E131" s="771"/>
      <c r="F131" s="771"/>
      <c r="G131" s="771"/>
      <c r="H131" s="771"/>
      <c r="I131" s="771"/>
      <c r="J131" s="771"/>
      <c r="K131" s="771"/>
      <c r="L131" s="771"/>
      <c r="M131" s="771"/>
      <c r="N131" s="771"/>
      <c r="O131" s="771"/>
      <c r="P131" s="771"/>
      <c r="Q131" s="771"/>
      <c r="R131" s="771"/>
      <c r="S131" s="771"/>
      <c r="T131" s="771"/>
      <c r="U131" s="771"/>
      <c r="V131" s="771"/>
      <c r="W131" s="772" t="s">
        <v>472</v>
      </c>
      <c r="X131" s="773"/>
      <c r="Y131" s="773"/>
      <c r="Z131" s="774"/>
      <c r="AA131" s="775">
        <v>2272974</v>
      </c>
      <c r="AB131" s="776"/>
      <c r="AC131" s="776"/>
      <c r="AD131" s="776"/>
      <c r="AE131" s="777"/>
      <c r="AF131" s="778">
        <v>2322099</v>
      </c>
      <c r="AG131" s="776"/>
      <c r="AH131" s="776"/>
      <c r="AI131" s="776"/>
      <c r="AJ131" s="777"/>
      <c r="AK131" s="778">
        <v>2375725</v>
      </c>
      <c r="AL131" s="776"/>
      <c r="AM131" s="776"/>
      <c r="AN131" s="776"/>
      <c r="AO131" s="777"/>
      <c r="AP131" s="779"/>
      <c r="AQ131" s="780"/>
      <c r="AR131" s="780"/>
      <c r="AS131" s="780"/>
      <c r="AT131" s="781"/>
      <c r="AU131" s="215"/>
      <c r="AV131" s="215"/>
      <c r="AW131" s="215"/>
      <c r="AX131" s="722" t="s">
        <v>473</v>
      </c>
      <c r="AY131" s="723"/>
      <c r="AZ131" s="723"/>
      <c r="BA131" s="723"/>
      <c r="BB131" s="723"/>
      <c r="BC131" s="723"/>
      <c r="BD131" s="723"/>
      <c r="BE131" s="724"/>
      <c r="BF131" s="725" t="s">
        <v>122</v>
      </c>
      <c r="BG131" s="726"/>
      <c r="BH131" s="726"/>
      <c r="BI131" s="726"/>
      <c r="BJ131" s="726"/>
      <c r="BK131" s="726"/>
      <c r="BL131" s="727"/>
      <c r="BM131" s="725">
        <v>350</v>
      </c>
      <c r="BN131" s="726"/>
      <c r="BO131" s="726"/>
      <c r="BP131" s="726"/>
      <c r="BQ131" s="726"/>
      <c r="BR131" s="726"/>
      <c r="BS131" s="727"/>
      <c r="BT131" s="750"/>
      <c r="BU131" s="751"/>
      <c r="BV131" s="751"/>
      <c r="BW131" s="751"/>
      <c r="BX131" s="751"/>
      <c r="BY131" s="751"/>
      <c r="BZ131" s="752"/>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53" t="s">
        <v>474</v>
      </c>
      <c r="B132" s="754"/>
      <c r="C132" s="754"/>
      <c r="D132" s="754"/>
      <c r="E132" s="754"/>
      <c r="F132" s="754"/>
      <c r="G132" s="754"/>
      <c r="H132" s="754"/>
      <c r="I132" s="754"/>
      <c r="J132" s="754"/>
      <c r="K132" s="754"/>
      <c r="L132" s="754"/>
      <c r="M132" s="754"/>
      <c r="N132" s="754"/>
      <c r="O132" s="754"/>
      <c r="P132" s="754"/>
      <c r="Q132" s="754"/>
      <c r="R132" s="754"/>
      <c r="S132" s="754"/>
      <c r="T132" s="754"/>
      <c r="U132" s="754"/>
      <c r="V132" s="757" t="s">
        <v>475</v>
      </c>
      <c r="W132" s="757"/>
      <c r="X132" s="757"/>
      <c r="Y132" s="757"/>
      <c r="Z132" s="758"/>
      <c r="AA132" s="759">
        <v>9.4263726729999995</v>
      </c>
      <c r="AB132" s="760"/>
      <c r="AC132" s="760"/>
      <c r="AD132" s="760"/>
      <c r="AE132" s="761"/>
      <c r="AF132" s="762">
        <v>7.9037112540000001</v>
      </c>
      <c r="AG132" s="760"/>
      <c r="AH132" s="760"/>
      <c r="AI132" s="760"/>
      <c r="AJ132" s="761"/>
      <c r="AK132" s="762">
        <v>7.512948679</v>
      </c>
      <c r="AL132" s="760"/>
      <c r="AM132" s="760"/>
      <c r="AN132" s="760"/>
      <c r="AO132" s="761"/>
      <c r="AP132" s="763"/>
      <c r="AQ132" s="764"/>
      <c r="AR132" s="764"/>
      <c r="AS132" s="764"/>
      <c r="AT132" s="765"/>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55"/>
      <c r="B133" s="756"/>
      <c r="C133" s="756"/>
      <c r="D133" s="756"/>
      <c r="E133" s="756"/>
      <c r="F133" s="756"/>
      <c r="G133" s="756"/>
      <c r="H133" s="756"/>
      <c r="I133" s="756"/>
      <c r="J133" s="756"/>
      <c r="K133" s="756"/>
      <c r="L133" s="756"/>
      <c r="M133" s="756"/>
      <c r="N133" s="756"/>
      <c r="O133" s="756"/>
      <c r="P133" s="756"/>
      <c r="Q133" s="756"/>
      <c r="R133" s="756"/>
      <c r="S133" s="756"/>
      <c r="T133" s="756"/>
      <c r="U133" s="756"/>
      <c r="V133" s="714" t="s">
        <v>476</v>
      </c>
      <c r="W133" s="714"/>
      <c r="X133" s="714"/>
      <c r="Y133" s="714"/>
      <c r="Z133" s="715"/>
      <c r="AA133" s="716">
        <v>8.8000000000000007</v>
      </c>
      <c r="AB133" s="717"/>
      <c r="AC133" s="717"/>
      <c r="AD133" s="717"/>
      <c r="AE133" s="718"/>
      <c r="AF133" s="716">
        <v>8.9</v>
      </c>
      <c r="AG133" s="717"/>
      <c r="AH133" s="717"/>
      <c r="AI133" s="717"/>
      <c r="AJ133" s="718"/>
      <c r="AK133" s="716">
        <v>8.1999999999999993</v>
      </c>
      <c r="AL133" s="717"/>
      <c r="AM133" s="717"/>
      <c r="AN133" s="717"/>
      <c r="AO133" s="718"/>
      <c r="AP133" s="719"/>
      <c r="AQ133" s="720"/>
      <c r="AR133" s="720"/>
      <c r="AS133" s="720"/>
      <c r="AT133" s="721"/>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6jC2CFqeltJ3JxjXSJ/QBq6QFomcBPYUuchWMZv0hTwYA4XCikMaf1vYdGB868VCzvF5YnTouuVoUyEpmb9vjA==" saltValue="uhhTqaoH7dA3HHI4ZClSM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DG70:DK70"/>
    <mergeCell ref="DL70:DP70"/>
    <mergeCell ref="DQ70:DU70"/>
    <mergeCell ref="AP70:AT70"/>
    <mergeCell ref="AU70:AY70"/>
    <mergeCell ref="AZ70:BD70"/>
    <mergeCell ref="BS70:CG70"/>
    <mergeCell ref="CH70:CL70"/>
    <mergeCell ref="CM70:CQ70"/>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B77:P77"/>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B76:P76"/>
    <mergeCell ref="B75:P75"/>
    <mergeCell ref="B74:P74"/>
    <mergeCell ref="B73:P73"/>
    <mergeCell ref="B72:P72"/>
    <mergeCell ref="B71:P71"/>
    <mergeCell ref="B70:P70"/>
    <mergeCell ref="B69:P69"/>
    <mergeCell ref="B68:P68"/>
    <mergeCell ref="V133:Z133"/>
    <mergeCell ref="AA133:AE133"/>
    <mergeCell ref="AF133:AJ133"/>
    <mergeCell ref="AK133:AO133"/>
    <mergeCell ref="AP133:AT133"/>
    <mergeCell ref="AX131:BE131"/>
    <mergeCell ref="BF131:BL131"/>
    <mergeCell ref="AX129:BE129"/>
    <mergeCell ref="BF129:BL129"/>
    <mergeCell ref="C116:Z116"/>
    <mergeCell ref="AA116:AE116"/>
    <mergeCell ref="AF116:AJ116"/>
    <mergeCell ref="AK116:AO116"/>
    <mergeCell ref="AP116:AT116"/>
    <mergeCell ref="AZ116:BP116"/>
    <mergeCell ref="AA114:AE114"/>
    <mergeCell ref="AF114:AJ114"/>
    <mergeCell ref="AP88:AT88"/>
    <mergeCell ref="AU88:AY88"/>
    <mergeCell ref="AZ88:BD88"/>
    <mergeCell ref="AP86:AT86"/>
    <mergeCell ref="AU86:AY86"/>
    <mergeCell ref="BM131:BS131"/>
  </mergeCells>
  <phoneticPr fontId="2"/>
  <pageMargins left="0.59055118110236227" right="0" top="0.59055118110236227" bottom="0.59055118110236227" header="0.39370078740157483" footer="0.39370078740157483"/>
  <pageSetup paperSize="8" scale="39" orientation="portrait" horizontalDpi="1200" verticalDpi="1200"/>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ab5SHos1Eq1TApRaKEPj8cLvGES4MsKP/j5lTmpEv7p+1y1XbCvpK/wufDFuem9WA482LYC/sAWulVKykVOvVw==" saltValue="h1IL01oaARbwHH3c8OaKBw=="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qGTOOG//jMxcaMP96cZC3a9BxkLSLhCXk1Qlg8e0Ig7kbRpM3HvB3VjLup7QuItR5MCDbySfrLZkOY9BN/g6Ag==" saltValue="56ZtfYXtuV1Jev/6X2ApSg==" spinCount="100000" sheet="1" objects="1" scenarios="1"/>
  <dataConsolidate/>
  <phoneticPr fontId="2"/>
  <printOptions horizontalCentered="1" verticalCentered="1"/>
  <pageMargins left="0" right="0" top="0" bottom="0" header="0" footer="0"/>
  <pageSetup paperSize="9" scale="46" orientation="landscape" horizontalDpi="300" verticalDpi="30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5" t="s">
        <v>480</v>
      </c>
      <c r="AP7" s="253"/>
      <c r="AQ7" s="254" t="s">
        <v>481</v>
      </c>
      <c r="AR7" s="255"/>
    </row>
    <row r="8" spans="1:46" x14ac:dyDescent="0.15">
      <c r="A8" s="247"/>
      <c r="AK8" s="256"/>
      <c r="AL8" s="257"/>
      <c r="AM8" s="257"/>
      <c r="AN8" s="258"/>
      <c r="AO8" s="1106"/>
      <c r="AP8" s="259" t="s">
        <v>482</v>
      </c>
      <c r="AQ8" s="260" t="s">
        <v>483</v>
      </c>
      <c r="AR8" s="261" t="s">
        <v>484</v>
      </c>
    </row>
    <row r="9" spans="1:46" x14ac:dyDescent="0.15">
      <c r="A9" s="247"/>
      <c r="AK9" s="1117" t="s">
        <v>485</v>
      </c>
      <c r="AL9" s="1118"/>
      <c r="AM9" s="1118"/>
      <c r="AN9" s="1119"/>
      <c r="AO9" s="262">
        <v>824725</v>
      </c>
      <c r="AP9" s="262">
        <v>237604</v>
      </c>
      <c r="AQ9" s="263">
        <v>289558</v>
      </c>
      <c r="AR9" s="264">
        <v>-17.899999999999999</v>
      </c>
    </row>
    <row r="10" spans="1:46" ht="13.5" customHeight="1" x14ac:dyDescent="0.15">
      <c r="A10" s="247"/>
      <c r="AK10" s="1117" t="s">
        <v>486</v>
      </c>
      <c r="AL10" s="1118"/>
      <c r="AM10" s="1118"/>
      <c r="AN10" s="1119"/>
      <c r="AO10" s="265">
        <v>37551</v>
      </c>
      <c r="AP10" s="265">
        <v>10818</v>
      </c>
      <c r="AQ10" s="266">
        <v>31838</v>
      </c>
      <c r="AR10" s="267">
        <v>-66</v>
      </c>
    </row>
    <row r="11" spans="1:46" ht="13.5" customHeight="1" x14ac:dyDescent="0.15">
      <c r="A11" s="247"/>
      <c r="AK11" s="1117" t="s">
        <v>487</v>
      </c>
      <c r="AL11" s="1118"/>
      <c r="AM11" s="1118"/>
      <c r="AN11" s="1119"/>
      <c r="AO11" s="265" t="s">
        <v>488</v>
      </c>
      <c r="AP11" s="265" t="s">
        <v>488</v>
      </c>
      <c r="AQ11" s="266">
        <v>5309</v>
      </c>
      <c r="AR11" s="267" t="s">
        <v>488</v>
      </c>
    </row>
    <row r="12" spans="1:46" ht="13.5" customHeight="1" x14ac:dyDescent="0.15">
      <c r="A12" s="247"/>
      <c r="AK12" s="1117" t="s">
        <v>489</v>
      </c>
      <c r="AL12" s="1118"/>
      <c r="AM12" s="1118"/>
      <c r="AN12" s="1119"/>
      <c r="AO12" s="265" t="s">
        <v>488</v>
      </c>
      <c r="AP12" s="265" t="s">
        <v>488</v>
      </c>
      <c r="AQ12" s="266" t="s">
        <v>488</v>
      </c>
      <c r="AR12" s="267" t="s">
        <v>488</v>
      </c>
    </row>
    <row r="13" spans="1:46" ht="13.5" customHeight="1" x14ac:dyDescent="0.15">
      <c r="A13" s="247"/>
      <c r="AK13" s="1117" t="s">
        <v>490</v>
      </c>
      <c r="AL13" s="1118"/>
      <c r="AM13" s="1118"/>
      <c r="AN13" s="1119"/>
      <c r="AO13" s="265">
        <v>47502</v>
      </c>
      <c r="AP13" s="265">
        <v>13685</v>
      </c>
      <c r="AQ13" s="266">
        <v>8195</v>
      </c>
      <c r="AR13" s="267">
        <v>67</v>
      </c>
    </row>
    <row r="14" spans="1:46" ht="13.5" customHeight="1" x14ac:dyDescent="0.15">
      <c r="A14" s="247"/>
      <c r="AK14" s="1117" t="s">
        <v>491</v>
      </c>
      <c r="AL14" s="1118"/>
      <c r="AM14" s="1118"/>
      <c r="AN14" s="1119"/>
      <c r="AO14" s="265">
        <v>5722</v>
      </c>
      <c r="AP14" s="265">
        <v>1649</v>
      </c>
      <c r="AQ14" s="266">
        <v>5752</v>
      </c>
      <c r="AR14" s="267">
        <v>-71.3</v>
      </c>
    </row>
    <row r="15" spans="1:46" ht="13.5" customHeight="1" x14ac:dyDescent="0.15">
      <c r="A15" s="247"/>
      <c r="AK15" s="1120" t="s">
        <v>492</v>
      </c>
      <c r="AL15" s="1121"/>
      <c r="AM15" s="1121"/>
      <c r="AN15" s="1122"/>
      <c r="AO15" s="265">
        <v>-49861</v>
      </c>
      <c r="AP15" s="265">
        <v>-14365</v>
      </c>
      <c r="AQ15" s="266">
        <v>-17150</v>
      </c>
      <c r="AR15" s="267">
        <v>-16.2</v>
      </c>
    </row>
    <row r="16" spans="1:46" x14ac:dyDescent="0.15">
      <c r="A16" s="247"/>
      <c r="AK16" s="1120" t="s">
        <v>178</v>
      </c>
      <c r="AL16" s="1121"/>
      <c r="AM16" s="1121"/>
      <c r="AN16" s="1122"/>
      <c r="AO16" s="265">
        <v>865639</v>
      </c>
      <c r="AP16" s="265">
        <v>249392</v>
      </c>
      <c r="AQ16" s="266">
        <v>323504</v>
      </c>
      <c r="AR16" s="267">
        <v>-22.9</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23" t="s">
        <v>497</v>
      </c>
      <c r="AL21" s="1124"/>
      <c r="AM21" s="1124"/>
      <c r="AN21" s="1125"/>
      <c r="AO21" s="277">
        <v>22.76</v>
      </c>
      <c r="AP21" s="278">
        <v>26.26</v>
      </c>
      <c r="AQ21" s="279">
        <v>-3.5</v>
      </c>
      <c r="AS21" s="280"/>
      <c r="AT21" s="276"/>
    </row>
    <row r="22" spans="1:46" s="248" customFormat="1" x14ac:dyDescent="0.15">
      <c r="A22" s="276"/>
      <c r="AK22" s="1123" t="s">
        <v>498</v>
      </c>
      <c r="AL22" s="1124"/>
      <c r="AM22" s="1124"/>
      <c r="AN22" s="1125"/>
      <c r="AO22" s="281">
        <v>98.1</v>
      </c>
      <c r="AP22" s="282">
        <v>94.5</v>
      </c>
      <c r="AQ22" s="283">
        <v>3.6</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499</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5" t="s">
        <v>480</v>
      </c>
      <c r="AP30" s="253"/>
      <c r="AQ30" s="254" t="s">
        <v>481</v>
      </c>
      <c r="AR30" s="255"/>
    </row>
    <row r="31" spans="1:46" x14ac:dyDescent="0.15">
      <c r="A31" s="247"/>
      <c r="AK31" s="256"/>
      <c r="AL31" s="257"/>
      <c r="AM31" s="257"/>
      <c r="AN31" s="258"/>
      <c r="AO31" s="1106"/>
      <c r="AP31" s="259" t="s">
        <v>482</v>
      </c>
      <c r="AQ31" s="260" t="s">
        <v>483</v>
      </c>
      <c r="AR31" s="261" t="s">
        <v>484</v>
      </c>
    </row>
    <row r="32" spans="1:46" ht="27" customHeight="1" x14ac:dyDescent="0.15">
      <c r="A32" s="247"/>
      <c r="AK32" s="1107" t="s">
        <v>502</v>
      </c>
      <c r="AL32" s="1108"/>
      <c r="AM32" s="1108"/>
      <c r="AN32" s="1109"/>
      <c r="AO32" s="291">
        <v>537764</v>
      </c>
      <c r="AP32" s="291">
        <v>154931</v>
      </c>
      <c r="AQ32" s="292">
        <v>167749</v>
      </c>
      <c r="AR32" s="293">
        <v>-7.6</v>
      </c>
    </row>
    <row r="33" spans="1:46" ht="13.5" customHeight="1" x14ac:dyDescent="0.15">
      <c r="A33" s="247"/>
      <c r="AK33" s="1107" t="s">
        <v>503</v>
      </c>
      <c r="AL33" s="1108"/>
      <c r="AM33" s="1108"/>
      <c r="AN33" s="1109"/>
      <c r="AO33" s="291" t="s">
        <v>488</v>
      </c>
      <c r="AP33" s="291" t="s">
        <v>488</v>
      </c>
      <c r="AQ33" s="292" t="s">
        <v>488</v>
      </c>
      <c r="AR33" s="293" t="s">
        <v>488</v>
      </c>
    </row>
    <row r="34" spans="1:46" ht="27" customHeight="1" x14ac:dyDescent="0.15">
      <c r="A34" s="247"/>
      <c r="AK34" s="1107" t="s">
        <v>504</v>
      </c>
      <c r="AL34" s="1108"/>
      <c r="AM34" s="1108"/>
      <c r="AN34" s="1109"/>
      <c r="AO34" s="291" t="s">
        <v>488</v>
      </c>
      <c r="AP34" s="291" t="s">
        <v>488</v>
      </c>
      <c r="AQ34" s="292" t="s">
        <v>488</v>
      </c>
      <c r="AR34" s="293" t="s">
        <v>488</v>
      </c>
    </row>
    <row r="35" spans="1:46" ht="27" customHeight="1" x14ac:dyDescent="0.15">
      <c r="A35" s="247"/>
      <c r="AK35" s="1107" t="s">
        <v>505</v>
      </c>
      <c r="AL35" s="1108"/>
      <c r="AM35" s="1108"/>
      <c r="AN35" s="1109"/>
      <c r="AO35" s="291">
        <v>28621</v>
      </c>
      <c r="AP35" s="291">
        <v>8246</v>
      </c>
      <c r="AQ35" s="292">
        <v>32778</v>
      </c>
      <c r="AR35" s="293">
        <v>-74.8</v>
      </c>
    </row>
    <row r="36" spans="1:46" ht="27" customHeight="1" x14ac:dyDescent="0.15">
      <c r="A36" s="247"/>
      <c r="AK36" s="1107" t="s">
        <v>506</v>
      </c>
      <c r="AL36" s="1108"/>
      <c r="AM36" s="1108"/>
      <c r="AN36" s="1109"/>
      <c r="AO36" s="291">
        <v>543</v>
      </c>
      <c r="AP36" s="291">
        <v>156</v>
      </c>
      <c r="AQ36" s="292">
        <v>4535</v>
      </c>
      <c r="AR36" s="293">
        <v>-96.6</v>
      </c>
    </row>
    <row r="37" spans="1:46" ht="13.5" customHeight="1" x14ac:dyDescent="0.15">
      <c r="A37" s="247"/>
      <c r="AK37" s="1107" t="s">
        <v>507</v>
      </c>
      <c r="AL37" s="1108"/>
      <c r="AM37" s="1108"/>
      <c r="AN37" s="1109"/>
      <c r="AO37" s="291" t="s">
        <v>488</v>
      </c>
      <c r="AP37" s="291" t="s">
        <v>488</v>
      </c>
      <c r="AQ37" s="292">
        <v>1146</v>
      </c>
      <c r="AR37" s="293" t="s">
        <v>488</v>
      </c>
    </row>
    <row r="38" spans="1:46" ht="27" customHeight="1" x14ac:dyDescent="0.15">
      <c r="A38" s="247"/>
      <c r="AK38" s="1110" t="s">
        <v>508</v>
      </c>
      <c r="AL38" s="1111"/>
      <c r="AM38" s="1111"/>
      <c r="AN38" s="1112"/>
      <c r="AO38" s="294" t="s">
        <v>488</v>
      </c>
      <c r="AP38" s="294" t="s">
        <v>488</v>
      </c>
      <c r="AQ38" s="295">
        <v>37</v>
      </c>
      <c r="AR38" s="283" t="s">
        <v>488</v>
      </c>
      <c r="AS38" s="290"/>
    </row>
    <row r="39" spans="1:46" x14ac:dyDescent="0.15">
      <c r="A39" s="247"/>
      <c r="AK39" s="1110" t="s">
        <v>509</v>
      </c>
      <c r="AL39" s="1111"/>
      <c r="AM39" s="1111"/>
      <c r="AN39" s="1112"/>
      <c r="AO39" s="291">
        <v>-15700</v>
      </c>
      <c r="AP39" s="291">
        <v>-4523</v>
      </c>
      <c r="AQ39" s="292">
        <v>-7395</v>
      </c>
      <c r="AR39" s="293">
        <v>-38.799999999999997</v>
      </c>
      <c r="AS39" s="290"/>
    </row>
    <row r="40" spans="1:46" ht="27" customHeight="1" x14ac:dyDescent="0.15">
      <c r="A40" s="247"/>
      <c r="AK40" s="1107" t="s">
        <v>510</v>
      </c>
      <c r="AL40" s="1108"/>
      <c r="AM40" s="1108"/>
      <c r="AN40" s="1109"/>
      <c r="AO40" s="291">
        <v>-372741</v>
      </c>
      <c r="AP40" s="291">
        <v>-107387</v>
      </c>
      <c r="AQ40" s="292">
        <v>-144519</v>
      </c>
      <c r="AR40" s="293">
        <v>-25.7</v>
      </c>
      <c r="AS40" s="290"/>
    </row>
    <row r="41" spans="1:46" x14ac:dyDescent="0.15">
      <c r="A41" s="247"/>
      <c r="AK41" s="1113" t="s">
        <v>288</v>
      </c>
      <c r="AL41" s="1114"/>
      <c r="AM41" s="1114"/>
      <c r="AN41" s="1115"/>
      <c r="AO41" s="291">
        <v>178487</v>
      </c>
      <c r="AP41" s="291">
        <v>51422</v>
      </c>
      <c r="AQ41" s="292">
        <v>54333</v>
      </c>
      <c r="AR41" s="293">
        <v>-5.4</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00" t="s">
        <v>480</v>
      </c>
      <c r="AN49" s="1102" t="s">
        <v>513</v>
      </c>
      <c r="AO49" s="1103"/>
      <c r="AP49" s="1103"/>
      <c r="AQ49" s="1103"/>
      <c r="AR49" s="1104"/>
    </row>
    <row r="50" spans="1:44" x14ac:dyDescent="0.15">
      <c r="A50" s="247"/>
      <c r="AK50" s="305"/>
      <c r="AL50" s="306"/>
      <c r="AM50" s="1101"/>
      <c r="AN50" s="307" t="s">
        <v>514</v>
      </c>
      <c r="AO50" s="308" t="s">
        <v>515</v>
      </c>
      <c r="AP50" s="309" t="s">
        <v>516</v>
      </c>
      <c r="AQ50" s="310" t="s">
        <v>517</v>
      </c>
      <c r="AR50" s="311" t="s">
        <v>518</v>
      </c>
    </row>
    <row r="51" spans="1:44" x14ac:dyDescent="0.15">
      <c r="A51" s="247"/>
      <c r="AK51" s="303" t="s">
        <v>519</v>
      </c>
      <c r="AL51" s="304"/>
      <c r="AM51" s="312">
        <v>968652</v>
      </c>
      <c r="AN51" s="313">
        <v>253441</v>
      </c>
      <c r="AO51" s="314">
        <v>53.7</v>
      </c>
      <c r="AP51" s="315">
        <v>332350</v>
      </c>
      <c r="AQ51" s="316">
        <v>4.9000000000000004</v>
      </c>
      <c r="AR51" s="317">
        <v>48.8</v>
      </c>
    </row>
    <row r="52" spans="1:44" x14ac:dyDescent="0.15">
      <c r="A52" s="247"/>
      <c r="AK52" s="318"/>
      <c r="AL52" s="319" t="s">
        <v>520</v>
      </c>
      <c r="AM52" s="320">
        <v>779318</v>
      </c>
      <c r="AN52" s="321">
        <v>203903</v>
      </c>
      <c r="AO52" s="322">
        <v>41.2</v>
      </c>
      <c r="AP52" s="323">
        <v>200453</v>
      </c>
      <c r="AQ52" s="324">
        <v>0.7</v>
      </c>
      <c r="AR52" s="325">
        <v>40.5</v>
      </c>
    </row>
    <row r="53" spans="1:44" x14ac:dyDescent="0.15">
      <c r="A53" s="247"/>
      <c r="AK53" s="303" t="s">
        <v>521</v>
      </c>
      <c r="AL53" s="304"/>
      <c r="AM53" s="312">
        <v>1119917</v>
      </c>
      <c r="AN53" s="313">
        <v>301621</v>
      </c>
      <c r="AO53" s="314">
        <v>19</v>
      </c>
      <c r="AP53" s="315">
        <v>362690</v>
      </c>
      <c r="AQ53" s="316">
        <v>9.1</v>
      </c>
      <c r="AR53" s="317">
        <v>9.9</v>
      </c>
    </row>
    <row r="54" spans="1:44" x14ac:dyDescent="0.15">
      <c r="A54" s="247"/>
      <c r="AK54" s="318"/>
      <c r="AL54" s="319" t="s">
        <v>520</v>
      </c>
      <c r="AM54" s="320">
        <v>580531</v>
      </c>
      <c r="AN54" s="321">
        <v>156351</v>
      </c>
      <c r="AO54" s="322">
        <v>-23.3</v>
      </c>
      <c r="AP54" s="323">
        <v>172580</v>
      </c>
      <c r="AQ54" s="324">
        <v>-13.9</v>
      </c>
      <c r="AR54" s="325">
        <v>-9.4</v>
      </c>
    </row>
    <row r="55" spans="1:44" x14ac:dyDescent="0.15">
      <c r="A55" s="247"/>
      <c r="AK55" s="303" t="s">
        <v>522</v>
      </c>
      <c r="AL55" s="304"/>
      <c r="AM55" s="312">
        <v>698788</v>
      </c>
      <c r="AN55" s="313">
        <v>190978</v>
      </c>
      <c r="AO55" s="314">
        <v>-36.700000000000003</v>
      </c>
      <c r="AP55" s="315">
        <v>296093</v>
      </c>
      <c r="AQ55" s="316">
        <v>-18.399999999999999</v>
      </c>
      <c r="AR55" s="317">
        <v>-18.3</v>
      </c>
    </row>
    <row r="56" spans="1:44" x14ac:dyDescent="0.15">
      <c r="A56" s="247"/>
      <c r="AK56" s="318"/>
      <c r="AL56" s="319" t="s">
        <v>520</v>
      </c>
      <c r="AM56" s="320">
        <v>683889</v>
      </c>
      <c r="AN56" s="321">
        <v>186906</v>
      </c>
      <c r="AO56" s="322">
        <v>19.5</v>
      </c>
      <c r="AP56" s="323">
        <v>140545</v>
      </c>
      <c r="AQ56" s="324">
        <v>-18.600000000000001</v>
      </c>
      <c r="AR56" s="325">
        <v>38.1</v>
      </c>
    </row>
    <row r="57" spans="1:44" x14ac:dyDescent="0.15">
      <c r="A57" s="247"/>
      <c r="AK57" s="303" t="s">
        <v>523</v>
      </c>
      <c r="AL57" s="304"/>
      <c r="AM57" s="312">
        <v>491202</v>
      </c>
      <c r="AN57" s="313">
        <v>136180</v>
      </c>
      <c r="AO57" s="314">
        <v>-28.7</v>
      </c>
      <c r="AP57" s="315">
        <v>308655</v>
      </c>
      <c r="AQ57" s="316">
        <v>4.2</v>
      </c>
      <c r="AR57" s="317">
        <v>-32.9</v>
      </c>
    </row>
    <row r="58" spans="1:44" x14ac:dyDescent="0.15">
      <c r="A58" s="247"/>
      <c r="AK58" s="318"/>
      <c r="AL58" s="319" t="s">
        <v>520</v>
      </c>
      <c r="AM58" s="320">
        <v>450506</v>
      </c>
      <c r="AN58" s="321">
        <v>124898</v>
      </c>
      <c r="AO58" s="322">
        <v>-33.200000000000003</v>
      </c>
      <c r="AP58" s="323">
        <v>169887</v>
      </c>
      <c r="AQ58" s="324">
        <v>20.9</v>
      </c>
      <c r="AR58" s="325">
        <v>-54.1</v>
      </c>
    </row>
    <row r="59" spans="1:44" x14ac:dyDescent="0.15">
      <c r="A59" s="247"/>
      <c r="AK59" s="303" t="s">
        <v>524</v>
      </c>
      <c r="AL59" s="304"/>
      <c r="AM59" s="312">
        <v>763987</v>
      </c>
      <c r="AN59" s="313">
        <v>220106</v>
      </c>
      <c r="AO59" s="314">
        <v>61.6</v>
      </c>
      <c r="AP59" s="315">
        <v>325476</v>
      </c>
      <c r="AQ59" s="316">
        <v>5.4</v>
      </c>
      <c r="AR59" s="317">
        <v>56.2</v>
      </c>
    </row>
    <row r="60" spans="1:44" x14ac:dyDescent="0.15">
      <c r="A60" s="247"/>
      <c r="AK60" s="318"/>
      <c r="AL60" s="319" t="s">
        <v>520</v>
      </c>
      <c r="AM60" s="320">
        <v>723481</v>
      </c>
      <c r="AN60" s="321">
        <v>208436</v>
      </c>
      <c r="AO60" s="322">
        <v>66.900000000000006</v>
      </c>
      <c r="AP60" s="323">
        <v>190204</v>
      </c>
      <c r="AQ60" s="324">
        <v>12</v>
      </c>
      <c r="AR60" s="325">
        <v>54.9</v>
      </c>
    </row>
    <row r="61" spans="1:44" x14ac:dyDescent="0.15">
      <c r="A61" s="247"/>
      <c r="AK61" s="303" t="s">
        <v>525</v>
      </c>
      <c r="AL61" s="326"/>
      <c r="AM61" s="312">
        <v>808509</v>
      </c>
      <c r="AN61" s="313">
        <v>220465</v>
      </c>
      <c r="AO61" s="314">
        <v>13.8</v>
      </c>
      <c r="AP61" s="315">
        <v>325053</v>
      </c>
      <c r="AQ61" s="327">
        <v>1</v>
      </c>
      <c r="AR61" s="317">
        <v>12.8</v>
      </c>
    </row>
    <row r="62" spans="1:44" x14ac:dyDescent="0.15">
      <c r="A62" s="247"/>
      <c r="AK62" s="318"/>
      <c r="AL62" s="319" t="s">
        <v>520</v>
      </c>
      <c r="AM62" s="320">
        <v>643545</v>
      </c>
      <c r="AN62" s="321">
        <v>176099</v>
      </c>
      <c r="AO62" s="322">
        <v>14.2</v>
      </c>
      <c r="AP62" s="323">
        <v>174734</v>
      </c>
      <c r="AQ62" s="324">
        <v>0.2</v>
      </c>
      <c r="AR62" s="325">
        <v>14</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DitN1bfqkdQ0aFVWacaHTEVrnPk3UdyYqa3g3Anpqvxa6gKYXarUPH7r0ltOh6/FDyKpw6l56QR3rk1t81WSVg==" saltValue="draVWFnmkJrFxcn5kiefg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4y4C4rObQOt1RnRWRPbVLPkZ6AQ0K8O1FAueTEFEn8zgmeFERwbwxrb8qcSH8nGuYhUhzYJtgQKr7uCMrJyaGw==" saltValue="gCDO3SxT/+pe1P5VzqXJB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K3K/6Gu0axy+Qs8R3ICU5ESdSh307Ifl5SWFuN60m/1Y0pWybTEnUDEBjJQC8VvpI440Ijq6YLVyaGklb6YoIA==" saltValue="lu48rdHAe+brg8bg5PPdE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6" t="s">
        <v>3</v>
      </c>
      <c r="D47" s="1126"/>
      <c r="E47" s="1127"/>
      <c r="F47" s="11">
        <v>46.21</v>
      </c>
      <c r="G47" s="12">
        <v>44.74</v>
      </c>
      <c r="H47" s="12">
        <v>50.57</v>
      </c>
      <c r="I47" s="12">
        <v>55.78</v>
      </c>
      <c r="J47" s="13">
        <v>62.13</v>
      </c>
    </row>
    <row r="48" spans="2:10" ht="57.75" customHeight="1" x14ac:dyDescent="0.15">
      <c r="B48" s="14"/>
      <c r="C48" s="1128" t="s">
        <v>4</v>
      </c>
      <c r="D48" s="1128"/>
      <c r="E48" s="1129"/>
      <c r="F48" s="15">
        <v>3.15</v>
      </c>
      <c r="G48" s="16">
        <v>3.85</v>
      </c>
      <c r="H48" s="16">
        <v>3.71</v>
      </c>
      <c r="I48" s="16">
        <v>5.45</v>
      </c>
      <c r="J48" s="17">
        <v>4.66</v>
      </c>
    </row>
    <row r="49" spans="2:10" ht="57.75" customHeight="1" thickBot="1" x14ac:dyDescent="0.2">
      <c r="B49" s="18"/>
      <c r="C49" s="1130" t="s">
        <v>5</v>
      </c>
      <c r="D49" s="1130"/>
      <c r="E49" s="1131"/>
      <c r="F49" s="19" t="s">
        <v>532</v>
      </c>
      <c r="G49" s="20">
        <v>3.88</v>
      </c>
      <c r="H49" s="20">
        <v>3.03</v>
      </c>
      <c r="I49" s="20">
        <v>7.71</v>
      </c>
      <c r="J49" s="21">
        <v>6.57</v>
      </c>
    </row>
    <row r="50" spans="2:10" x14ac:dyDescent="0.15"/>
  </sheetData>
  <sheetProtection algorithmName="SHA-512" hashValue="whl4b8zXd0s14U+d2Pcst9wo8M+iDhz4FH7v+ribMZgQJThz/AK2oJVqBBltUtRfknjyDttuPH/KB10IgHPIuw==" saltValue="gmbT/7kbR8R91RFlyrFu7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148202</dc:creator>
  <cp:lastModifiedBy>藤本 奈巳</cp:lastModifiedBy>
  <dcterms:created xsi:type="dcterms:W3CDTF">2026-03-17T02:11:03Z</dcterms:created>
  <dcterms:modified xsi:type="dcterms:W3CDTF">2026-03-18T00:58:04Z</dcterms:modified>
</cp:coreProperties>
</file>