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3F93BB6A-E1EF-40FC-8EA5-E030F48CEB3A}"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<sst xmlns="http://schemas.openxmlformats.org/spreadsheetml/2006/main" count="1107" uniqueCount="566">
  <si>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</si>
  <si>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</si>
  <si>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</si>
  <si>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</si>
  <si>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</si>
  <si>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</si>
  <si>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</si>
  <si>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</si>
  <si>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</si>
  <si>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</si>
  <si>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</si>
  <si>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</si>
  <si>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</si>
  <si>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</si>
  <si>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</si>
  <si>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</si>
  <si>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</si>
  <si>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</si>
  <si>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</si>
  <si>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</si>
  <si>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</si>
  <si>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</si>
  <si>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</si>
  <si>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</si>
  <si>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</si>
  <si>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</si>
  <si>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</si>
  <si>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</si>
  <si>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</si>
  <si>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</si>
  <si>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</si>
  <si>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</si>
  <si>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</si>
  <si>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</si>
  <si>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</si>
  <si>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</si>
  <si>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</si>
  <si>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</si>
  <si>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</si>
  <si>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</si>
  <si>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</si>
  <si>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</si>
  <si>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</si>
  <si>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</si>
  <si>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</si>
  <si>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</si>
  <si>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</si>
  <si>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</si>
  <si>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</si>
  <si>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</si>
  <si>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</si>
  <si>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</si>
  <si>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</si>
  <si>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</si>
  <si>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</si>
  <si>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</si>
  <si>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</si>
  <si>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</si>
  <si>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</si>
  <si>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</si>
  <si>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</si>
  <si>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</si>
  <si>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</si>
  <si>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</si>
  <si>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</si>
  <si>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</si>
  <si>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</si>
  <si>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</si>
  <si>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</si>
  <si>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</si>
  <si>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</si>
  <si>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</si>
  <si>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</si>
  <si>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</si>
  <si>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</si>
  <si>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</si>
  <si>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</si>
  <si>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</si>
  <si>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</si>
  <si>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</si>
  <si>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</si>
  <si>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</si>
  <si>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</si>
  <si>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</si>
  <si>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</si>
  <si>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</si>
  <si>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</si>
  <si>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</si>
  <si>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</si>
  <si>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</si>
  <si>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</si>
  <si>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</si>
  <si>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</si>
  <si>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</si>
  <si>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みなべ町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</si>
  <si>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</si>
  <si>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</si>
  <si>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</si>
  <si>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</si>
  <si>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</si>
  <si>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</si>
  <si>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</si>
  <si>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</si>
  <si>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</si>
  <si>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</si>
  <si>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</si>
  <si>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</si>
  <si>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</si>
  <si>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</si>
  <si>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</si>
  <si>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</si>
  <si>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</si>
  <si>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</si>
  <si>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</si>
  <si>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</si>
  <si>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</si>
  <si>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</si>
  <si>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</si>
  <si>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</si>
  <si>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</si>
  <si>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</si>
  <si>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</si>
  <si>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</si>
  <si>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</si>
  <si>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</si>
  <si>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</si>
  <si>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</si>
  <si>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</si>
  <si>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</si>
  <si>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</si>
  <si>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</si>
  <si>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</si>
  <si>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</si>
  <si>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</si>
  <si>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</si>
  <si>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</si>
  <si>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</si>
  <si>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</si>
  <si>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</si>
  <si>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</si>
  <si>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</si>
  <si>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</si>
  <si>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</si>
  <si>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</si>
  <si>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</si>
  <si>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</si>
  <si>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</si>
  <si>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</si>
  <si>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</si>
  <si>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</si>
  <si>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</si>
  <si>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</si>
  <si>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</si>
  <si>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</si>
  <si>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</si>
  <si>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</si>
  <si>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</si>
  <si>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</si>
  <si>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</si>
  <si>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</si>
  <si>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</si>
  <si>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</si>
  <si>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</si>
  <si>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</si>
  <si>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</si>
  <si>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</si>
  <si>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</si>
  <si>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</si>
  <si>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</si>
  <si>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</si>
  <si>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</si>
  <si>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</si>
  <si>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</si>
  <si>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</si>
  <si>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</si>
  <si>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</si>
  <si>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</si>
  <si>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</si>
  <si>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</si>
  <si>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</si>
  <si>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</si>
  <si>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</si>
  <si>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</si>
  <si>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</si>
  <si>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</si>
  <si>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</si>
  <si>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</si>
  <si>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</si>
  <si>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</si>
  <si>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</si>
  <si>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</si>
  <si>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</si>
  <si>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</si>
  <si>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</si>
  <si>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</si>
  <si>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</si>
  <si>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</si>
  <si>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</si>
  <si>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</si>
  <si>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</si>
  <si>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</si>
  <si>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</si>
  <si>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</si>
  <si>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</si>
  <si>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和歌山県みなべ町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</si>
  <si>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</si>
  <si>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</si>
  <si>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</si>
  <si>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</si>
  <si>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</si>
  <si>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</si>
  <si>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</si>
  <si>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</si>
  <si>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</si>
  <si>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</si>
  <si>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</si>
  <si>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</si>
  <si>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</si>
  <si>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</si>
  <si>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</si>
  <si>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</si>
  <si>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</si>
  <si>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</si>
  <si>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</si>
  <si>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</si>
  <si>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</si>
  <si>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</si>
  <si>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</si>
  <si>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</si>
  <si>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</si>
  <si>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</si>
  <si>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</si>
  <si>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</si>
  <si>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</si>
  <si>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</si>
  <si>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</si>
  <si>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</si>
  <si>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</si>
  <si>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</si>
  <si>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</si>
  <si>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</si>
  <si>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</si>
  <si>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</si>
  <si>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</si>
  <si>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</si>
  <si>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</si>
  <si>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</si>
  <si>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</si>
  <si>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</si>
  <si>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</si>
  <si>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</si>
  <si>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</si>
  <si>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</si>
  <si>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</si>
  <si>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</si>
  <si>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</si>
  <si>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</si>
  <si>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</si>
  <si>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</si>
  <si>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</si>
  <si>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</si>
  <si>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</si>
  <si>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</si>
  <si>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</si>
  <si>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</si>
  <si>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</si>
  <si>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</si>
  <si>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</si>
  <si>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</si>
  <si>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</si>
  <si>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</si>
  <si>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</si>
  <si>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</si>
  <si>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</si>
  <si>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</si>
  <si>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</si>
  <si>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</si>
  <si>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</si>
  <si>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</si>
  <si>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</si>
  <si>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</si>
  <si>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</si>
  <si>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</si>
  <si>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</si>
  <si>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</si>
  <si>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</si>
  <si>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</si>
  <si>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</si>
  <si>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</si>
  <si>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</si>
  <si>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</si>
  <si>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</si>
  <si>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</si>
  <si>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</si>
  <si>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</si>
  <si>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</si>
  <si>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</si>
  <si>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</si>
  <si>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</si>
  <si>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</si>
  <si>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</si>
  <si>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</si>
  <si>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</si>
  <si>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</si>
  <si>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</si>
  <si>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</si>
  <si>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</si>
  <si>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</si>
  <si>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</si>
  <si>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</si>
  <si>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</si>
  <si>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</si>
  <si>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</si>
  <si>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</si>
  <si>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</si>
  <si>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</si>
  <si>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</si>
  <si>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</si>
  <si>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</si>
  <si>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</si>
  <si>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</si>
  <si>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</si>
  <si>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</si>
  <si>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</si>
  <si>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</si>
  <si>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</si>
  <si>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</si>
  <si>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</si>
  <si>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</si>
  <si>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</si>
  <si>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</si>
  <si>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</si>
  <si>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</si>
  <si>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</si>
  <si>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</si>
  <si>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</si>
  <si>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</si>
  <si>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</si>
  <si>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</si>
  <si>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</si>
  <si>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</si>
  <si>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</si>
  <si>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</si>
  <si>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</si>
  <si>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</si>
  <si>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</si>
  <si>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</si>
  <si>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</si>
  <si>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</si>
  <si>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</si>
  <si>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</si>
  <si>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</si>
  <si>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</si>
  <si>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</si>
  <si>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</si>
  <si>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和歌山県みなべ町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</si>
  <si>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</si>
  <si>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</si>
  <si>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</si>
  <si>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</si>
  <si>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</si>
  <si>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</si>
  <si>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</si>
  <si>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</si>
  <si>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</si>
  <si>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</si>
  <si>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</si>
  <si>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</si>
  <si>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</si>
  <si>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</si>
  <si>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</si>
  <si>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</si>
  <si>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</si>
  <si>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</si>
  <si>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</si>
  <si>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</si>
  <si>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</si>
  <si>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</si>
  <si>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</si>
  <si>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</si>
  <si>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</si>
  <si>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</si>
  <si>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</si>
  <si>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</si>
  <si>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</si>
  <si>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</si>
  <si>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</si>
  <si>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</si>
  <si>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</si>
  <si>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</si>
  <si>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</si>
  <si>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</si>
  <si>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</si>
  <si>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</si>
  <si>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</si>
  <si>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</si>
  <si>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</si>
  <si>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</si>
  <si>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</si>
  <si>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</si>
  <si>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</si>
  <si>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</si>
  <si>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</si>
  <si>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</si>
  <si>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</si>
  <si>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</si>
  <si>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</si>
  <si>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</si>
  <si>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</si>
  <si>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</si>
  <si>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</si>
  <si>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</si>
  <si>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</si>
  <si>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</si>
  <si>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</si>
  <si>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</si>
  <si>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</si>
  <si>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</si>
  <si>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</si>
  <si>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</si>
  <si>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</si>
  <si>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</si>
  <si>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</si>
  <si>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</si>
  <si>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</si>
  <si>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</si>
  <si>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</si>
  <si>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</si>
  <si>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</si>
  <si>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</si>
  <si>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</si>
  <si>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</si>
  <si>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</si>
  <si>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</si>
  <si>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</si>
  <si>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</si>
  <si>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</si>
  <si>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</si>
  <si>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</si>
  <si>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</si>
  <si>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</si>
  <si>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</si>
  <si>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</si>
  <si>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</si>
  <si>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</si>
  <si>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</si>
  <si>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</si>
  <si>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</si>
  <si>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</si>
  <si>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</si>
  <si>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</si>
  <si>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</si>
  <si>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</si>
  <si>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</si>
  <si>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</si>
  <si>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</si>
  <si>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</si>
  <si>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</si>
  <si>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</si>
  <si>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</si>
  <si>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</si>
  <si>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</si>
  <si>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</si>
  <si>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</si>
  <si>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</si>
  <si>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</si>
  <si>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</si>
  <si>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</si>
  <si>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</si>
  <si>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</si>
  <si>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</si>
  <si>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</si>
  <si>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</si>
  <si>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</si>
  <si>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</si>
  <si>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</si>
  <si>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</si>
  <si>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</si>
  <si>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</si>
  <si>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</si>
  <si>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</si>
  <si>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</si>
  <si>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</si>
  <si>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</si>
  <si>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</si>
  <si>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</si>
  <si>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</si>
  <si>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</si>
  <si>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</si>
  <si>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</si>
  <si>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</si>
  <si>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</si>
  <si>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</si>
  <si>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</si>
  <si>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</si>
  <si>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</si>
  <si>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</si>
  <si>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</si>
  <si>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</si>
  <si>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</si>
  <si>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</si>
  <si>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</si>
  <si>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</si>
  <si>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</si>
  <si>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</si>
  <si>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</si>
  <si>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</si>
  <si>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</si>
  <si>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</si>
  <si>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</si>
  <si>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</si>
  <si>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</si>
  <si>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</si>
  <si>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</si>
  <si>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</si>
  <si>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</si>
  <si>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</si>
  <si>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</si>
  <si>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</si>
  <si>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</si>
  <si>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</si>
  <si>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</si>
  <si>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</si>
  <si>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</si>
  <si>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</si>
  <si>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</si>
  <si>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</si>
  <si>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</si>
  <si>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</si>
  <si>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</si>
  <si>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2.56</t>
  </si>
  <si>
    <t>▲ 2.70</t>
  </si>
  <si>
    <t>▲ 1.90</t>
  </si>
  <si>
    <t>一般会計</t>
  </si>
  <si>
    <t>水道事業会計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</si>
  <si>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</si>
  <si>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</si>
  <si>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</si>
  <si>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</si>
  <si>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</si>
  <si>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</si>
  <si>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</si>
  <si>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</si>
  <si>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</si>
  <si>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</si>
  <si>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</si>
  <si>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4">
      <t>コウキョウシセツ</t>
    </rPh>
    <rPh sb="4" eb="8">
      <t>セイビキキン</t>
    </rPh>
    <phoneticPr fontId="5"/>
  </si>
  <si>
    <t>環境保全地域活性化基金</t>
    <rPh sb="0" eb="4">
      <t>カンキョウホゼン</t>
    </rPh>
    <rPh sb="4" eb="9">
      <t>チイキカッセイカ</t>
    </rPh>
    <rPh sb="9" eb="11">
      <t>キキン</t>
    </rPh>
    <phoneticPr fontId="38"/>
  </si>
  <si>
    <t>地域づくり基金</t>
    <rPh sb="0" eb="2">
      <t>チイキ</t>
    </rPh>
    <rPh sb="5" eb="7">
      <t>キキン</t>
    </rPh>
    <phoneticPr fontId="38"/>
  </si>
  <si>
    <t>福祉基金</t>
    <rPh sb="0" eb="4">
      <t>フクシキキン</t>
    </rPh>
    <phoneticPr fontId="38"/>
  </si>
  <si>
    <t>防災基金</t>
    <rPh sb="0" eb="4">
      <t>ボウサイキキン</t>
    </rPh>
    <phoneticPr fontId="38"/>
  </si>
  <si>
    <t>-</t>
    <phoneticPr fontId="2"/>
  </si>
  <si>
    <t>日高広域消防事務組合</t>
    <rPh sb="0" eb="2">
      <t>ヒダカ</t>
    </rPh>
    <rPh sb="2" eb="4">
      <t>コウイキ</t>
    </rPh>
    <rPh sb="4" eb="6">
      <t>ショウボウ</t>
    </rPh>
    <rPh sb="6" eb="10">
      <t>ジムクミアイ</t>
    </rPh>
    <phoneticPr fontId="2"/>
  </si>
  <si>
    <t>御坊日高老人福祉施設事務組合</t>
    <rPh sb="0" eb="2">
      <t>ゴボウ</t>
    </rPh>
    <rPh sb="2" eb="4">
      <t>ヒダカ</t>
    </rPh>
    <rPh sb="4" eb="6">
      <t>ロウジン</t>
    </rPh>
    <rPh sb="6" eb="10">
      <t>フクシシセツ</t>
    </rPh>
    <rPh sb="10" eb="12">
      <t>ジム</t>
    </rPh>
    <rPh sb="12" eb="14">
      <t>クミアイ</t>
    </rPh>
    <phoneticPr fontId="2"/>
  </si>
  <si>
    <t>御坊日高老人福祉施設事務組合（公営企業会計）</t>
    <rPh sb="0" eb="2">
      <t>ゴボウ</t>
    </rPh>
    <rPh sb="2" eb="4">
      <t>ヒダカ</t>
    </rPh>
    <rPh sb="4" eb="6">
      <t>ロウジン</t>
    </rPh>
    <rPh sb="6" eb="10">
      <t>フクシシセツ</t>
    </rPh>
    <rPh sb="10" eb="12">
      <t>ジム</t>
    </rPh>
    <rPh sb="12" eb="14">
      <t>クミアイ</t>
    </rPh>
    <rPh sb="15" eb="19">
      <t>コウエイキギョウ</t>
    </rPh>
    <rPh sb="19" eb="21">
      <t>カイケイ</t>
    </rPh>
    <phoneticPr fontId="2"/>
  </si>
  <si>
    <t>田辺市周辺衛生施設組合</t>
    <rPh sb="0" eb="3">
      <t>タナベシ</t>
    </rPh>
    <rPh sb="3" eb="5">
      <t>シュウヘン</t>
    </rPh>
    <rPh sb="5" eb="7">
      <t>エイセイ</t>
    </rPh>
    <rPh sb="7" eb="9">
      <t>シセツ</t>
    </rPh>
    <rPh sb="9" eb="11">
      <t>クミアイ</t>
    </rPh>
    <phoneticPr fontId="2"/>
  </si>
  <si>
    <t>公立紀南病院組合（公営企業会計）</t>
    <rPh sb="0" eb="2">
      <t>コウリツ</t>
    </rPh>
    <rPh sb="2" eb="6">
      <t>キナンビョウイン</t>
    </rPh>
    <rPh sb="6" eb="8">
      <t>クミアイ</t>
    </rPh>
    <rPh sb="9" eb="13">
      <t>コウエイキギョウ</t>
    </rPh>
    <rPh sb="13" eb="15">
      <t>カイケイ</t>
    </rPh>
    <phoneticPr fontId="2"/>
  </si>
  <si>
    <t>和歌山県市町村総合事務組合</t>
    <rPh sb="0" eb="4">
      <t>ワカヤマケン</t>
    </rPh>
    <rPh sb="4" eb="7">
      <t>シチョウソン</t>
    </rPh>
    <rPh sb="7" eb="9">
      <t>ソウゴウ</t>
    </rPh>
    <rPh sb="9" eb="13">
      <t>ジムクミアイ</t>
    </rPh>
    <phoneticPr fontId="2"/>
  </si>
  <si>
    <t>田辺周辺広域市町村圏組合</t>
    <rPh sb="0" eb="2">
      <t>タナベ</t>
    </rPh>
    <rPh sb="2" eb="4">
      <t>シュウヘン</t>
    </rPh>
    <rPh sb="4" eb="6">
      <t>コウイキ</t>
    </rPh>
    <rPh sb="6" eb="10">
      <t>シチョウソンケン</t>
    </rPh>
    <rPh sb="10" eb="12">
      <t>クミアイ</t>
    </rPh>
    <phoneticPr fontId="2"/>
  </si>
  <si>
    <t>和歌山県地方税回収機構</t>
    <rPh sb="0" eb="4">
      <t>ワカヤマケン</t>
    </rPh>
    <rPh sb="4" eb="7">
      <t>チホウゼイ</t>
    </rPh>
    <rPh sb="7" eb="9">
      <t>カイシュウ</t>
    </rPh>
    <rPh sb="9" eb="11">
      <t>キコウ</t>
    </rPh>
    <phoneticPr fontId="2"/>
  </si>
  <si>
    <t>和歌山県後期高齢者医療広域連合</t>
    <rPh sb="0" eb="4">
      <t>ワカヤマケン</t>
    </rPh>
    <rPh sb="4" eb="9">
      <t>コウキコウレイシャ</t>
    </rPh>
    <rPh sb="9" eb="11">
      <t>イリョウ</t>
    </rPh>
    <rPh sb="11" eb="13">
      <t>コウイキ</t>
    </rPh>
    <rPh sb="13" eb="15">
      <t>レンゴウ</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</si>
  <si>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</si>
  <si>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和歌山県住宅新築資金等貸付金回収管理組合</t>
    <rPh sb="0" eb="4">
      <t>ワカヤマケン</t>
    </rPh>
    <rPh sb="4" eb="6">
      <t>ジュウタク</t>
    </rPh>
    <rPh sb="6" eb="8">
      <t>シンチク</t>
    </rPh>
    <rPh sb="8" eb="10">
      <t>シキン</t>
    </rPh>
    <rPh sb="10" eb="11">
      <t>トウ</t>
    </rPh>
    <rPh sb="11" eb="14">
      <t>カシツケキン</t>
    </rPh>
    <rPh sb="14" eb="16">
      <t>カイシュウ</t>
    </rPh>
    <rPh sb="16" eb="18">
      <t>カンリ</t>
    </rPh>
    <rPh sb="18" eb="20">
      <t>クミアイ</t>
    </rPh>
    <phoneticPr fontId="2"/>
  </si>
  <si>
    <t>紀南環境広域施設組合</t>
    <rPh sb="0" eb="4">
      <t>キナンカンキョウ</t>
    </rPh>
    <rPh sb="4" eb="6">
      <t>コウイキ</t>
    </rPh>
    <rPh sb="6" eb="8">
      <t>シセツ</t>
    </rPh>
    <rPh sb="8" eb="10">
      <t>クミアイ</t>
    </rPh>
    <phoneticPr fontId="2"/>
  </si>
  <si>
    <t>紀南環境衛生施設事務組合</t>
    <rPh sb="0" eb="2">
      <t>キナン</t>
    </rPh>
    <rPh sb="2" eb="4">
      <t>カンキョウ</t>
    </rPh>
    <rPh sb="4" eb="6">
      <t>エイセイ</t>
    </rPh>
    <rPh sb="6" eb="8">
      <t>シセツ</t>
    </rPh>
    <rPh sb="8" eb="10">
      <t>ジム</t>
    </rPh>
    <rPh sb="10" eb="12">
      <t>クミアイ</t>
    </rPh>
    <phoneticPr fontId="2"/>
  </si>
  <si>
    <t>みなべ町開発公社</t>
    <rPh sb="3" eb="8">
      <t>チョウカイハツコウシャ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</si>
</sst>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69CE-4771-9F58-B18C79C4F5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205717</c:v>
                </c:pt>
                <c:pt idx="1">
                  <c:v>199535</c:v>
                </c:pt>
                <c:pt idx="2">
                  <c:v>113180</c:v>
                </c:pt>
                <c:pt idx="3">
                  <c:v>105293</c:v>
                </c:pt>
                <c:pt idx="4">
                  <c:v>92113</c:v>
                </c:pt>
              </c:numCache>
            </c:numRef>
          </c:val>
          <c:smooth val="0"/>
          <c:extLst>
            <c:ext xmlns:c16="http://schemas.microsoft.com/office/drawing/2014/chart" uri="{C3380CC4-5D6E-409C-BE32-E72D297353CC}">
              <c16:uniqueId val="{00000001-69CE-4771-9F58-B18C79C4F5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11.99</c:v>
                </c:pt>
                <c:pt idx="1">
                  <c:v>18.62</c:v>
                </c:pt>
                <c:pt idx="2">
                  <c:v>16.68</c:v>
                </c:pt>
                <c:pt idx="3">
                  <c:v>17.48</c:v>
                </c:pt>
                <c:pt idx="4">
                  <c:v>10.5</c:v>
                </c:pt>
              </c:numCache>
            </c:numRef>
          </c:val>
          <c:extLst>
            <c:ext xmlns:c16="http://schemas.microsoft.com/office/drawing/2014/chart" uri="{C3380CC4-5D6E-409C-BE32-E72D297353CC}">
              <c16:uniqueId val="{00000000-B26D-48CE-93CC-5CD67D1D9F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28.73</c:v>
                </c:pt>
                <c:pt idx="1">
                  <c:v>27.41</c:v>
                </c:pt>
                <c:pt idx="2">
                  <c:v>28.55</c:v>
                </c:pt>
                <c:pt idx="3">
                  <c:v>28.62</c:v>
                </c:pt>
                <c:pt idx="4">
                  <c:v>32.76</c:v>
                </c:pt>
              </c:numCache>
            </c:numRef>
          </c:val>
          <c:extLst>
            <c:ext xmlns:c16="http://schemas.microsoft.com/office/drawing/2014/chart" uri="{C3380CC4-5D6E-409C-BE32-E72D297353CC}">
              <c16:uniqueId val="{00000001-B26D-48CE-93CC-5CD67D1D9F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-2.56</c:v>
                </c:pt>
                <c:pt idx="1">
                  <c:v>7.19</c:v>
                </c:pt>
                <c:pt idx="2">
                  <c:v>-2.7</c:v>
                </c:pt>
                <c:pt idx="3">
                  <c:v>0.76</c:v>
                </c:pt>
                <c:pt idx="4">
                  <c:v>-1.9</c:v>
                </c:pt>
              </c:numCache>
            </c:numRef>
          </c:val>
          <c:smooth val="0"/>
          <c:extLst>
            <c:ext xmlns:c16="http://schemas.microsoft.com/office/drawing/2014/chart" uri="{C3380CC4-5D6E-409C-BE32-E72D297353CC}">
              <c16:uniqueId val="{00000002-B26D-48CE-93CC-5CD67D1D9F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0.37</c:v>
                </c:pt>
                <c:pt idx="4">
                  <c:v>0</c:v>
                </c:pt>
                <c:pt idx="5">
                  <c:v>0</c:v>
                </c:pt>
                <c:pt idx="6">
                  <c:v>0</c:v>
                </c:pt>
                <c:pt idx="7">
                  <c:v>0</c:v>
                </c:pt>
                <c:pt idx="8">
                  <c:v>0</c:v>
                </c:pt>
                <c:pt idx="9">
                  <c:v>0</c:v>
                </c:pt>
              </c:numCache>
            </c:numRef>
          </c:val>
          <c:extLst>
            <c:ext xmlns:c16="http://schemas.microsoft.com/office/drawing/2014/chart" uri="{C3380CC4-5D6E-409C-BE32-E72D297353CC}">
              <c16:uniqueId val="{00000000-BA98-4B7F-8ABD-9EDC28B1C9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98-4B7F-8ABD-9EDC28B1C9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98-4B7F-8ABD-9EDC28B1C9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A98-4B7F-8ABD-9EDC28B1C9B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0.15</c:v>
                </c:pt>
                <c:pt idx="4">
                  <c:v>#N/A</c:v>
                </c:pt>
                <c:pt idx="5">
                  <c:v>0.18</c:v>
                </c:pt>
                <c:pt idx="6">
                  <c:v>#N/A</c:v>
                </c:pt>
                <c:pt idx="7">
                  <c:v>0.04</c:v>
                </c:pt>
                <c:pt idx="8">
                  <c:v>#N/A</c:v>
                </c:pt>
                <c:pt idx="9">
                  <c:v>0.03</c:v>
                </c:pt>
              </c:numCache>
            </c:numRef>
          </c:val>
          <c:extLst>
            <c:ext xmlns:c16="http://schemas.microsoft.com/office/drawing/2014/chart" uri="{C3380CC4-5D6E-409C-BE32-E72D297353CC}">
              <c16:uniqueId val="{00000004-BA98-4B7F-8ABD-9EDC28B1C9B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2.66</c:v>
                </c:pt>
                <c:pt idx="2">
                  <c:v>#N/A</c:v>
                </c:pt>
                <c:pt idx="3">
                  <c:v>1.91</c:v>
                </c:pt>
                <c:pt idx="4">
                  <c:v>#N/A</c:v>
                </c:pt>
                <c:pt idx="5">
                  <c:v>1.42</c:v>
                </c:pt>
                <c:pt idx="6">
                  <c:v>#N/A</c:v>
                </c:pt>
                <c:pt idx="7">
                  <c:v>1.24</c:v>
                </c:pt>
                <c:pt idx="8">
                  <c:v>#N/A</c:v>
                </c:pt>
                <c:pt idx="9">
                  <c:v>0.79</c:v>
                </c:pt>
              </c:numCache>
            </c:numRef>
          </c:val>
          <c:extLst>
            <c:ext xmlns:c16="http://schemas.microsoft.com/office/drawing/2014/chart" uri="{C3380CC4-5D6E-409C-BE32-E72D297353CC}">
              <c16:uniqueId val="{00000005-BA98-4B7F-8ABD-9EDC28B1C9B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#N/A</c:v>
                </c:pt>
                <c:pt idx="5">
                  <c:v>3.94</c:v>
                </c:pt>
                <c:pt idx="6">
                  <c:v>#N/A</c:v>
                </c:pt>
                <c:pt idx="7">
                  <c:v>2.5499999999999998</c:v>
                </c:pt>
                <c:pt idx="8">
                  <c:v>#N/A</c:v>
                </c:pt>
                <c:pt idx="9">
                  <c:v>3.82</c:v>
                </c:pt>
              </c:numCache>
            </c:numRef>
          </c:val>
          <c:extLst>
            <c:ext xmlns:c16="http://schemas.microsoft.com/office/drawing/2014/chart" uri="{C3380CC4-5D6E-409C-BE32-E72D297353CC}">
              <c16:uniqueId val="{00000006-BA98-4B7F-8ABD-9EDC28B1C9B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2.58</c:v>
                </c:pt>
                <c:pt idx="2">
                  <c:v>#N/A</c:v>
                </c:pt>
                <c:pt idx="3">
                  <c:v>3.03</c:v>
                </c:pt>
                <c:pt idx="4">
                  <c:v>#N/A</c:v>
                </c:pt>
                <c:pt idx="5">
                  <c:v>3.19</c:v>
                </c:pt>
                <c:pt idx="6">
                  <c:v>#N/A</c:v>
                </c:pt>
                <c:pt idx="7">
                  <c:v>3.36</c:v>
                </c:pt>
                <c:pt idx="8">
                  <c:v>#N/A</c:v>
                </c:pt>
                <c:pt idx="9">
                  <c:v>3.92</c:v>
                </c:pt>
              </c:numCache>
            </c:numRef>
          </c:val>
          <c:extLst>
            <c:ext xmlns:c16="http://schemas.microsoft.com/office/drawing/2014/chart" uri="{C3380CC4-5D6E-409C-BE32-E72D297353CC}">
              <c16:uniqueId val="{00000007-BA98-4B7F-8ABD-9EDC28B1C9B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c:v>
                </c:pt>
                <c:pt idx="2">
                  <c:v>#N/A</c:v>
                </c:pt>
                <c:pt idx="3">
                  <c:v>5.81</c:v>
                </c:pt>
                <c:pt idx="4">
                  <c:v>#N/A</c:v>
                </c:pt>
                <c:pt idx="5">
                  <c:v>6.93</c:v>
                </c:pt>
                <c:pt idx="6">
                  <c:v>#N/A</c:v>
                </c:pt>
                <c:pt idx="7">
                  <c:v>7.49</c:v>
                </c:pt>
                <c:pt idx="8">
                  <c:v>#N/A</c:v>
                </c:pt>
                <c:pt idx="9">
                  <c:v>8.5299999999999994</c:v>
                </c:pt>
              </c:numCache>
            </c:numRef>
          </c:val>
          <c:extLst>
            <c:ext xmlns:c16="http://schemas.microsoft.com/office/drawing/2014/chart" uri="{C3380CC4-5D6E-409C-BE32-E72D297353CC}">
              <c16:uniqueId val="{00000008-BA98-4B7F-8ABD-9EDC28B1C9B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11.99</c:v>
                </c:pt>
                <c:pt idx="2">
                  <c:v>#N/A</c:v>
                </c:pt>
                <c:pt idx="3">
                  <c:v>18.61</c:v>
                </c:pt>
                <c:pt idx="4">
                  <c:v>#N/A</c:v>
                </c:pt>
                <c:pt idx="5">
                  <c:v>16.68</c:v>
                </c:pt>
                <c:pt idx="6">
                  <c:v>#N/A</c:v>
                </c:pt>
                <c:pt idx="7">
                  <c:v>17.47</c:v>
                </c:pt>
                <c:pt idx="8">
                  <c:v>#N/A</c:v>
                </c:pt>
                <c:pt idx="9">
                  <c:v>10.5</c:v>
                </c:pt>
              </c:numCache>
            </c:numRef>
          </c:val>
          <c:extLst>
            <c:ext xmlns:c16="http://schemas.microsoft.com/office/drawing/2014/chart" uri="{C3380CC4-5D6E-409C-BE32-E72D297353CC}">
              <c16:uniqueId val="{00000009-BA98-4B7F-8ABD-9EDC28B1C9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1115</c:v>
                </c:pt>
                <c:pt idx="5">
                  <c:v>1032</c:v>
                </c:pt>
                <c:pt idx="8">
                  <c:v>1010</c:v>
                </c:pt>
                <c:pt idx="11">
                  <c:v>1006</c:v>
                </c:pt>
                <c:pt idx="14">
                  <c:v>990</c:v>
                </c:pt>
              </c:numCache>
            </c:numRef>
          </c:val>
          <c:extLst>
            <c:ext xmlns:c16="http://schemas.microsoft.com/office/drawing/2014/chart" uri="{C3380CC4-5D6E-409C-BE32-E72D297353CC}">
              <c16:uniqueId val="{00000000-6B67-4DEF-B321-49E8A5CB96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67-4DEF-B321-49E8A5CB96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6B67-4DEF-B321-49E8A5CB96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42</c:v>
                </c:pt>
                <c:pt idx="6">
                  <c:v>39</c:v>
                </c:pt>
                <c:pt idx="9">
                  <c:v>39</c:v>
                </c:pt>
                <c:pt idx="12">
                  <c:v>39</c:v>
                </c:pt>
              </c:numCache>
            </c:numRef>
          </c:val>
          <c:extLst>
            <c:ext xmlns:c16="http://schemas.microsoft.com/office/drawing/2014/chart" uri="{C3380CC4-5D6E-409C-BE32-E72D297353CC}">
              <c16:uniqueId val="{00000003-6B67-4DEF-B321-49E8A5CB96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408</c:v>
                </c:pt>
                <c:pt idx="3">
                  <c:v>418</c:v>
                </c:pt>
                <c:pt idx="6">
                  <c:v>363</c:v>
                </c:pt>
                <c:pt idx="9">
                  <c:v>373</c:v>
                </c:pt>
                <c:pt idx="12">
                  <c:v>328</c:v>
                </c:pt>
              </c:numCache>
            </c:numRef>
          </c:val>
          <c:extLst>
            <c:ext xmlns:c16="http://schemas.microsoft.com/office/drawing/2014/chart" uri="{C3380CC4-5D6E-409C-BE32-E72D297353CC}">
              <c16:uniqueId val="{00000004-6B67-4DEF-B321-49E8A5CB96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67-4DEF-B321-49E8A5CB96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67-4DEF-B321-49E8A5CB96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1065</c:v>
                </c:pt>
                <c:pt idx="3">
                  <c:v>978</c:v>
                </c:pt>
                <c:pt idx="6">
                  <c:v>1005</c:v>
                </c:pt>
                <c:pt idx="9">
                  <c:v>1085</c:v>
                </c:pt>
                <c:pt idx="12">
                  <c:v>1145</c:v>
                </c:pt>
              </c:numCache>
            </c:numRef>
          </c:val>
          <c:extLst>
            <c:ext xmlns:c16="http://schemas.microsoft.com/office/drawing/2014/chart" uri="{C3380CC4-5D6E-409C-BE32-E72D297353CC}">
              <c16:uniqueId val="{00000007-6B67-4DEF-B321-49E8A5CB96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404</c:v>
                </c:pt>
                <c:pt idx="2">
                  <c:v>#N/A</c:v>
                </c:pt>
                <c:pt idx="3">
                  <c:v>#N/A</c:v>
                </c:pt>
                <c:pt idx="4">
                  <c:v>408</c:v>
                </c:pt>
                <c:pt idx="5">
                  <c:v>#N/A</c:v>
                </c:pt>
                <c:pt idx="6">
                  <c:v>#N/A</c:v>
                </c:pt>
                <c:pt idx="7">
                  <c:v>399</c:v>
                </c:pt>
                <c:pt idx="8">
                  <c:v>#N/A</c:v>
                </c:pt>
                <c:pt idx="9">
                  <c:v>#N/A</c:v>
                </c:pt>
                <c:pt idx="10">
                  <c:v>493</c:v>
                </c:pt>
                <c:pt idx="11">
                  <c:v>#N/A</c:v>
                </c:pt>
                <c:pt idx="12">
                  <c:v>#N/A</c:v>
                </c:pt>
                <c:pt idx="13">
                  <c:v>524</c:v>
                </c:pt>
                <c:pt idx="14">
                  <c:v>#N/A</c:v>
                </c:pt>
              </c:numCache>
            </c:numRef>
          </c:val>
          <c:smooth val="0"/>
          <c:extLst>
            <c:ext xmlns:c16="http://schemas.microsoft.com/office/drawing/2014/chart" uri="{C3380CC4-5D6E-409C-BE32-E72D297353CC}">
              <c16:uniqueId val="{00000008-6B67-4DEF-B321-49E8A5CB96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10918</c:v>
                </c:pt>
                <c:pt idx="5">
                  <c:v>10787</c:v>
                </c:pt>
                <c:pt idx="8">
                  <c:v>10286</c:v>
                </c:pt>
                <c:pt idx="11">
                  <c:v>9694</c:v>
                </c:pt>
                <c:pt idx="14">
                  <c:v>9070</c:v>
                </c:pt>
              </c:numCache>
            </c:numRef>
          </c:val>
          <c:extLst>
            <c:ext xmlns:c16="http://schemas.microsoft.com/office/drawing/2014/chart" uri="{C3380CC4-5D6E-409C-BE32-E72D297353CC}">
              <c16:uniqueId val="{00000000-D911-403A-B24A-B302E91825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c:v>
                </c:pt>
                <c:pt idx="5">
                  <c:v>29</c:v>
                </c:pt>
                <c:pt idx="8">
                  <c:v>27</c:v>
                </c:pt>
                <c:pt idx="11">
                  <c:v>25</c:v>
                </c:pt>
                <c:pt idx="14">
                  <c:v>23</c:v>
                </c:pt>
              </c:numCache>
            </c:numRef>
          </c:val>
          <c:extLst>
            <c:ext xmlns:c16="http://schemas.microsoft.com/office/drawing/2014/chart" uri="{C3380CC4-5D6E-409C-BE32-E72D297353CC}">
              <c16:uniqueId val="{00000001-D911-403A-B24A-B302E91825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5122</c:v>
                </c:pt>
                <c:pt idx="5">
                  <c:v>5360</c:v>
                </c:pt>
                <c:pt idx="8">
                  <c:v>5875</c:v>
                </c:pt>
                <c:pt idx="11">
                  <c:v>6101</c:v>
                </c:pt>
                <c:pt idx="14">
                  <c:v>6450</c:v>
                </c:pt>
              </c:numCache>
            </c:numRef>
          </c:val>
          <c:extLst>
            <c:ext xmlns:c16="http://schemas.microsoft.com/office/drawing/2014/chart" uri="{C3380CC4-5D6E-409C-BE32-E72D297353CC}">
              <c16:uniqueId val="{00000002-D911-403A-B24A-B302E91825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11-403A-B24A-B302E91825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11-403A-B24A-B302E91825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11-403A-B24A-B302E91825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1105</c:v>
                </c:pt>
                <c:pt idx="3">
                  <c:v>962</c:v>
                </c:pt>
                <c:pt idx="6">
                  <c:v>1041</c:v>
                </c:pt>
                <c:pt idx="9">
                  <c:v>1037</c:v>
                </c:pt>
                <c:pt idx="12">
                  <c:v>994</c:v>
                </c:pt>
              </c:numCache>
            </c:numRef>
          </c:val>
          <c:extLst>
            <c:ext xmlns:c16="http://schemas.microsoft.com/office/drawing/2014/chart" uri="{C3380CC4-5D6E-409C-BE32-E72D297353CC}">
              <c16:uniqueId val="{00000006-D911-403A-B24A-B302E91825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702</c:v>
                </c:pt>
                <c:pt idx="3">
                  <c:v>636</c:v>
                </c:pt>
                <c:pt idx="6">
                  <c:v>566</c:v>
                </c:pt>
                <c:pt idx="9">
                  <c:v>533</c:v>
                </c:pt>
                <c:pt idx="12">
                  <c:v>476</c:v>
                </c:pt>
              </c:numCache>
            </c:numRef>
          </c:val>
          <c:extLst>
            <c:ext xmlns:c16="http://schemas.microsoft.com/office/drawing/2014/chart" uri="{C3380CC4-5D6E-409C-BE32-E72D297353CC}">
              <c16:uniqueId val="{00000007-D911-403A-B24A-B302E91825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5013</c:v>
                </c:pt>
                <c:pt idx="3">
                  <c:v>4833</c:v>
                </c:pt>
                <c:pt idx="6">
                  <c:v>4706</c:v>
                </c:pt>
                <c:pt idx="9">
                  <c:v>3846</c:v>
                </c:pt>
                <c:pt idx="12">
                  <c:v>3179</c:v>
                </c:pt>
              </c:numCache>
            </c:numRef>
          </c:val>
          <c:extLst>
            <c:ext xmlns:c16="http://schemas.microsoft.com/office/drawing/2014/chart" uri="{C3380CC4-5D6E-409C-BE32-E72D297353CC}">
              <c16:uniqueId val="{00000008-D911-403A-B24A-B302E91825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8</c:v>
                </c:pt>
                <c:pt idx="6">
                  <c:v>6</c:v>
                </c:pt>
                <c:pt idx="9">
                  <c:v>4</c:v>
                </c:pt>
                <c:pt idx="12">
                  <c:v>2</c:v>
                </c:pt>
              </c:numCache>
            </c:numRef>
          </c:val>
          <c:extLst>
            <c:ext xmlns:c16="http://schemas.microsoft.com/office/drawing/2014/chart" uri="{C3380CC4-5D6E-409C-BE32-E72D297353CC}">
              <c16:uniqueId val="{00000009-D911-403A-B24A-B302E91825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10344</c:v>
                </c:pt>
                <c:pt idx="3">
                  <c:v>10793</c:v>
                </c:pt>
                <c:pt idx="6">
                  <c:v>10429</c:v>
                </c:pt>
                <c:pt idx="9">
                  <c:v>9958</c:v>
                </c:pt>
                <c:pt idx="12">
                  <c:v>9342</c:v>
                </c:pt>
              </c:numCache>
            </c:numRef>
          </c:val>
          <c:extLst>
            <c:ext xmlns:c16="http://schemas.microsoft.com/office/drawing/2014/chart" uri="{C3380CC4-5D6E-409C-BE32-E72D297353CC}">
              <c16:uniqueId val="{0000000A-D911-403A-B24A-B302E91825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1104</c:v>
                </c:pt>
                <c:pt idx="2">
                  <c:v>#N/A</c:v>
                </c:pt>
                <c:pt idx="3">
                  <c:v>#N/A</c:v>
                </c:pt>
                <c:pt idx="4">
                  <c:v>1057</c:v>
                </c:pt>
                <c:pt idx="5">
                  <c:v>#N/A</c:v>
                </c:pt>
                <c:pt idx="6">
                  <c:v>#N/A</c:v>
                </c:pt>
                <c:pt idx="7">
                  <c:v>559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11-403A-B24A-B302E91825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1485</c:v>
                </c:pt>
                <c:pt idx="1">
                  <c:v>1485</c:v>
                </c:pt>
                <c:pt idx="2">
                  <c:v>1735</c:v>
                </c:pt>
              </c:numCache>
            </c:numRef>
          </c:val>
          <c:extLst>
            <c:ext xmlns:c16="http://schemas.microsoft.com/office/drawing/2014/chart" uri="{C3380CC4-5D6E-409C-BE32-E72D297353CC}">
              <c16:uniqueId val="{00000000-BC97-41BA-B9AC-90E086CCF8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1043</c:v>
                </c:pt>
                <c:pt idx="1">
                  <c:v>1043</c:v>
                </c:pt>
                <c:pt idx="2">
                  <c:v>1072</c:v>
                </c:pt>
              </c:numCache>
            </c:numRef>
          </c:val>
          <c:extLst>
            <c:ext xmlns:c16="http://schemas.microsoft.com/office/drawing/2014/chart" uri="{C3380CC4-5D6E-409C-BE32-E72D297353CC}">
              <c16:uniqueId val="{00000001-BC97-41BA-B9AC-90E086CCF8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3893</c:v>
                </c:pt>
                <c:pt idx="1">
                  <c:v>4130</c:v>
                </c:pt>
                <c:pt idx="2">
                  <c:v>4196</c:v>
                </c:pt>
              </c:numCache>
            </c:numRef>
          </c:val>
          <c:extLst>
            <c:ext xmlns:c16="http://schemas.microsoft.com/office/drawing/2014/chart" uri="{C3380CC4-5D6E-409C-BE32-E72D297353CC}">
              <c16:uniqueId val="{00000002-BC97-41BA-B9AC-90E086CCF8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和歌山県みなべ町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合併後の大型事業が終了しつつあることから、地方債の新規発行を償還額以内に抑えたことにより、地方債残高が減少してきていたが、防災拠点整備事業や防災行政無線デジタル化事業、民間こども園整備に係る補助事業などの実施により、今後その償還に係る一定期間は実質公債費比率が増加すると見込まれる。また、公営企業の元利償還金に対する繰出金が増加傾向にあるため、今後も、交付税措置の有利な地方債の発行を優先し、年度単位で元金償還額以内での地方債発行額を行い地方債残高の抑制や公営企業の経営の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和歌山県みなべ町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一般会計に係る地方債の現在高は、大型事業の終了や地方債発行の抑制により減少傾向にあったが、防災拠点整備事業や防災行政無線デジタル化事業の実施などにより、増加している。</a:t>
          </a:r>
          <a:endParaRPr lang="ja-JP" altLang="ja-JP" sz="1400">
            <a:effectLst/>
          </a:endParaRPr>
        </a:p>
        <a:p>
          <a:r>
            <a:rPr kumimoji="1" lang="ja-JP" altLang="ja-JP" sz="1100">
              <a:solidFill>
                <a:schemeClr val="dk1"/>
              </a:solidFill>
              <a:effectLst/>
              <a:latin typeface="+mn-lt"/>
              <a:ea typeface="+mn-ea"/>
              <a:cs typeface="+mn-cs"/>
            </a:rPr>
            <a:t>充当可能財源等については、特定目的基金への積立を行ったことから、充当可能基金が増加しているが、普通交付税の合併算定替えが終了したため、その他特定目的基金の取崩しにより、事業の財源を確保する状況になることが懸念される。</a:t>
          </a:r>
          <a:endParaRPr lang="ja-JP" altLang="ja-JP" sz="1400">
            <a:effectLst/>
          </a:endParaRPr>
        </a:p>
        <a:p>
          <a:r>
            <a:rPr kumimoji="1" lang="ja-JP" altLang="ja-JP" sz="1100">
              <a:solidFill>
                <a:schemeClr val="dk1"/>
              </a:solidFill>
              <a:effectLst/>
              <a:latin typeface="+mn-lt"/>
              <a:ea typeface="+mn-ea"/>
              <a:cs typeface="+mn-cs"/>
            </a:rPr>
            <a:t>以上のことから、将来負担比率の分子も近年、減少傾向にあるが、今後も健全な財政運営のため、一般会計・公営企業債残高の減少に努め、財政状況に応じ基金の取崩しを慎重に行っていく。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和歌山県みなべ町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ea"/>
              <a:ea typeface="+mn-ea"/>
              <a:cs typeface="+mn-cs"/>
            </a:rPr>
            <a:t>・前年度余剰金の財政調整基金への積立やふるさと応援寄附金の好調による積立額の増加と、普通交付税が想定より多く収入されたことに伴い、最小限の取り崩しに留めたことなどにより増回している。</a:t>
          </a:r>
          <a:endParaRPr kumimoji="1" lang="en-US" altLang="ja-JP" sz="13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・短期的には長期総合計画及び総合戦略に掲げる事業の財源として、基金の取り崩しを予定しているため、減少する見込みである。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・公共施設整備基金：行政財産の新築、改築、取得する事業に</a:t>
          </a:r>
          <a:endParaRPr lang="ja-JP" altLang="ja-JP" sz="1400">
            <a:effectLst/>
          </a:endParaRPr>
        </a:p>
        <a:p>
          <a:r>
            <a:rPr kumimoji="1" lang="ja-JP" altLang="ja-JP" sz="1100">
              <a:solidFill>
                <a:schemeClr val="dk1"/>
              </a:solidFill>
              <a:effectLst/>
              <a:latin typeface="+mn-lt"/>
              <a:ea typeface="+mn-ea"/>
              <a:cs typeface="+mn-cs"/>
            </a:rPr>
            <a:t>・環境保全地域活性化基金：海・山・川の恵みの中で人が輝く快適なまちづくり、美しいまちづくりを推進するための事業に</a:t>
          </a:r>
          <a:endParaRPr lang="ja-JP" altLang="ja-JP" sz="1400">
            <a:effectLst/>
          </a:endParaRPr>
        </a:p>
        <a:p>
          <a:r>
            <a:rPr kumimoji="1" lang="ja-JP" altLang="ja-JP" sz="1100">
              <a:solidFill>
                <a:schemeClr val="dk1"/>
              </a:solidFill>
              <a:effectLst/>
              <a:latin typeface="+mn-lt"/>
              <a:ea typeface="+mn-ea"/>
              <a:cs typeface="+mn-cs"/>
            </a:rPr>
            <a:t>・地域づくり基金：快適で住みよく活力ある地域づくりを推進する事業に</a:t>
          </a:r>
          <a:endParaRPr lang="ja-JP" altLang="ja-JP" sz="1400">
            <a:effectLst/>
          </a:endParaRPr>
        </a:p>
        <a:p>
          <a:r>
            <a:rPr kumimoji="1" lang="ja-JP" altLang="ja-JP" sz="1100">
              <a:solidFill>
                <a:schemeClr val="dk1"/>
              </a:solidFill>
              <a:effectLst/>
              <a:latin typeface="+mn-lt"/>
              <a:ea typeface="+mn-ea"/>
              <a:cs typeface="+mn-cs"/>
            </a:rPr>
            <a:t>・福祉基金：福祉活動の促進等、社会福祉事業も</a:t>
          </a:r>
          <a:endParaRPr lang="ja-JP" altLang="ja-JP" sz="1400">
            <a:effectLst/>
          </a:endParaRPr>
        </a:p>
        <a:p>
          <a:r>
            <a:rPr kumimoji="1" lang="ja-JP" altLang="ja-JP" sz="1100">
              <a:solidFill>
                <a:schemeClr val="dk1"/>
              </a:solidFill>
              <a:effectLst/>
              <a:latin typeface="+mn-lt"/>
              <a:ea typeface="+mn-ea"/>
              <a:cs typeface="+mn-cs"/>
            </a:rPr>
            <a:t>・防災基金：住民の生命と財産を守る防災対策及び災害対策事業に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・地域づくり基金：ふるさと納税の返戻品等を差し引いた額の積立による</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・福祉基金：</a:t>
          </a:r>
          <a:r>
            <a:rPr kumimoji="1" lang="ja-JP" altLang="en-US" sz="1100">
              <a:solidFill>
                <a:sysClr val="windowText" lastClr="000000"/>
              </a:solidFill>
              <a:effectLst/>
              <a:latin typeface="+mn-lt"/>
              <a:ea typeface="+mn-ea"/>
              <a:cs typeface="+mn-cs"/>
            </a:rPr>
            <a:t>一般寄附金の積立による増。</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・防災基金：</a:t>
          </a:r>
          <a:r>
            <a:rPr kumimoji="1" lang="ja-JP" altLang="en-US" sz="1100">
              <a:solidFill>
                <a:sysClr val="windowText" lastClr="000000"/>
              </a:solidFill>
              <a:effectLst/>
              <a:latin typeface="+mn-lt"/>
              <a:ea typeface="+mn-ea"/>
              <a:cs typeface="+mn-cs"/>
            </a:rPr>
            <a:t>ふるさと納税寄附金（防災対策分）の積立による増。</a:t>
          </a:r>
          <a:endParaRPr kumimoji="1" lang="en-US" altLang="ja-JP" sz="1100">
            <a:solidFill>
              <a:sysClr val="windowText" lastClr="000000"/>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・公共施設整備基金：公共施設の更新整備の財源として取崩を予定しているため減少する。</a:t>
          </a:r>
          <a:endParaRPr lang="ja-JP" altLang="ja-JP" sz="1400">
            <a:effectLst/>
          </a:endParaRPr>
        </a:p>
        <a:p>
          <a:r>
            <a:rPr kumimoji="1" lang="ja-JP" altLang="ja-JP" sz="1100">
              <a:solidFill>
                <a:schemeClr val="dk1"/>
              </a:solidFill>
              <a:effectLst/>
              <a:latin typeface="+mn-lt"/>
              <a:ea typeface="+mn-ea"/>
              <a:cs typeface="+mn-cs"/>
            </a:rPr>
            <a:t>・環境保全地域活性化基金：防災関連施設の整備などの財源として取崩を予定しているため減少する。</a:t>
          </a:r>
          <a:endParaRPr lang="ja-JP" altLang="ja-JP" sz="1400">
            <a:effectLst/>
          </a:endParaRPr>
        </a:p>
        <a:p>
          <a:r>
            <a:rPr kumimoji="1" lang="ja-JP" altLang="ja-JP" sz="1100">
              <a:solidFill>
                <a:schemeClr val="dk1"/>
              </a:solidFill>
              <a:effectLst/>
              <a:latin typeface="+mn-lt"/>
              <a:ea typeface="+mn-ea"/>
              <a:cs typeface="+mn-cs"/>
            </a:rPr>
            <a:t>・地域づくり基金：長期総合計画及び総合戦略に掲げる事業の財源とするため、減少する。</a:t>
          </a:r>
          <a:endParaRPr lang="ja-JP" altLang="ja-JP" sz="1400">
            <a:effectLst/>
          </a:endParaRPr>
        </a:p>
        <a:p>
          <a:r>
            <a:rPr kumimoji="1" lang="ja-JP" altLang="ja-JP" sz="1100">
              <a:solidFill>
                <a:schemeClr val="dk1"/>
              </a:solidFill>
              <a:effectLst/>
              <a:latin typeface="+mn-lt"/>
              <a:ea typeface="+mn-ea"/>
              <a:cs typeface="+mn-cs"/>
            </a:rPr>
            <a:t>・福祉基金：定期預金の利息の積立により微増していく予定。</a:t>
          </a:r>
          <a:endParaRPr lang="ja-JP" altLang="ja-JP" sz="1400">
            <a:effectLst/>
          </a:endParaRPr>
        </a:p>
        <a:p>
          <a:r>
            <a:rPr kumimoji="1" lang="ja-JP" altLang="ja-JP" sz="1100">
              <a:solidFill>
                <a:schemeClr val="dk1"/>
              </a:solidFill>
              <a:effectLst/>
              <a:latin typeface="+mn-lt"/>
              <a:ea typeface="+mn-ea"/>
              <a:cs typeface="+mn-cs"/>
            </a:rPr>
            <a:t>・防災基金：防災対策の財源として取崩を予定しているため減少する。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・前年度剰余金及び定期預金の利息の積立による増</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・今後も事務事業の見直しや公共施設の適正な管理により、健全な財政運営に努め、現在の水準を維持するように努める。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・前年度剰余金及び定期預金の利息の積立による増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・地方債の償還の財源として活用したいため、現在の水準を維持するよう努めることとしている。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11,516
11,366
120.28
9,777,980
9,062,237
556,152
5,296,640
9,342,260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基準財政需要額について、合併後、有利な地方債の発行や、新規発行額を抑制してきたため、地方債残高が減少している中でも、公債費の算定内容が有利なものへと変遷し、基準財政需要額全体を押し上げる要因になっている。基準財政収入額は、梅の価格低迷等により町民税（個人・法人）の税収が安定しないこと等が影響し、安定しない状況にある。今後も同様の推移が予想されるが、引き続き、公平で公正な課税客体の捕捉を行いつつ、交付税算入の有利な地方債の発行を行い、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合併後、職員の削減や分庁方式の解消など経常経費の削減に取り組んできたことにより、数値は</a:t>
          </a:r>
          <a:r>
            <a:rPr kumimoji="1" lang="ja-JP" altLang="ja-JP" sz="1100">
              <a:solidFill>
                <a:sysClr val="windowText" lastClr="000000"/>
              </a:solidFill>
              <a:effectLst/>
              <a:latin typeface="+mn-lt"/>
              <a:ea typeface="+mn-ea"/>
              <a:cs typeface="+mn-cs"/>
            </a:rPr>
            <a:t>改善傾向にあったが、歳出においては、社会保障経費が年々増加していることにより、経常収支比率は令和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年度より悪化となった。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和歌山県平均</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比べて、経常収支比率は低いものの、</a:t>
          </a:r>
          <a:r>
            <a:rPr kumimoji="1" lang="ja-JP" altLang="en-US" sz="1100">
              <a:solidFill>
                <a:sysClr val="windowText" lastClr="000000"/>
              </a:solidFill>
              <a:effectLst/>
              <a:latin typeface="+mn-lt"/>
              <a:ea typeface="+mn-ea"/>
              <a:cs typeface="+mn-cs"/>
            </a:rPr>
            <a:t>全国平均や類似団体と比べると高い数値となっているため、</a:t>
          </a:r>
          <a:r>
            <a:rPr kumimoji="1" lang="ja-JP" altLang="ja-JP" sz="1100">
              <a:solidFill>
                <a:sysClr val="windowText" lastClr="000000"/>
              </a:solidFill>
              <a:effectLst/>
              <a:latin typeface="+mn-lt"/>
              <a:ea typeface="+mn-ea"/>
              <a:cs typeface="+mn-cs"/>
            </a:rPr>
            <a:t>今後も事務事業の優先度を厳しく精査し、経常経費の削減を図る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65</xdr:row>
      <xdr:rowOff>94742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1834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145542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7704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63</xdr:row>
      <xdr:rowOff>75692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3226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102362</xdr:rowOff>
    </xdr:from>
    <xdr:to>
      <xdr:col>11</xdr:col>
      <xdr:colOff>31750</xdr:colOff>
      <xdr:row>64</xdr:row>
      <xdr:rowOff>116586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32262"/>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163339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人口一人あたりの人件費・物件費等決算額は、類似団体よりも数値は低いものの、全国平均</a:t>
          </a:r>
          <a:r>
            <a:rPr kumimoji="1" lang="ja-JP" altLang="ja-JP" sz="1100">
              <a:solidFill>
                <a:sysClr val="windowText" lastClr="000000"/>
              </a:solidFill>
              <a:effectLst/>
              <a:latin typeface="+mn-lt"/>
              <a:ea typeface="+mn-ea"/>
              <a:cs typeface="+mn-cs"/>
            </a:rPr>
            <a:t>・和歌山県平均よりも高い数値となっている。これは、０・１・２歳児保育の需要増による臨時保育士の多数雇用していることなどが主な要因になっている。合併後人件費は減少</a:t>
          </a:r>
          <a:r>
            <a:rPr kumimoji="1" lang="ja-JP" altLang="en-US" sz="1100">
              <a:solidFill>
                <a:sysClr val="windowText" lastClr="000000"/>
              </a:solidFill>
              <a:effectLst/>
              <a:latin typeface="+mn-lt"/>
              <a:ea typeface="+mn-ea"/>
              <a:cs typeface="+mn-cs"/>
            </a:rPr>
            <a:t>傾向であったものの、近年は人事院勧告により増加している。また、物件費も増加傾向であることから、</a:t>
          </a:r>
          <a:r>
            <a:rPr kumimoji="1" lang="ja-JP" altLang="ja-JP" sz="1100">
              <a:solidFill>
                <a:sysClr val="windowText" lastClr="000000"/>
              </a:solidFill>
              <a:effectLst/>
              <a:latin typeface="+mn-lt"/>
              <a:ea typeface="+mn-ea"/>
              <a:cs typeface="+mn-cs"/>
            </a:rPr>
            <a:t>一層事務事業の精査を行うなど、経常経費の削減を行っていく方針である。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61889</xdr:rowOff>
    </xdr:from>
    <xdr:to>
      <xdr:col>23</xdr:col>
      <xdr:colOff>133350</xdr:colOff>
      <xdr:row>80</xdr:row>
      <xdr:rowOff>109012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77889"/>
          <a:ext cx="838200" cy="4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54970</xdr:rowOff>
    </xdr:from>
    <xdr:to>
      <xdr:col>19</xdr:col>
      <xdr:colOff>133350</xdr:colOff>
      <xdr:row>80</xdr:row>
      <xdr:rowOff>61889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70970"/>
          <a:ext cx="8890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54970</xdr:rowOff>
    </xdr:from>
    <xdr:to>
      <xdr:col>15</xdr:col>
      <xdr:colOff>82550</xdr:colOff>
      <xdr:row>80</xdr:row>
      <xdr:rowOff>64790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770970"/>
          <a:ext cx="889000" cy="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54987</xdr:rowOff>
    </xdr:from>
    <xdr:to>
      <xdr:col>11</xdr:col>
      <xdr:colOff>31750</xdr:colOff>
      <xdr:row>80</xdr:row>
      <xdr:rowOff>64790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70987"/>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122916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58212</xdr:rowOff>
    </xdr:from>
    <xdr:to>
      <xdr:col>23</xdr:col>
      <xdr:colOff>184150</xdr:colOff>
      <xdr:row>80</xdr:row>
      <xdr:rowOff>159812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7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150939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11089</xdr:rowOff>
    </xdr:from>
    <xdr:to>
      <xdr:col>19</xdr:col>
      <xdr:colOff>184150</xdr:colOff>
      <xdr:row>80</xdr:row>
      <xdr:rowOff>112689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122866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9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4170</xdr:rowOff>
    </xdr:from>
    <xdr:to>
      <xdr:col>15</xdr:col>
      <xdr:colOff>133350</xdr:colOff>
      <xdr:row>80</xdr:row>
      <xdr:rowOff>105770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115947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13990</xdr:rowOff>
    </xdr:from>
    <xdr:to>
      <xdr:col>11</xdr:col>
      <xdr:colOff>82550</xdr:colOff>
      <xdr:row>80</xdr:row>
      <xdr:rowOff>115590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125767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9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4187</xdr:rowOff>
    </xdr:from>
    <xdr:to>
      <xdr:col>7</xdr:col>
      <xdr:colOff>31750</xdr:colOff>
      <xdr:row>80</xdr:row>
      <xdr:rowOff>105787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115964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8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に比べ給与表の引上げ率が低くなっている。また、高卒、短大卒、大卒などの経験年数による職員構成の変動においても低い状況となっているが、今後も、計画的な給与制度の見直しを進め、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23284</xdr:rowOff>
    </xdr:from>
    <xdr:to>
      <xdr:col>81</xdr:col>
      <xdr:colOff>44450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82184"/>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109661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8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23284</xdr:rowOff>
    </xdr:from>
    <xdr:to>
      <xdr:col>81</xdr:col>
      <xdr:colOff>133350</xdr:colOff>
      <xdr:row>82</xdr:row>
      <xdr:rowOff>23284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26105</xdr:rowOff>
    </xdr:from>
    <xdr:to>
      <xdr:col>81</xdr:col>
      <xdr:colOff>44450</xdr:colOff>
      <xdr:row>84</xdr:row>
      <xdr:rowOff>2116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56455"/>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83</xdr:row>
      <xdr:rowOff>119945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564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117122</xdr:rowOff>
    </xdr:from>
    <xdr:to>
      <xdr:col>72</xdr:col>
      <xdr:colOff>203200</xdr:colOff>
      <xdr:row>83</xdr:row>
      <xdr:rowOff>119945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7602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167922</xdr:rowOff>
    </xdr:from>
    <xdr:to>
      <xdr:col>68</xdr:col>
      <xdr:colOff>152400</xdr:colOff>
      <xdr:row>82</xdr:row>
      <xdr:rowOff>117122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553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146755</xdr:rowOff>
    </xdr:from>
    <xdr:to>
      <xdr:col>77</xdr:col>
      <xdr:colOff>95250</xdr:colOff>
      <xdr:row>83</xdr:row>
      <xdr:rowOff>76905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87082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69145</xdr:rowOff>
    </xdr:from>
    <xdr:to>
      <xdr:col>73</xdr:col>
      <xdr:colOff>44450</xdr:colOff>
      <xdr:row>83</xdr:row>
      <xdr:rowOff>170745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9472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66322</xdr:rowOff>
    </xdr:from>
    <xdr:to>
      <xdr:col>68</xdr:col>
      <xdr:colOff>203200</xdr:colOff>
      <xdr:row>82</xdr:row>
      <xdr:rowOff>167922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6649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117122</xdr:rowOff>
    </xdr:from>
    <xdr:to>
      <xdr:col>64</xdr:col>
      <xdr:colOff>152400</xdr:colOff>
      <xdr:row>82</xdr:row>
      <xdr:rowOff>47272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57449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定員適正化計画に則り、定員管理を実施してきたことにより、順調に職員の削減を実現することができ、類似団体より低い率となっている。</a:t>
          </a:r>
          <a:endParaRPr lang="ja-JP" altLang="ja-JP" sz="1400">
            <a:effectLst/>
          </a:endParaRPr>
        </a:p>
        <a:p>
          <a:r>
            <a:rPr kumimoji="1" lang="ja-JP" altLang="ja-JP" sz="1100">
              <a:solidFill>
                <a:schemeClr val="dk1"/>
              </a:solidFill>
              <a:effectLst/>
              <a:latin typeface="+mn-lt"/>
              <a:ea typeface="+mn-ea"/>
              <a:cs typeface="+mn-cs"/>
            </a:rPr>
            <a:t>今後も業務が複雑化・多様化する中で事務の効率化を進めていけるよう適正な定員管理を引き続き実施する。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128815</xdr:rowOff>
    </xdr:from>
    <xdr:to>
      <xdr:col>81</xdr:col>
      <xdr:colOff>44450</xdr:colOff>
      <xdr:row>61</xdr:row>
      <xdr:rowOff>42394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5815"/>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128815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47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66766</xdr:rowOff>
    </xdr:from>
    <xdr:to>
      <xdr:col>72</xdr:col>
      <xdr:colOff>203200</xdr:colOff>
      <xdr:row>60</xdr:row>
      <xdr:rowOff>97790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537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47232</xdr:rowOff>
    </xdr:from>
    <xdr:to>
      <xdr:col>68</xdr:col>
      <xdr:colOff>152400</xdr:colOff>
      <xdr:row>60</xdr:row>
      <xdr:rowOff>66766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34232"/>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163044</xdr:rowOff>
    </xdr:from>
    <xdr:to>
      <xdr:col>81</xdr:col>
      <xdr:colOff>95250</xdr:colOff>
      <xdr:row>61</xdr:row>
      <xdr:rowOff>93194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8121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78015</xdr:rowOff>
    </xdr:from>
    <xdr:to>
      <xdr:col>77</xdr:col>
      <xdr:colOff>95250</xdr:colOff>
      <xdr:row>61</xdr:row>
      <xdr:rowOff>8165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18342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15966</xdr:rowOff>
    </xdr:from>
    <xdr:to>
      <xdr:col>68</xdr:col>
      <xdr:colOff>203200</xdr:colOff>
      <xdr:row>60</xdr:row>
      <xdr:rowOff>117566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167882</xdr:rowOff>
    </xdr:from>
    <xdr:to>
      <xdr:col>64</xdr:col>
      <xdr:colOff>152400</xdr:colOff>
      <xdr:row>60</xdr:row>
      <xdr:rowOff>98032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108209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年度数値については、令和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年度よりも</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ポイント上昇し、全国平均、和歌山県平均、類似団体平均のいずれより高い率になっている。上昇の要因と</a:t>
          </a:r>
          <a:r>
            <a:rPr kumimoji="1" lang="ja-JP" altLang="ja-JP" sz="1100">
              <a:solidFill>
                <a:schemeClr val="dk1"/>
              </a:solidFill>
              <a:effectLst/>
              <a:latin typeface="+mn-lt"/>
              <a:ea typeface="+mn-ea"/>
              <a:cs typeface="+mn-cs"/>
            </a:rPr>
            <a:t>しては、防災施設等整備など大型事業を実施したことによる地方債の発行が要因である。</a:t>
          </a:r>
          <a:endParaRPr lang="ja-JP" altLang="ja-JP" sz="1400">
            <a:effectLst/>
          </a:endParaRPr>
        </a:p>
        <a:p>
          <a:r>
            <a:rPr kumimoji="1" lang="ja-JP" altLang="ja-JP" sz="1100">
              <a:solidFill>
                <a:schemeClr val="dk1"/>
              </a:solidFill>
              <a:effectLst/>
              <a:latin typeface="+mn-lt"/>
              <a:ea typeface="+mn-ea"/>
              <a:cs typeface="+mn-cs"/>
            </a:rPr>
            <a:t>今後は、防災施設等の整備も完了してきたことから地方債の発行額も減少していく見込みであり、「地方債償還額＞新規発行額」の考えのもとで、着実に地方債残高を減少させ、実質公債費比率の抑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65617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4586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116417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654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170039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0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地方債の新規</a:t>
          </a:r>
          <a:r>
            <a:rPr kumimoji="1" lang="ja-JP" altLang="ja-JP" sz="1100">
              <a:solidFill>
                <a:sysClr val="windowText" lastClr="000000"/>
              </a:solidFill>
              <a:effectLst/>
              <a:latin typeface="+mn-lt"/>
              <a:ea typeface="+mn-ea"/>
              <a:cs typeface="+mn-cs"/>
            </a:rPr>
            <a:t>発行の抑制などを行い、また余剰金などを積極的に基金に積み立てを行ったことなどにより将来負担率が「</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％」となっ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今後は農業所得の動向により基準財政需要額の減少への影響が見込まれる</a:t>
          </a:r>
          <a:r>
            <a:rPr kumimoji="1" lang="ja-JP" altLang="ja-JP" sz="1100">
              <a:solidFill>
                <a:schemeClr val="dk1"/>
              </a:solidFill>
              <a:effectLst/>
              <a:latin typeface="+mn-lt"/>
              <a:ea typeface="+mn-ea"/>
              <a:cs typeface="+mn-cs"/>
            </a:rPr>
            <a:t>ため、将来負担率については微増する見込みである。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148660</xdr:rowOff>
    </xdr:from>
    <xdr:to>
      <xdr:col>72</xdr:col>
      <xdr:colOff>203200</xdr:colOff>
      <xdr:row>15</xdr:row>
      <xdr:rowOff>120650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48960"/>
          <a:ext cx="889000" cy="14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120650</xdr:rowOff>
    </xdr:from>
    <xdr:to>
      <xdr:col>68</xdr:col>
      <xdr:colOff>152400</xdr:colOff>
      <xdr:row>15</xdr:row>
      <xdr:rowOff>163548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92400"/>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12787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112748</xdr:rowOff>
    </xdr:from>
    <xdr:to>
      <xdr:col>64</xdr:col>
      <xdr:colOff>152400</xdr:colOff>
      <xdr:row>16</xdr:row>
      <xdr:rowOff>42898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53075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5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11,516
11,366
120.28
9,777,980
9,062,237
556,152
5,296,640
9,342,260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人事院勧告などにより人件費が増加し、</a:t>
          </a:r>
          <a:r>
            <a:rPr kumimoji="1" lang="ja-JP" altLang="ja-JP" sz="1100">
              <a:solidFill>
                <a:sysClr val="windowText" lastClr="000000"/>
              </a:solidFill>
              <a:effectLst/>
              <a:latin typeface="+mn-lt"/>
              <a:ea typeface="+mn-ea"/>
              <a:cs typeface="+mn-cs"/>
            </a:rPr>
            <a:t>全国平均、和歌山県平よりも</a:t>
          </a:r>
          <a:r>
            <a:rPr kumimoji="1" lang="ja-JP" altLang="en-US" sz="1100">
              <a:solidFill>
                <a:sysClr val="windowText" lastClr="000000"/>
              </a:solidFill>
              <a:effectLst/>
              <a:latin typeface="+mn-lt"/>
              <a:ea typeface="+mn-ea"/>
              <a:cs typeface="+mn-cs"/>
            </a:rPr>
            <a:t>低位</a:t>
          </a:r>
          <a:r>
            <a:rPr kumimoji="1" lang="ja-JP" altLang="ja-JP" sz="1100">
              <a:solidFill>
                <a:sysClr val="windowText" lastClr="000000"/>
              </a:solidFill>
              <a:effectLst/>
              <a:latin typeface="+mn-lt"/>
              <a:ea typeface="+mn-ea"/>
              <a:cs typeface="+mn-cs"/>
            </a:rPr>
            <a:t>となっているものの、</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年度は類似団体平均よりも</a:t>
          </a:r>
          <a:r>
            <a:rPr kumimoji="1" lang="ja-JP" altLang="en-US" sz="1100">
              <a:solidFill>
                <a:sysClr val="windowText" lastClr="000000"/>
              </a:solidFill>
              <a:effectLst/>
              <a:latin typeface="+mn-lt"/>
              <a:ea typeface="+mn-ea"/>
              <a:cs typeface="+mn-cs"/>
            </a:rPr>
            <a:t>高位</a:t>
          </a:r>
          <a:r>
            <a:rPr kumimoji="1" lang="ja-JP" altLang="ja-JP" sz="1100">
              <a:solidFill>
                <a:sysClr val="windowText" lastClr="000000"/>
              </a:solidFill>
              <a:effectLst/>
              <a:latin typeface="+mn-lt"/>
              <a:ea typeface="+mn-ea"/>
              <a:cs typeface="+mn-cs"/>
            </a:rPr>
            <a:t>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適正な定員管理を図り現在の水準の維持に努める。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96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の比率が全国平均、和歌山県平均、類似団体平均よりも高位になっている主なものとして、ごみ処理については、現在町の焼却場は閉鎖し、県内の他団体に委託をしていることから、処理にかかる運搬費用等が増加していることによるものと考えられる。今後も引き続き、事務事業の精査を行い、経常経費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1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0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7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18</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7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a:t>
          </a:r>
          <a:r>
            <a:rPr kumimoji="1" lang="ja-JP" altLang="ja-JP" sz="1100">
              <a:solidFill>
                <a:sysClr val="windowText" lastClr="000000"/>
              </a:solidFill>
              <a:effectLst/>
              <a:latin typeface="+mn-lt"/>
              <a:ea typeface="+mn-ea"/>
              <a:cs typeface="+mn-cs"/>
            </a:rPr>
            <a:t>和歌山県</a:t>
          </a:r>
          <a:r>
            <a:rPr kumimoji="1" lang="ja-JP" altLang="en-US" sz="1100">
              <a:solidFill>
                <a:sysClr val="windowText" lastClr="000000"/>
              </a:solidFill>
              <a:effectLst/>
              <a:latin typeface="+mn-lt"/>
              <a:ea typeface="+mn-ea"/>
              <a:cs typeface="+mn-cs"/>
            </a:rPr>
            <a:t>平均よりも低位となっているものの、</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類似団体平均より</a:t>
          </a:r>
          <a:r>
            <a:rPr kumimoji="1" lang="ja-JP" altLang="en-US" sz="1100">
              <a:solidFill>
                <a:sysClr val="windowText" lastClr="000000"/>
              </a:solidFill>
              <a:effectLst/>
              <a:latin typeface="+mn-lt"/>
              <a:ea typeface="+mn-ea"/>
              <a:cs typeface="+mn-cs"/>
            </a:rPr>
            <a:t>も高位</a:t>
          </a:r>
          <a:r>
            <a:rPr kumimoji="1" lang="ja-JP" altLang="ja-JP" sz="1100">
              <a:solidFill>
                <a:sysClr val="windowText" lastClr="000000"/>
              </a:solidFill>
              <a:effectLst/>
              <a:latin typeface="+mn-lt"/>
              <a:ea typeface="+mn-ea"/>
              <a:cs typeface="+mn-cs"/>
            </a:rPr>
            <a:t>となっている。年々扶助費の自然増は避けられない中、各種扶助制度の資格審査等の適正化や各種手当への独自</a:t>
          </a:r>
          <a:r>
            <a:rPr kumimoji="1" lang="ja-JP" altLang="ja-JP" sz="1100">
              <a:solidFill>
                <a:schemeClr val="dk1"/>
              </a:solidFill>
              <a:effectLst/>
              <a:latin typeface="+mn-lt"/>
              <a:ea typeface="+mn-ea"/>
              <a:cs typeface="+mn-cs"/>
            </a:rPr>
            <a:t>加算等を見直しを進めていくことで、財政を圧迫する上昇傾向に歯止めをかけるよう努める。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52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和歌山県平均・</a:t>
          </a:r>
          <a:r>
            <a:rPr kumimoji="1" lang="ja-JP" altLang="ja-JP" sz="1100">
              <a:solidFill>
                <a:schemeClr val="dk1"/>
              </a:solidFill>
              <a:effectLst/>
              <a:latin typeface="+mn-lt"/>
              <a:ea typeface="+mn-ea"/>
              <a:cs typeface="+mn-cs"/>
            </a:rPr>
            <a:t>類似団体平均よりも低位となっている。</a:t>
          </a:r>
          <a:endParaRPr lang="ja-JP" altLang="ja-JP" sz="1400">
            <a:effectLst/>
          </a:endParaRPr>
        </a:p>
        <a:p>
          <a:r>
            <a:rPr kumimoji="1" lang="ja-JP" altLang="ja-JP" sz="1100">
              <a:solidFill>
                <a:schemeClr val="dk1"/>
              </a:solidFill>
              <a:effectLst/>
              <a:latin typeface="+mn-lt"/>
              <a:ea typeface="+mn-ea"/>
              <a:cs typeface="+mn-cs"/>
            </a:rPr>
            <a:t>今後も、維持管理費の抑制を図り、介護保険会計等についても保険料の適正化を図ることで、普通会計の負担を減らしてくよう努める。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3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56</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63100"/>
          <a:ext cx="889000" cy="7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99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の比率については、全国平均、和歌山県平均よりも高位となっている。近年の増加要因としては、法適用に移行した下水道事業会計への補助費等や全町民向けの新型コロナウイルス感染症対策事業の実施によるものなどが挙げられる。</a:t>
          </a:r>
          <a:endParaRPr lang="ja-JP" altLang="ja-JP" sz="1400">
            <a:effectLst/>
          </a:endParaRPr>
        </a:p>
        <a:p>
          <a:r>
            <a:rPr kumimoji="1" lang="ja-JP" altLang="ja-JP" sz="1100">
              <a:solidFill>
                <a:schemeClr val="dk1"/>
              </a:solidFill>
              <a:effectLst/>
              <a:latin typeface="+mn-lt"/>
              <a:ea typeface="+mn-ea"/>
              <a:cs typeface="+mn-cs"/>
            </a:rPr>
            <a:t>今後も、補助事務の精査を行い、経常経費の適正化を図る。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226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91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8947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53848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894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44721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37101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20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合併後、旧町村の均衡ある</a:t>
          </a:r>
          <a:r>
            <a:rPr kumimoji="1" lang="ja-JP" altLang="ja-JP" sz="1100">
              <a:solidFill>
                <a:sysClr val="windowText" lastClr="000000"/>
              </a:solidFill>
              <a:effectLst/>
              <a:latin typeface="+mn-lt"/>
              <a:ea typeface="+mn-ea"/>
              <a:cs typeface="+mn-cs"/>
            </a:rPr>
            <a:t>発展を目指し、まちづくり計画に則り、事業を進めてきた結果、地方債残高が増加したため、</a:t>
          </a:r>
          <a:r>
            <a:rPr kumimoji="1" lang="ja-JP" altLang="en-US" sz="1100">
              <a:solidFill>
                <a:sysClr val="windowText" lastClr="000000"/>
              </a:solidFill>
              <a:effectLst/>
              <a:latin typeface="+mn-lt"/>
              <a:ea typeface="+mn-ea"/>
              <a:cs typeface="+mn-cs"/>
            </a:rPr>
            <a:t>高位</a:t>
          </a:r>
          <a:r>
            <a:rPr kumimoji="1" lang="ja-JP" altLang="ja-JP" sz="1100">
              <a:solidFill>
                <a:sysClr val="windowText" lastClr="000000"/>
              </a:solidFill>
              <a:effectLst/>
              <a:latin typeface="+mn-lt"/>
              <a:ea typeface="+mn-ea"/>
              <a:cs typeface="+mn-cs"/>
            </a:rPr>
            <a:t>になっている。今後は「地方債償還額＞新規発行額」の考えのもとで新規発行をできるだけ</a:t>
          </a:r>
          <a:r>
            <a:rPr kumimoji="1" lang="ja-JP" altLang="en-US" sz="1100">
              <a:solidFill>
                <a:schemeClr val="dk1"/>
              </a:solidFill>
              <a:effectLst/>
              <a:latin typeface="+mn-lt"/>
              <a:ea typeface="+mn-ea"/>
              <a:cs typeface="+mn-cs"/>
            </a:rPr>
            <a:t>抑え</a:t>
          </a:r>
          <a:r>
            <a:rPr kumimoji="1" lang="ja-JP" altLang="ja-JP" sz="1100">
              <a:solidFill>
                <a:schemeClr val="dk1"/>
              </a:solidFill>
              <a:effectLst/>
              <a:latin typeface="+mn-lt"/>
              <a:ea typeface="+mn-ea"/>
              <a:cs typeface="+mn-cs"/>
            </a:rPr>
            <a:t>、着実に地方債残高を減少させ、当該比率の抑制を行う。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153126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001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62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76381</xdr:rowOff>
    </xdr:from>
    <xdr:to>
      <xdr:col>15</xdr:col>
      <xdr:colOff>98425</xdr:colOff>
      <xdr:row>77</xdr:row>
      <xdr:rowOff>161289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78031"/>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76381</xdr:rowOff>
    </xdr:from>
    <xdr:to>
      <xdr:col>11</xdr:col>
      <xdr:colOff>9525</xdr:colOff>
      <xdr:row>78</xdr:row>
      <xdr:rowOff>87812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78031"/>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102326</xdr:rowOff>
    </xdr:from>
    <xdr:to>
      <xdr:col>24</xdr:col>
      <xdr:colOff>76200</xdr:colOff>
      <xdr:row>79</xdr:row>
      <xdr:rowOff>32476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74403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25581</xdr:rowOff>
    </xdr:from>
    <xdr:to>
      <xdr:col>11</xdr:col>
      <xdr:colOff>60325</xdr:colOff>
      <xdr:row>77</xdr:row>
      <xdr:rowOff>127181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111958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全国平均、類似団体平均、和歌山県平均の</a:t>
          </a:r>
          <a:r>
            <a:rPr kumimoji="1" lang="ja-JP" altLang="ja-JP" sz="1100">
              <a:solidFill>
                <a:sysClr val="windowText" lastClr="000000"/>
              </a:solidFill>
              <a:effectLst/>
              <a:latin typeface="+mn-lt"/>
              <a:ea typeface="+mn-ea"/>
              <a:cs typeface="+mn-cs"/>
            </a:rPr>
            <a:t>いずれよりも</a:t>
          </a:r>
          <a:r>
            <a:rPr kumimoji="1" lang="ja-JP" altLang="en-US" sz="1100">
              <a:solidFill>
                <a:sysClr val="windowText" lastClr="000000"/>
              </a:solidFill>
              <a:effectLst/>
              <a:latin typeface="+mn-lt"/>
              <a:ea typeface="+mn-ea"/>
              <a:cs typeface="+mn-cs"/>
            </a:rPr>
            <a:t>低位</a:t>
          </a:r>
          <a:r>
            <a:rPr kumimoji="1" lang="ja-JP" altLang="ja-JP" sz="1100">
              <a:solidFill>
                <a:sysClr val="windowText" lastClr="000000"/>
              </a:solidFill>
              <a:effectLst/>
              <a:latin typeface="+mn-lt"/>
              <a:ea typeface="+mn-ea"/>
              <a:cs typeface="+mn-cs"/>
            </a:rPr>
            <a:t>になっている。大きな要因としては、人件費の経常収支比率が低いことが挙げられる。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引き続き、経常経費の削減を図るとともに事業内容を精査し、健全な財政運営に努める。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74904"/>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76</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4231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83566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645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76</xdr:row>
      <xdr:rowOff>44704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6459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32766</xdr:rowOff>
    </xdr:from>
    <xdr:to>
      <xdr:col>74</xdr:col>
      <xdr:colOff>31750</xdr:colOff>
      <xdr:row>75</xdr:row>
      <xdr:rowOff>134366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66819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41653</xdr:rowOff>
    </xdr:from>
    <xdr:to>
      <xdr:col>29</xdr:col>
      <xdr:colOff>127000</xdr:colOff>
      <xdr:row>19</xdr:row>
      <xdr:rowOff>19744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5378"/>
          <a:ext cx="647700" cy="14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19744</xdr:rowOff>
    </xdr:from>
    <xdr:to>
      <xdr:col>26</xdr:col>
      <xdr:colOff>50800</xdr:colOff>
      <xdr:row>19</xdr:row>
      <xdr:rowOff>58185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24919"/>
          <a:ext cx="698500" cy="38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23374</xdr:rowOff>
    </xdr:from>
    <xdr:to>
      <xdr:col>22</xdr:col>
      <xdr:colOff>114300</xdr:colOff>
      <xdr:row>19</xdr:row>
      <xdr:rowOff>58185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28549"/>
          <a:ext cx="698500" cy="34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23374</xdr:rowOff>
    </xdr:from>
    <xdr:to>
      <xdr:col>18</xdr:col>
      <xdr:colOff>177800</xdr:colOff>
      <xdr:row>19</xdr:row>
      <xdr:rowOff>49755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28549"/>
          <a:ext cx="698500" cy="26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162303</xdr:rowOff>
    </xdr:from>
    <xdr:to>
      <xdr:col>29</xdr:col>
      <xdr:colOff>177800</xdr:colOff>
      <xdr:row>18</xdr:row>
      <xdr:rowOff>92453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4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134380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9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140394</xdr:rowOff>
    </xdr:from>
    <xdr:to>
      <xdr:col>26</xdr:col>
      <xdr:colOff>101600</xdr:colOff>
      <xdr:row>19</xdr:row>
      <xdr:rowOff>70544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7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55321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0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7385</xdr:rowOff>
    </xdr:from>
    <xdr:to>
      <xdr:col>22</xdr:col>
      <xdr:colOff>165100</xdr:colOff>
      <xdr:row>19</xdr:row>
      <xdr:rowOff>108985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1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93762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144024</xdr:rowOff>
    </xdr:from>
    <xdr:to>
      <xdr:col>19</xdr:col>
      <xdr:colOff>38100</xdr:colOff>
      <xdr:row>19</xdr:row>
      <xdr:rowOff>74174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77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58951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6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170405</xdr:rowOff>
    </xdr:from>
    <xdr:to>
      <xdr:col>15</xdr:col>
      <xdr:colOff>101600</xdr:colOff>
      <xdr:row>19</xdr:row>
      <xdr:rowOff>100555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85332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284483</xdr:rowOff>
    </xdr:from>
    <xdr:to>
      <xdr:col>29</xdr:col>
      <xdr:colOff>127000</xdr:colOff>
      <xdr:row>36</xdr:row>
      <xdr:rowOff>24381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4833"/>
          <a:ext cx="647700" cy="82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24381</xdr:rowOff>
    </xdr:from>
    <xdr:to>
      <xdr:col>26</xdr:col>
      <xdr:colOff>50800</xdr:colOff>
      <xdr:row>37</xdr:row>
      <xdr:rowOff>50899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77631"/>
          <a:ext cx="698500" cy="197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40521</xdr:rowOff>
    </xdr:from>
    <xdr:to>
      <xdr:col>22</xdr:col>
      <xdr:colOff>114300</xdr:colOff>
      <xdr:row>37</xdr:row>
      <xdr:rowOff>50899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65221"/>
          <a:ext cx="698500" cy="1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40521</xdr:rowOff>
    </xdr:from>
    <xdr:to>
      <xdr:col>18</xdr:col>
      <xdr:colOff>177800</xdr:colOff>
      <xdr:row>37</xdr:row>
      <xdr:rowOff>62192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65221"/>
          <a:ext cx="6985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233683</xdr:rowOff>
    </xdr:from>
    <xdr:to>
      <xdr:col>29</xdr:col>
      <xdr:colOff>177800</xdr:colOff>
      <xdr:row>35</xdr:row>
      <xdr:rowOff>335283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4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78760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316481</xdr:rowOff>
    </xdr:from>
    <xdr:to>
      <xdr:col>26</xdr:col>
      <xdr:colOff>101600</xdr:colOff>
      <xdr:row>36</xdr:row>
      <xdr:rowOff>75181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2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85358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95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99</xdr:rowOff>
    </xdr:from>
    <xdr:to>
      <xdr:col>22</xdr:col>
      <xdr:colOff>165100</xdr:colOff>
      <xdr:row>37</xdr:row>
      <xdr:rowOff>101699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86476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161171</xdr:rowOff>
    </xdr:from>
    <xdr:to>
      <xdr:col>19</xdr:col>
      <xdr:colOff>38100</xdr:colOff>
      <xdr:row>37</xdr:row>
      <xdr:rowOff>91321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1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76098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0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11392</xdr:rowOff>
    </xdr:from>
    <xdr:to>
      <xdr:col>15</xdr:col>
      <xdr:colOff>101600</xdr:colOff>
      <xdr:row>37</xdr:row>
      <xdr:rowOff>112992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6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97769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2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11,516
11,366
120.28
9,777,980
9,062,237
556,152
5,296,640
9,342,260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142269</xdr:rowOff>
    </xdr:from>
    <xdr:to>
      <xdr:col>24</xdr:col>
      <xdr:colOff>63500</xdr:colOff>
      <xdr:row>36</xdr:row>
      <xdr:rowOff>147004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3019"/>
          <a:ext cx="838200" cy="1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147004</xdr:rowOff>
    </xdr:from>
    <xdr:to>
      <xdr:col>19</xdr:col>
      <xdr:colOff>177800</xdr:colOff>
      <xdr:row>36</xdr:row>
      <xdr:rowOff>157825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19204"/>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142541</xdr:rowOff>
    </xdr:from>
    <xdr:to>
      <xdr:col>15</xdr:col>
      <xdr:colOff>50800</xdr:colOff>
      <xdr:row>36</xdr:row>
      <xdr:rowOff>157825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4741"/>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142541</xdr:rowOff>
    </xdr:from>
    <xdr:to>
      <xdr:col>10</xdr:col>
      <xdr:colOff>114300</xdr:colOff>
      <xdr:row>37</xdr:row>
      <xdr:rowOff>7689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4741"/>
          <a:ext cx="889000" cy="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91469</xdr:rowOff>
    </xdr:from>
    <xdr:to>
      <xdr:col>24</xdr:col>
      <xdr:colOff>114300</xdr:colOff>
      <xdr:row>36</xdr:row>
      <xdr:rowOff>21619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69896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96204</xdr:rowOff>
    </xdr:from>
    <xdr:to>
      <xdr:col>20</xdr:col>
      <xdr:colOff>38100</xdr:colOff>
      <xdr:row>37</xdr:row>
      <xdr:rowOff>26354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6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17481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6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107025</xdr:rowOff>
    </xdr:from>
    <xdr:to>
      <xdr:col>15</xdr:col>
      <xdr:colOff>101600</xdr:colOff>
      <xdr:row>37</xdr:row>
      <xdr:rowOff>37175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28302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7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91741</xdr:rowOff>
    </xdr:from>
    <xdr:to>
      <xdr:col>10</xdr:col>
      <xdr:colOff>165100</xdr:colOff>
      <xdr:row>37</xdr:row>
      <xdr:rowOff>21891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13018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5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128339</xdr:rowOff>
    </xdr:from>
    <xdr:to>
      <xdr:col>6</xdr:col>
      <xdr:colOff>38100</xdr:colOff>
      <xdr:row>37</xdr:row>
      <xdr:rowOff>58489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49616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63604</xdr:rowOff>
    </xdr:from>
    <xdr:to>
      <xdr:col>24</xdr:col>
      <xdr:colOff>63500</xdr:colOff>
      <xdr:row>58</xdr:row>
      <xdr:rowOff>80201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7704"/>
          <a:ext cx="8382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80153</xdr:rowOff>
    </xdr:from>
    <xdr:to>
      <xdr:col>19</xdr:col>
      <xdr:colOff>177800</xdr:colOff>
      <xdr:row>58</xdr:row>
      <xdr:rowOff>80201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4253"/>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75003</xdr:rowOff>
    </xdr:from>
    <xdr:to>
      <xdr:col>15</xdr:col>
      <xdr:colOff>50800</xdr:colOff>
      <xdr:row>58</xdr:row>
      <xdr:rowOff>80153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19103"/>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75003</xdr:rowOff>
    </xdr:from>
    <xdr:to>
      <xdr:col>10</xdr:col>
      <xdr:colOff>114300</xdr:colOff>
      <xdr:row>58</xdr:row>
      <xdr:rowOff>79463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9103"/>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12804</xdr:rowOff>
    </xdr:from>
    <xdr:to>
      <xdr:col>24</xdr:col>
      <xdr:colOff>114300</xdr:colOff>
      <xdr:row>58</xdr:row>
      <xdr:rowOff>114404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99181</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7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29401</xdr:rowOff>
    </xdr:from>
    <xdr:to>
      <xdr:col>20</xdr:col>
      <xdr:colOff>38100</xdr:colOff>
      <xdr:row>58</xdr:row>
      <xdr:rowOff>131001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122128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6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29353</xdr:rowOff>
    </xdr:from>
    <xdr:to>
      <xdr:col>15</xdr:col>
      <xdr:colOff>101600</xdr:colOff>
      <xdr:row>58</xdr:row>
      <xdr:rowOff>130953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122080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1006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24203</xdr:rowOff>
    </xdr:from>
    <xdr:to>
      <xdr:col>10</xdr:col>
      <xdr:colOff>165100</xdr:colOff>
      <xdr:row>58</xdr:row>
      <xdr:rowOff>125803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116930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1006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28663</xdr:rowOff>
    </xdr:from>
    <xdr:to>
      <xdr:col>6</xdr:col>
      <xdr:colOff>38100</xdr:colOff>
      <xdr:row>58</xdr:row>
      <xdr:rowOff>130263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146790</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4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94568</xdr:rowOff>
    </xdr:from>
    <xdr:to>
      <xdr:col>24</xdr:col>
      <xdr:colOff>63500</xdr:colOff>
      <xdr:row>78</xdr:row>
      <xdr:rowOff>144827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467668"/>
          <a:ext cx="838200" cy="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144827</xdr:rowOff>
    </xdr:from>
    <xdr:to>
      <xdr:col>19</xdr:col>
      <xdr:colOff>177800</xdr:colOff>
      <xdr:row>78</xdr:row>
      <xdr:rowOff>150803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517927"/>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150803</xdr:rowOff>
    </xdr:from>
    <xdr:to>
      <xdr:col>15</xdr:col>
      <xdr:colOff>50800</xdr:colOff>
      <xdr:row>78</xdr:row>
      <xdr:rowOff>154527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523903"/>
          <a:ext cx="889000" cy="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139635</xdr:rowOff>
    </xdr:from>
    <xdr:to>
      <xdr:col>10</xdr:col>
      <xdr:colOff>114300</xdr:colOff>
      <xdr:row>78</xdr:row>
      <xdr:rowOff>154527</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512735"/>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43768</xdr:rowOff>
    </xdr:from>
    <xdr:to>
      <xdr:col>24</xdr:col>
      <xdr:colOff>114300</xdr:colOff>
      <xdr:row>78</xdr:row>
      <xdr:rowOff>145368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4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130145</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3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94027</xdr:rowOff>
    </xdr:from>
    <xdr:to>
      <xdr:col>20</xdr:col>
      <xdr:colOff>38100</xdr:colOff>
      <xdr:row>79</xdr:row>
      <xdr:rowOff>24177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15304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100003</xdr:rowOff>
    </xdr:from>
    <xdr:to>
      <xdr:col>15</xdr:col>
      <xdr:colOff>101600</xdr:colOff>
      <xdr:row>79</xdr:row>
      <xdr:rowOff>30153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21280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103727</xdr:rowOff>
    </xdr:from>
    <xdr:to>
      <xdr:col>10</xdr:col>
      <xdr:colOff>165100</xdr:colOff>
      <xdr:row>79</xdr:row>
      <xdr:rowOff>33877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25004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6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88835</xdr:rowOff>
    </xdr:from>
    <xdr:to>
      <xdr:col>6</xdr:col>
      <xdr:colOff>38100</xdr:colOff>
      <xdr:row>79</xdr:row>
      <xdr:rowOff>18985</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6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10112</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5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81679</xdr:rowOff>
    </xdr:from>
    <xdr:to>
      <xdr:col>24</xdr:col>
      <xdr:colOff>63500</xdr:colOff>
      <xdr:row>96</xdr:row>
      <xdr:rowOff>41064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369429"/>
          <a:ext cx="838200" cy="1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41064</xdr:rowOff>
    </xdr:from>
    <xdr:to>
      <xdr:col>19</xdr:col>
      <xdr:colOff>177800</xdr:colOff>
      <xdr:row>96</xdr:row>
      <xdr:rowOff>99554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500264"/>
          <a:ext cx="889000" cy="5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99554</xdr:rowOff>
    </xdr:from>
    <xdr:to>
      <xdr:col>15</xdr:col>
      <xdr:colOff>50800</xdr:colOff>
      <xdr:row>97</xdr:row>
      <xdr:rowOff>62095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558754"/>
          <a:ext cx="889000" cy="13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62095</xdr:rowOff>
    </xdr:from>
    <xdr:to>
      <xdr:col>10</xdr:col>
      <xdr:colOff>114300</xdr:colOff>
      <xdr:row>97</xdr:row>
      <xdr:rowOff>81505</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92745"/>
          <a:ext cx="889000" cy="1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30879</xdr:rowOff>
    </xdr:from>
    <xdr:to>
      <xdr:col>24</xdr:col>
      <xdr:colOff>114300</xdr:colOff>
      <xdr:row>95</xdr:row>
      <xdr:rowOff>132479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3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9306</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29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161714</xdr:rowOff>
    </xdr:from>
    <xdr:to>
      <xdr:col>20</xdr:col>
      <xdr:colOff>38100</xdr:colOff>
      <xdr:row>96</xdr:row>
      <xdr:rowOff>91864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4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82991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54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48754</xdr:rowOff>
    </xdr:from>
    <xdr:to>
      <xdr:col>15</xdr:col>
      <xdr:colOff>101600</xdr:colOff>
      <xdr:row>96</xdr:row>
      <xdr:rowOff>150354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0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141481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60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11295</xdr:rowOff>
    </xdr:from>
    <xdr:to>
      <xdr:col>10</xdr:col>
      <xdr:colOff>165100</xdr:colOff>
      <xdr:row>97</xdr:row>
      <xdr:rowOff>112895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4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104022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73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30705</xdr:rowOff>
    </xdr:from>
    <xdr:to>
      <xdr:col>6</xdr:col>
      <xdr:colOff>38100</xdr:colOff>
      <xdr:row>97</xdr:row>
      <xdr:rowOff>132305</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6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123432</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7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167630</xdr:rowOff>
    </xdr:from>
    <xdr:to>
      <xdr:col>55</xdr:col>
      <xdr:colOff>0</xdr:colOff>
      <xdr:row>38</xdr:row>
      <xdr:rowOff>7446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511280"/>
          <a:ext cx="8382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140994</xdr:rowOff>
    </xdr:from>
    <xdr:to>
      <xdr:col>50</xdr:col>
      <xdr:colOff>114300</xdr:colOff>
      <xdr:row>37</xdr:row>
      <xdr:rowOff>167630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484644"/>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140994</xdr:rowOff>
    </xdr:from>
    <xdr:to>
      <xdr:col>45</xdr:col>
      <xdr:colOff>177800</xdr:colOff>
      <xdr:row>38</xdr:row>
      <xdr:rowOff>152319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84644"/>
          <a:ext cx="889000" cy="18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31810</xdr:rowOff>
    </xdr:from>
    <xdr:to>
      <xdr:col>41</xdr:col>
      <xdr:colOff>50800</xdr:colOff>
      <xdr:row>38</xdr:row>
      <xdr:rowOff>152319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204010"/>
          <a:ext cx="889000" cy="46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128096</xdr:rowOff>
    </xdr:from>
    <xdr:to>
      <xdr:col>55</xdr:col>
      <xdr:colOff>50800</xdr:colOff>
      <xdr:row>38</xdr:row>
      <xdr:rowOff>58246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106523</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45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116830</xdr:rowOff>
    </xdr:from>
    <xdr:to>
      <xdr:col>50</xdr:col>
      <xdr:colOff>165100</xdr:colOff>
      <xdr:row>38</xdr:row>
      <xdr:rowOff>46980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38107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55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90194</xdr:rowOff>
    </xdr:from>
    <xdr:to>
      <xdr:col>46</xdr:col>
      <xdr:colOff>38100</xdr:colOff>
      <xdr:row>38</xdr:row>
      <xdr:rowOff>20344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11471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2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101519</xdr:rowOff>
    </xdr:from>
    <xdr:to>
      <xdr:col>41</xdr:col>
      <xdr:colOff>101600</xdr:colOff>
      <xdr:row>39</xdr:row>
      <xdr:rowOff>31669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6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22796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70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152460</xdr:rowOff>
    </xdr:from>
    <xdr:to>
      <xdr:col>36</xdr:col>
      <xdr:colOff>165100</xdr:colOff>
      <xdr:row>36</xdr:row>
      <xdr:rowOff>82610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15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73737</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24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97922</xdr:rowOff>
    </xdr:from>
    <xdr:to>
      <xdr:col>55</xdr:col>
      <xdr:colOff>0</xdr:colOff>
      <xdr:row>57</xdr:row>
      <xdr:rowOff>140963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870572"/>
          <a:ext cx="838200" cy="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72165</xdr:rowOff>
    </xdr:from>
    <xdr:to>
      <xdr:col>50</xdr:col>
      <xdr:colOff>114300</xdr:colOff>
      <xdr:row>57</xdr:row>
      <xdr:rowOff>97922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844815"/>
          <a:ext cx="8890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133054</xdr:rowOff>
    </xdr:from>
    <xdr:to>
      <xdr:col>45</xdr:col>
      <xdr:colOff>177800</xdr:colOff>
      <xdr:row>57</xdr:row>
      <xdr:rowOff>72165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562804"/>
          <a:ext cx="889000" cy="28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112866</xdr:rowOff>
    </xdr:from>
    <xdr:to>
      <xdr:col>41</xdr:col>
      <xdr:colOff>50800</xdr:colOff>
      <xdr:row>55</xdr:row>
      <xdr:rowOff>133054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542616"/>
          <a:ext cx="889000" cy="2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90163</xdr:rowOff>
    </xdr:from>
    <xdr:to>
      <xdr:col>55</xdr:col>
      <xdr:colOff>50800</xdr:colOff>
      <xdr:row>58</xdr:row>
      <xdr:rowOff>20313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68590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47122</xdr:rowOff>
    </xdr:from>
    <xdr:to>
      <xdr:col>50</xdr:col>
      <xdr:colOff>165100</xdr:colOff>
      <xdr:row>57</xdr:row>
      <xdr:rowOff>148722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139849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91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21365</xdr:rowOff>
    </xdr:from>
    <xdr:to>
      <xdr:col>46</xdr:col>
      <xdr:colOff>38100</xdr:colOff>
      <xdr:row>57</xdr:row>
      <xdr:rowOff>122965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7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114092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88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82254</xdr:rowOff>
    </xdr:from>
    <xdr:to>
      <xdr:col>41</xdr:col>
      <xdr:colOff>101600</xdr:colOff>
      <xdr:row>56</xdr:row>
      <xdr:rowOff>12404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1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28931</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28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62066</xdr:rowOff>
    </xdr:from>
    <xdr:to>
      <xdr:col>36</xdr:col>
      <xdr:colOff>165100</xdr:colOff>
      <xdr:row>55</xdr:row>
      <xdr:rowOff>163666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4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8743</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26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118974</xdr:rowOff>
    </xdr:from>
    <xdr:to>
      <xdr:col>55</xdr:col>
      <xdr:colOff>0</xdr:colOff>
      <xdr:row>78</xdr:row>
      <xdr:rowOff>150194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320624"/>
          <a:ext cx="838200" cy="20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118974</xdr:rowOff>
    </xdr:from>
    <xdr:to>
      <xdr:col>50</xdr:col>
      <xdr:colOff>114300</xdr:colOff>
      <xdr:row>78</xdr:row>
      <xdr:rowOff>33107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320624"/>
          <a:ext cx="889000" cy="8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8288</xdr:rowOff>
    </xdr:from>
    <xdr:to>
      <xdr:col>45</xdr:col>
      <xdr:colOff>177800</xdr:colOff>
      <xdr:row>78</xdr:row>
      <xdr:rowOff>33107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038488"/>
          <a:ext cx="889000" cy="36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8288</xdr:rowOff>
    </xdr:from>
    <xdr:to>
      <xdr:col>41</xdr:col>
      <xdr:colOff>50800</xdr:colOff>
      <xdr:row>77</xdr:row>
      <xdr:rowOff>56979</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038488"/>
          <a:ext cx="889000" cy="22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167834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99394</xdr:rowOff>
    </xdr:from>
    <xdr:to>
      <xdr:col>55</xdr:col>
      <xdr:colOff>50800</xdr:colOff>
      <xdr:row>79</xdr:row>
      <xdr:rowOff>29544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4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14321</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8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68174</xdr:rowOff>
    </xdr:from>
    <xdr:to>
      <xdr:col>50</xdr:col>
      <xdr:colOff>165100</xdr:colOff>
      <xdr:row>77</xdr:row>
      <xdr:rowOff>169774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2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160901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36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153757</xdr:rowOff>
    </xdr:from>
    <xdr:to>
      <xdr:col>46</xdr:col>
      <xdr:colOff>38100</xdr:colOff>
      <xdr:row>78</xdr:row>
      <xdr:rowOff>83907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35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75034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4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128938</xdr:rowOff>
    </xdr:from>
    <xdr:to>
      <xdr:col>41</xdr:col>
      <xdr:colOff>101600</xdr:colOff>
      <xdr:row>76</xdr:row>
      <xdr:rowOff>59088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29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75615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7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6179</xdr:rowOff>
    </xdr:from>
    <xdr:to>
      <xdr:col>36</xdr:col>
      <xdr:colOff>165100</xdr:colOff>
      <xdr:row>77</xdr:row>
      <xdr:rowOff>107779</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2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124306</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9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39675</xdr:rowOff>
    </xdr:from>
    <xdr:to>
      <xdr:col>55</xdr:col>
      <xdr:colOff>0</xdr:colOff>
      <xdr:row>98</xdr:row>
      <xdr:rowOff>67628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841775"/>
          <a:ext cx="8382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9097</xdr:rowOff>
    </xdr:from>
    <xdr:to>
      <xdr:col>50</xdr:col>
      <xdr:colOff>114300</xdr:colOff>
      <xdr:row>98</xdr:row>
      <xdr:rowOff>67628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811197"/>
          <a:ext cx="889000" cy="5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9097</xdr:rowOff>
    </xdr:from>
    <xdr:to>
      <xdr:col>45</xdr:col>
      <xdr:colOff>177800</xdr:colOff>
      <xdr:row>98</xdr:row>
      <xdr:rowOff>76750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811197"/>
          <a:ext cx="889000" cy="6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6750</xdr:rowOff>
    </xdr:from>
    <xdr:to>
      <xdr:col>41</xdr:col>
      <xdr:colOff>50800</xdr:colOff>
      <xdr:row>98</xdr:row>
      <xdr:rowOff>76750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637400"/>
          <a:ext cx="889000" cy="2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75868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160325</xdr:rowOff>
    </xdr:from>
    <xdr:to>
      <xdr:col>55</xdr:col>
      <xdr:colOff>50800</xdr:colOff>
      <xdr:row>98</xdr:row>
      <xdr:rowOff>90475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7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138752</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7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16828</xdr:rowOff>
    </xdr:from>
    <xdr:to>
      <xdr:col>50</xdr:col>
      <xdr:colOff>165100</xdr:colOff>
      <xdr:row>98</xdr:row>
      <xdr:rowOff>118428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81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109555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9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129747</xdr:rowOff>
    </xdr:from>
    <xdr:to>
      <xdr:col>46</xdr:col>
      <xdr:colOff>38100</xdr:colOff>
      <xdr:row>98</xdr:row>
      <xdr:rowOff>59897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7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76424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53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25950</xdr:rowOff>
    </xdr:from>
    <xdr:to>
      <xdr:col>41</xdr:col>
      <xdr:colOff>101600</xdr:colOff>
      <xdr:row>98</xdr:row>
      <xdr:rowOff>127550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2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118677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2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127400</xdr:rowOff>
    </xdr:from>
    <xdr:to>
      <xdr:col>36</xdr:col>
      <xdr:colOff>165100</xdr:colOff>
      <xdr:row>97</xdr:row>
      <xdr:rowOff>57550</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5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74077</xdr:rowOff>
    </xdr:from>
    <xdr:ext cx="599010"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672795" y="1636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48739</xdr:rowOff>
    </xdr:from>
    <xdr:to>
      <xdr:col>85</xdr:col>
      <xdr:colOff>127000</xdr:colOff>
      <xdr:row>38</xdr:row>
      <xdr:rowOff>124199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563839"/>
          <a:ext cx="838200" cy="7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89142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6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48739</xdr:rowOff>
    </xdr:from>
    <xdr:to>
      <xdr:col>81</xdr:col>
      <xdr:colOff>50800</xdr:colOff>
      <xdr:row>39</xdr:row>
      <xdr:rowOff>78196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563839"/>
          <a:ext cx="889000" cy="20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41685</xdr:rowOff>
    </xdr:from>
    <xdr:to>
      <xdr:col>76</xdr:col>
      <xdr:colOff>114300</xdr:colOff>
      <xdr:row>39</xdr:row>
      <xdr:rowOff>78196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28235"/>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5305</xdr:rowOff>
    </xdr:from>
    <xdr:to>
      <xdr:col>71</xdr:col>
      <xdr:colOff>177800</xdr:colOff>
      <xdr:row>39</xdr:row>
      <xdr:rowOff>41685</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691855"/>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73399</xdr:rowOff>
    </xdr:from>
    <xdr:to>
      <xdr:col>85</xdr:col>
      <xdr:colOff>177800</xdr:colOff>
      <xdr:row>39</xdr:row>
      <xdr:rowOff>3549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5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96276</xdr:rowOff>
    </xdr:from>
    <xdr:ext cx="534377"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43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169389</xdr:rowOff>
    </xdr:from>
    <xdr:to>
      <xdr:col>81</xdr:col>
      <xdr:colOff>101600</xdr:colOff>
      <xdr:row>38</xdr:row>
      <xdr:rowOff>99539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5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116066</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62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27396</xdr:rowOff>
    </xdr:from>
    <xdr:to>
      <xdr:col>76</xdr:col>
      <xdr:colOff>165100</xdr:colOff>
      <xdr:row>39</xdr:row>
      <xdr:rowOff>128996</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120123</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80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162335</xdr:rowOff>
    </xdr:from>
    <xdr:to>
      <xdr:col>72</xdr:col>
      <xdr:colOff>38100</xdr:colOff>
      <xdr:row>39</xdr:row>
      <xdr:rowOff>92485</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6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83612</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68428" y="67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125955</xdr:rowOff>
    </xdr:from>
    <xdr:to>
      <xdr:col>67</xdr:col>
      <xdr:colOff>101600</xdr:colOff>
      <xdr:row>39</xdr:row>
      <xdr:rowOff>56105</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4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47232</xdr:rowOff>
    </xdr:from>
    <xdr:ext cx="469744"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79428" y="673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28535</xdr:rowOff>
    </xdr:from>
    <xdr:to>
      <xdr:col>85</xdr:col>
      <xdr:colOff>127000</xdr:colOff>
      <xdr:row>75</xdr:row>
      <xdr:rowOff>107576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481300" y="12887285"/>
          <a:ext cx="838200" cy="7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107576</xdr:rowOff>
    </xdr:from>
    <xdr:to>
      <xdr:col>81</xdr:col>
      <xdr:colOff>50800</xdr:colOff>
      <xdr:row>76</xdr:row>
      <xdr:rowOff>27208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966326"/>
          <a:ext cx="889000" cy="9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27208</xdr:rowOff>
    </xdr:from>
    <xdr:to>
      <xdr:col>76</xdr:col>
      <xdr:colOff>114300</xdr:colOff>
      <xdr:row>76</xdr:row>
      <xdr:rowOff>60779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3057408"/>
          <a:ext cx="8890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170909</xdr:rowOff>
    </xdr:from>
    <xdr:to>
      <xdr:col>71</xdr:col>
      <xdr:colOff>177800</xdr:colOff>
      <xdr:row>76</xdr:row>
      <xdr:rowOff>60779</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814300" y="13029659"/>
          <a:ext cx="889000" cy="6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149185</xdr:rowOff>
    </xdr:from>
    <xdr:to>
      <xdr:col>85</xdr:col>
      <xdr:colOff>177800</xdr:colOff>
      <xdr:row>75</xdr:row>
      <xdr:rowOff>79335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8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612</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68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56776</xdr:rowOff>
    </xdr:from>
    <xdr:to>
      <xdr:col>81</xdr:col>
      <xdr:colOff>101600</xdr:colOff>
      <xdr:row>75</xdr:row>
      <xdr:rowOff>158376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91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3453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2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147858</xdr:rowOff>
    </xdr:from>
    <xdr:to>
      <xdr:col>76</xdr:col>
      <xdr:colOff>165100</xdr:colOff>
      <xdr:row>76</xdr:row>
      <xdr:rowOff>78008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0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69135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09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9979</xdr:rowOff>
    </xdr:from>
    <xdr:to>
      <xdr:col>72</xdr:col>
      <xdr:colOff>38100</xdr:colOff>
      <xdr:row>76</xdr:row>
      <xdr:rowOff>111579</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30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102706</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313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120110</xdr:rowOff>
    </xdr:from>
    <xdr:to>
      <xdr:col>67</xdr:col>
      <xdr:colOff>101600</xdr:colOff>
      <xdr:row>76</xdr:row>
      <xdr:rowOff>50260</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9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66787</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27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54398</xdr:rowOff>
    </xdr:from>
    <xdr:to>
      <xdr:col>85</xdr:col>
      <xdr:colOff>127000</xdr:colOff>
      <xdr:row>98</xdr:row>
      <xdr:rowOff>77062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856498"/>
          <a:ext cx="8382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27183</xdr:rowOff>
    </xdr:from>
    <xdr:to>
      <xdr:col>81</xdr:col>
      <xdr:colOff>50800</xdr:colOff>
      <xdr:row>98</xdr:row>
      <xdr:rowOff>77062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829283"/>
          <a:ext cx="889000" cy="4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27183</xdr:rowOff>
    </xdr:from>
    <xdr:to>
      <xdr:col>76</xdr:col>
      <xdr:colOff>114300</xdr:colOff>
      <xdr:row>98</xdr:row>
      <xdr:rowOff>96862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829283"/>
          <a:ext cx="889000" cy="6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96862</xdr:rowOff>
    </xdr:from>
    <xdr:to>
      <xdr:col>71</xdr:col>
      <xdr:colOff>177800</xdr:colOff>
      <xdr:row>98</xdr:row>
      <xdr:rowOff>127885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989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3598</xdr:rowOff>
    </xdr:from>
    <xdr:to>
      <xdr:col>85</xdr:col>
      <xdr:colOff>177800</xdr:colOff>
      <xdr:row>98</xdr:row>
      <xdr:rowOff>105198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89975</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2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26262</xdr:rowOff>
    </xdr:from>
    <xdr:to>
      <xdr:col>81</xdr:col>
      <xdr:colOff>101600</xdr:colOff>
      <xdr:row>98</xdr:row>
      <xdr:rowOff>127862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2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118989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92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147833</xdr:rowOff>
    </xdr:from>
    <xdr:to>
      <xdr:col>76</xdr:col>
      <xdr:colOff>165100</xdr:colOff>
      <xdr:row>98</xdr:row>
      <xdr:rowOff>77983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7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69110</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8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46062</xdr:rowOff>
    </xdr:from>
    <xdr:to>
      <xdr:col>72</xdr:col>
      <xdr:colOff>38100</xdr:colOff>
      <xdr:row>98</xdr:row>
      <xdr:rowOff>147662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138789</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9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77085</xdr:rowOff>
    </xdr:from>
    <xdr:to>
      <xdr:col>67</xdr:col>
      <xdr:colOff>101600</xdr:colOff>
      <xdr:row>99</xdr:row>
      <xdr:rowOff>7235</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169812</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69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93340</xdr:rowOff>
    </xdr:from>
    <xdr:to>
      <xdr:col>116</xdr:col>
      <xdr:colOff>63500</xdr:colOff>
      <xdr:row>35</xdr:row>
      <xdr:rowOff>34224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5751190"/>
          <a:ext cx="838200" cy="28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27505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371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34224</xdr:rowOff>
    </xdr:from>
    <xdr:to>
      <xdr:col>111</xdr:col>
      <xdr:colOff>177800</xdr:colOff>
      <xdr:row>35</xdr:row>
      <xdr:rowOff>103992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6034974"/>
          <a:ext cx="889000" cy="6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169420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5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103992</xdr:rowOff>
    </xdr:from>
    <xdr:to>
      <xdr:col>107</xdr:col>
      <xdr:colOff>50800</xdr:colOff>
      <xdr:row>38</xdr:row>
      <xdr:rowOff>66365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545300" y="6104742"/>
          <a:ext cx="889000" cy="47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97136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66365</xdr:rowOff>
    </xdr:from>
    <xdr:to>
      <xdr:col>102</xdr:col>
      <xdr:colOff>114300</xdr:colOff>
      <xdr:row>38</xdr:row>
      <xdr:rowOff>83510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65814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42540</xdr:rowOff>
    </xdr:from>
    <xdr:to>
      <xdr:col>116</xdr:col>
      <xdr:colOff>114300</xdr:colOff>
      <xdr:row>33</xdr:row>
      <xdr:rowOff>144140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7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65417</xdr:rowOff>
    </xdr:from>
    <xdr:ext cx="534377"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154874</xdr:rowOff>
    </xdr:from>
    <xdr:to>
      <xdr:col>112</xdr:col>
      <xdr:colOff>38100</xdr:colOff>
      <xdr:row>35</xdr:row>
      <xdr:rowOff>85024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59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101551</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56111" y="57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53192</xdr:rowOff>
    </xdr:from>
    <xdr:to>
      <xdr:col>107</xdr:col>
      <xdr:colOff>101600</xdr:colOff>
      <xdr:row>35</xdr:row>
      <xdr:rowOff>154792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0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171319</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67111" y="58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15565</xdr:rowOff>
    </xdr:from>
    <xdr:to>
      <xdr:col>102</xdr:col>
      <xdr:colOff>165100</xdr:colOff>
      <xdr:row>38</xdr:row>
      <xdr:rowOff>117165</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5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108292</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662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32710</xdr:rowOff>
    </xdr:from>
    <xdr:to>
      <xdr:col>98</xdr:col>
      <xdr:colOff>38100</xdr:colOff>
      <xdr:row>38</xdr:row>
      <xdr:rowOff>134310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5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125437</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664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74732</xdr:rowOff>
    </xdr:from>
    <xdr:to>
      <xdr:col>116</xdr:col>
      <xdr:colOff>63500</xdr:colOff>
      <xdr:row>77</xdr:row>
      <xdr:rowOff>135060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276382"/>
          <a:ext cx="838200" cy="6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135060</xdr:rowOff>
    </xdr:from>
    <xdr:to>
      <xdr:col>111</xdr:col>
      <xdr:colOff>177800</xdr:colOff>
      <xdr:row>78</xdr:row>
      <xdr:rowOff>19456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336710"/>
          <a:ext cx="889000" cy="5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153965</xdr:rowOff>
    </xdr:from>
    <xdr:to>
      <xdr:col>107</xdr:col>
      <xdr:colOff>50800</xdr:colOff>
      <xdr:row>78</xdr:row>
      <xdr:rowOff>19456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498365"/>
          <a:ext cx="889000" cy="89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153965</xdr:rowOff>
    </xdr:from>
    <xdr:to>
      <xdr:col>102</xdr:col>
      <xdr:colOff>114300</xdr:colOff>
      <xdr:row>73</xdr:row>
      <xdr:rowOff>231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498365"/>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23932</xdr:rowOff>
    </xdr:from>
    <xdr:to>
      <xdr:col>116</xdr:col>
      <xdr:colOff>114300</xdr:colOff>
      <xdr:row>77</xdr:row>
      <xdr:rowOff>125532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2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2359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2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84260</xdr:rowOff>
    </xdr:from>
    <xdr:to>
      <xdr:col>112</xdr:col>
      <xdr:colOff>38100</xdr:colOff>
      <xdr:row>78</xdr:row>
      <xdr:rowOff>14410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5537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140106</xdr:rowOff>
    </xdr:from>
    <xdr:to>
      <xdr:col>107</xdr:col>
      <xdr:colOff>101600</xdr:colOff>
      <xdr:row>78</xdr:row>
      <xdr:rowOff>70256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61383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43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103165</xdr:rowOff>
    </xdr:from>
    <xdr:to>
      <xdr:col>102</xdr:col>
      <xdr:colOff>165100</xdr:colOff>
      <xdr:row>73</xdr:row>
      <xdr:rowOff>33315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4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49842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2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120881</xdr:rowOff>
    </xdr:from>
    <xdr:to>
      <xdr:col>98</xdr:col>
      <xdr:colOff>38100</xdr:colOff>
      <xdr:row>73</xdr:row>
      <xdr:rowOff>51031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4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67558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24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a:t>
          </a:r>
          <a:r>
            <a:rPr kumimoji="1" lang="ja-JP" altLang="ja-JP" sz="1100">
              <a:solidFill>
                <a:sysClr val="windowText" lastClr="000000"/>
              </a:solidFill>
              <a:effectLst/>
              <a:latin typeface="+mn-lt"/>
              <a:ea typeface="+mn-ea"/>
              <a:cs typeface="+mn-cs"/>
            </a:rPr>
            <a:t>項目である物件費は、住民一人当たり</a:t>
          </a:r>
          <a:r>
            <a:rPr kumimoji="1" lang="ja-JP" altLang="en-US" sz="1100">
              <a:solidFill>
                <a:sysClr val="windowText" lastClr="000000"/>
              </a:solidFill>
              <a:effectLst/>
              <a:latin typeface="+mn-lt"/>
              <a:ea typeface="+mn-ea"/>
              <a:cs typeface="+mn-cs"/>
            </a:rPr>
            <a:t>１２６，６０３</a:t>
          </a:r>
          <a:r>
            <a:rPr kumimoji="1" lang="ja-JP" altLang="ja-JP" sz="1100">
              <a:solidFill>
                <a:sysClr val="windowText" lastClr="000000"/>
              </a:solidFill>
              <a:effectLst/>
              <a:latin typeface="+mn-lt"/>
              <a:ea typeface="+mn-ea"/>
              <a:cs typeface="+mn-cs"/>
            </a:rPr>
            <a:t>円となっており、全国平均、和歌山県平均よりは高いものの、類似団体平均と比べて低い水準にある。これは、ごみ処理について、県内他団体に委託をしていることが大きな要因になっている。人件費については、合併後定員管理計画に則り、新規採用の抑制を行ってきことから住民一人当たり</a:t>
          </a:r>
          <a:r>
            <a:rPr kumimoji="1" lang="ja-JP" altLang="en-US" sz="1100">
              <a:solidFill>
                <a:sysClr val="windowText" lastClr="000000"/>
              </a:solidFill>
              <a:effectLst/>
              <a:latin typeface="+mn-lt"/>
              <a:ea typeface="+mn-ea"/>
              <a:cs typeface="+mn-cs"/>
            </a:rPr>
            <a:t>１１９，０１４</a:t>
          </a:r>
          <a:r>
            <a:rPr kumimoji="1" lang="ja-JP" altLang="ja-JP" sz="1100">
              <a:solidFill>
                <a:sysClr val="windowText" lastClr="000000"/>
              </a:solidFill>
              <a:effectLst/>
              <a:latin typeface="+mn-lt"/>
              <a:ea typeface="+mn-ea"/>
              <a:cs typeface="+mn-cs"/>
            </a:rPr>
            <a:t>円となっており、全国平均、和歌山県平均よりは高いものの、類似団体平均より低位にある。普通建設事業については、まちづくり計画に掲げる事業が終了してきており、普通建設事業費に係る住民一人当たりの額が、</a:t>
          </a:r>
          <a:r>
            <a:rPr kumimoji="1" lang="ja-JP" altLang="en-US" sz="1100">
              <a:solidFill>
                <a:sysClr val="windowText" lastClr="000000"/>
              </a:solidFill>
              <a:effectLst/>
              <a:latin typeface="+mn-lt"/>
              <a:ea typeface="+mn-ea"/>
              <a:cs typeface="+mn-cs"/>
            </a:rPr>
            <a:t>９２，１１３</a:t>
          </a:r>
          <a:r>
            <a:rPr kumimoji="1" lang="ja-JP" altLang="ja-JP" sz="1100">
              <a:solidFill>
                <a:sysClr val="windowText" lastClr="000000"/>
              </a:solidFill>
              <a:effectLst/>
              <a:latin typeface="+mn-lt"/>
              <a:ea typeface="+mn-ea"/>
              <a:cs typeface="+mn-cs"/>
            </a:rPr>
            <a:t>円と全国平均、和歌山県平均より高いものの、類似団体平均より低位となっている。今後は、公共施設等総合管理計画及び個別施設計画に基づき、事業費の平準化を行い、計画的な公共施設の更新整備に努め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11,516
11,366
120.28
9,777,980
9,062,237
556,152
5,296,640
9,342,260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149987</xdr:rowOff>
    </xdr:from>
    <xdr:to>
      <xdr:col>24</xdr:col>
      <xdr:colOff>63500</xdr:colOff>
      <xdr:row>38</xdr:row>
      <xdr:rowOff>124460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93637"/>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149987</xdr:rowOff>
    </xdr:from>
    <xdr:to>
      <xdr:col>19</xdr:col>
      <xdr:colOff>177800</xdr:colOff>
      <xdr:row>38</xdr:row>
      <xdr:rowOff>56642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93637"/>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56642</xdr:rowOff>
    </xdr:from>
    <xdr:to>
      <xdr:col>15</xdr:col>
      <xdr:colOff>50800</xdr:colOff>
      <xdr:row>39</xdr:row>
      <xdr:rowOff>53213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71742"/>
          <a:ext cx="8890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53213</xdr:rowOff>
    </xdr:from>
    <xdr:to>
      <xdr:col>10</xdr:col>
      <xdr:colOff>114300</xdr:colOff>
      <xdr:row>39</xdr:row>
      <xdr:rowOff>84074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3976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73660</xdr:rowOff>
    </xdr:from>
    <xdr:to>
      <xdr:col>24</xdr:col>
      <xdr:colOff>114300</xdr:colOff>
      <xdr:row>39</xdr:row>
      <xdr:rowOff>3810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160037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99187</xdr:rowOff>
    </xdr:from>
    <xdr:to>
      <xdr:col>20</xdr:col>
      <xdr:colOff>38100</xdr:colOff>
      <xdr:row>38</xdr:row>
      <xdr:rowOff>29337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20464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5842</xdr:rowOff>
    </xdr:from>
    <xdr:to>
      <xdr:col>15</xdr:col>
      <xdr:colOff>101600</xdr:colOff>
      <xdr:row>38</xdr:row>
      <xdr:rowOff>107442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98569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2413</xdr:rowOff>
    </xdr:from>
    <xdr:to>
      <xdr:col>10</xdr:col>
      <xdr:colOff>165100</xdr:colOff>
      <xdr:row>39</xdr:row>
      <xdr:rowOff>104013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95140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33274</xdr:rowOff>
    </xdr:from>
    <xdr:to>
      <xdr:col>6</xdr:col>
      <xdr:colOff>38100</xdr:colOff>
      <xdr:row>39</xdr:row>
      <xdr:rowOff>134874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126001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139747</xdr:rowOff>
    </xdr:from>
    <xdr:to>
      <xdr:col>24</xdr:col>
      <xdr:colOff>63500</xdr:colOff>
      <xdr:row>58</xdr:row>
      <xdr:rowOff>171029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3847"/>
          <a:ext cx="8382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138620</xdr:rowOff>
    </xdr:from>
    <xdr:to>
      <xdr:col>19</xdr:col>
      <xdr:colOff>177800</xdr:colOff>
      <xdr:row>58</xdr:row>
      <xdr:rowOff>171029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82720"/>
          <a:ext cx="889000" cy="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138620</xdr:rowOff>
    </xdr:from>
    <xdr:to>
      <xdr:col>15</xdr:col>
      <xdr:colOff>50800</xdr:colOff>
      <xdr:row>59</xdr:row>
      <xdr:rowOff>12252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82720"/>
          <a:ext cx="889000" cy="4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97118</xdr:rowOff>
    </xdr:from>
    <xdr:to>
      <xdr:col>10</xdr:col>
      <xdr:colOff>114300</xdr:colOff>
      <xdr:row>59</xdr:row>
      <xdr:rowOff>12252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41218"/>
          <a:ext cx="889000" cy="8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88947</xdr:rowOff>
    </xdr:from>
    <xdr:to>
      <xdr:col>24</xdr:col>
      <xdr:colOff>114300</xdr:colOff>
      <xdr:row>59</xdr:row>
      <xdr:rowOff>19097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3874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120229</xdr:rowOff>
    </xdr:from>
    <xdr:to>
      <xdr:col>20</xdr:col>
      <xdr:colOff>38100</xdr:colOff>
      <xdr:row>59</xdr:row>
      <xdr:rowOff>50379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41506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87820</xdr:rowOff>
    </xdr:from>
    <xdr:to>
      <xdr:col>15</xdr:col>
      <xdr:colOff>101600</xdr:colOff>
      <xdr:row>59</xdr:row>
      <xdr:rowOff>17970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9097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2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132902</xdr:rowOff>
    </xdr:from>
    <xdr:to>
      <xdr:col>10</xdr:col>
      <xdr:colOff>165100</xdr:colOff>
      <xdr:row>59</xdr:row>
      <xdr:rowOff>63052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54179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46318</xdr:rowOff>
    </xdr:from>
    <xdr:to>
      <xdr:col>6</xdr:col>
      <xdr:colOff>38100</xdr:colOff>
      <xdr:row>58</xdr:row>
      <xdr:rowOff>147918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139045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8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36395</xdr:rowOff>
    </xdr:from>
    <xdr:to>
      <xdr:col>24</xdr:col>
      <xdr:colOff>63500</xdr:colOff>
      <xdr:row>77</xdr:row>
      <xdr:rowOff>70760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66595"/>
          <a:ext cx="838200" cy="20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70760</xdr:rowOff>
    </xdr:from>
    <xdr:to>
      <xdr:col>19</xdr:col>
      <xdr:colOff>177800</xdr:colOff>
      <xdr:row>78</xdr:row>
      <xdr:rowOff>2105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72410"/>
          <a:ext cx="889000" cy="10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5163</xdr:rowOff>
    </xdr:from>
    <xdr:to>
      <xdr:col>15</xdr:col>
      <xdr:colOff>50800</xdr:colOff>
      <xdr:row>78</xdr:row>
      <xdr:rowOff>2105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521013"/>
          <a:ext cx="889000" cy="85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5163</xdr:rowOff>
    </xdr:from>
    <xdr:to>
      <xdr:col>10</xdr:col>
      <xdr:colOff>114300</xdr:colOff>
      <xdr:row>77</xdr:row>
      <xdr:rowOff>89920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521013"/>
          <a:ext cx="889000" cy="77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157045</xdr:rowOff>
    </xdr:from>
    <xdr:to>
      <xdr:col>24</xdr:col>
      <xdr:colOff>114300</xdr:colOff>
      <xdr:row>76</xdr:row>
      <xdr:rowOff>87195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135472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9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19960</xdr:rowOff>
    </xdr:from>
    <xdr:to>
      <xdr:col>20</xdr:col>
      <xdr:colOff>38100</xdr:colOff>
      <xdr:row>77</xdr:row>
      <xdr:rowOff>121560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112687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122755</xdr:rowOff>
    </xdr:from>
    <xdr:to>
      <xdr:col>15</xdr:col>
      <xdr:colOff>101600</xdr:colOff>
      <xdr:row>78</xdr:row>
      <xdr:rowOff>52905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44032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125813</xdr:rowOff>
    </xdr:from>
    <xdr:to>
      <xdr:col>10</xdr:col>
      <xdr:colOff>165100</xdr:colOff>
      <xdr:row>73</xdr:row>
      <xdr:rowOff>55963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4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72490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24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39120</xdr:rowOff>
    </xdr:from>
    <xdr:to>
      <xdr:col>6</xdr:col>
      <xdr:colOff>38100</xdr:colOff>
      <xdr:row>77</xdr:row>
      <xdr:rowOff>140720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157247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1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15250</xdr:rowOff>
    </xdr:from>
    <xdr:to>
      <xdr:col>24</xdr:col>
      <xdr:colOff>63500</xdr:colOff>
      <xdr:row>98</xdr:row>
      <xdr:rowOff>29758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17350"/>
          <a:ext cx="8382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162203</xdr:rowOff>
    </xdr:from>
    <xdr:to>
      <xdr:col>19</xdr:col>
      <xdr:colOff>177800</xdr:colOff>
      <xdr:row>98</xdr:row>
      <xdr:rowOff>29758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92853"/>
          <a:ext cx="889000" cy="3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162203</xdr:rowOff>
    </xdr:from>
    <xdr:to>
      <xdr:col>15</xdr:col>
      <xdr:colOff>50800</xdr:colOff>
      <xdr:row>98</xdr:row>
      <xdr:rowOff>31096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92853"/>
          <a:ext cx="889000" cy="4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31096</xdr:rowOff>
    </xdr:from>
    <xdr:to>
      <xdr:col>10</xdr:col>
      <xdr:colOff>114300</xdr:colOff>
      <xdr:row>98</xdr:row>
      <xdr:rowOff>44172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33196"/>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135900</xdr:rowOff>
    </xdr:from>
    <xdr:to>
      <xdr:col>24</xdr:col>
      <xdr:colOff>114300</xdr:colOff>
      <xdr:row>98</xdr:row>
      <xdr:rowOff>66050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50827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8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150408</xdr:rowOff>
    </xdr:from>
    <xdr:to>
      <xdr:col>20</xdr:col>
      <xdr:colOff>38100</xdr:colOff>
      <xdr:row>98</xdr:row>
      <xdr:rowOff>80558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71685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7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111403</xdr:rowOff>
    </xdr:from>
    <xdr:to>
      <xdr:col>15</xdr:col>
      <xdr:colOff>101600</xdr:colOff>
      <xdr:row>98</xdr:row>
      <xdr:rowOff>41553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4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32680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3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151746</xdr:rowOff>
    </xdr:from>
    <xdr:to>
      <xdr:col>10</xdr:col>
      <xdr:colOff>165100</xdr:colOff>
      <xdr:row>98</xdr:row>
      <xdr:rowOff>81896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73023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7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164822</xdr:rowOff>
    </xdr:from>
    <xdr:to>
      <xdr:col>6</xdr:col>
      <xdr:colOff>38100</xdr:colOff>
      <xdr:row>98</xdr:row>
      <xdr:rowOff>94972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86099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51566</xdr:rowOff>
    </xdr:from>
    <xdr:to>
      <xdr:col>55</xdr:col>
      <xdr:colOff>0</xdr:colOff>
      <xdr:row>57</xdr:row>
      <xdr:rowOff>87319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24216"/>
          <a:ext cx="8382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86162</xdr:rowOff>
    </xdr:from>
    <xdr:to>
      <xdr:col>50</xdr:col>
      <xdr:colOff>114300</xdr:colOff>
      <xdr:row>57</xdr:row>
      <xdr:rowOff>87319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58812"/>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8675</xdr:rowOff>
    </xdr:from>
    <xdr:to>
      <xdr:col>45</xdr:col>
      <xdr:colOff>177800</xdr:colOff>
      <xdr:row>57</xdr:row>
      <xdr:rowOff>86162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81325"/>
          <a:ext cx="889000" cy="7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8675</xdr:rowOff>
    </xdr:from>
    <xdr:to>
      <xdr:col>41</xdr:col>
      <xdr:colOff>50800</xdr:colOff>
      <xdr:row>57</xdr:row>
      <xdr:rowOff>30809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81325"/>
          <a:ext cx="889000" cy="2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766</xdr:rowOff>
    </xdr:from>
    <xdr:to>
      <xdr:col>55</xdr:col>
      <xdr:colOff>50800</xdr:colOff>
      <xdr:row>57</xdr:row>
      <xdr:rowOff>102366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150643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36519</xdr:rowOff>
    </xdr:from>
    <xdr:to>
      <xdr:col>50</xdr:col>
      <xdr:colOff>165100</xdr:colOff>
      <xdr:row>57</xdr:row>
      <xdr:rowOff>138119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129246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35362</xdr:rowOff>
    </xdr:from>
    <xdr:to>
      <xdr:col>46</xdr:col>
      <xdr:colOff>38100</xdr:colOff>
      <xdr:row>57</xdr:row>
      <xdr:rowOff>136962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0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128089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0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129325</xdr:rowOff>
    </xdr:from>
    <xdr:to>
      <xdr:col>41</xdr:col>
      <xdr:colOff>101600</xdr:colOff>
      <xdr:row>57</xdr:row>
      <xdr:rowOff>59475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50602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151459</xdr:rowOff>
    </xdr:from>
    <xdr:to>
      <xdr:col>36</xdr:col>
      <xdr:colOff>165100</xdr:colOff>
      <xdr:row>57</xdr:row>
      <xdr:rowOff>81609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72736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4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21782</xdr:rowOff>
    </xdr:from>
    <xdr:to>
      <xdr:col>55</xdr:col>
      <xdr:colOff>0</xdr:colOff>
      <xdr:row>79</xdr:row>
      <xdr:rowOff>67580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66332"/>
          <a:ext cx="838200" cy="4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13193</xdr:rowOff>
    </xdr:from>
    <xdr:to>
      <xdr:col>50</xdr:col>
      <xdr:colOff>114300</xdr:colOff>
      <xdr:row>79</xdr:row>
      <xdr:rowOff>21782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57743"/>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13193</xdr:rowOff>
    </xdr:from>
    <xdr:to>
      <xdr:col>45</xdr:col>
      <xdr:colOff>177800</xdr:colOff>
      <xdr:row>79</xdr:row>
      <xdr:rowOff>47620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57743"/>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166015</xdr:rowOff>
    </xdr:from>
    <xdr:to>
      <xdr:col>41</xdr:col>
      <xdr:colOff>50800</xdr:colOff>
      <xdr:row>79</xdr:row>
      <xdr:rowOff>47620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39115"/>
          <a:ext cx="889000" cy="5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16780</xdr:rowOff>
    </xdr:from>
    <xdr:to>
      <xdr:col>55</xdr:col>
      <xdr:colOff>50800</xdr:colOff>
      <xdr:row>79</xdr:row>
      <xdr:rowOff>118380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103157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142432</xdr:rowOff>
    </xdr:from>
    <xdr:to>
      <xdr:col>50</xdr:col>
      <xdr:colOff>165100</xdr:colOff>
      <xdr:row>79</xdr:row>
      <xdr:rowOff>72582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63709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133843</xdr:rowOff>
    </xdr:from>
    <xdr:to>
      <xdr:col>46</xdr:col>
      <xdr:colOff>38100</xdr:colOff>
      <xdr:row>79</xdr:row>
      <xdr:rowOff>63993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0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55120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9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168270</xdr:rowOff>
    </xdr:from>
    <xdr:to>
      <xdr:col>41</xdr:col>
      <xdr:colOff>101600</xdr:colOff>
      <xdr:row>79</xdr:row>
      <xdr:rowOff>98420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89547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115215</xdr:rowOff>
    </xdr:from>
    <xdr:to>
      <xdr:col>36</xdr:col>
      <xdr:colOff>165100</xdr:colOff>
      <xdr:row>79</xdr:row>
      <xdr:rowOff>45365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36492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8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30091</xdr:rowOff>
    </xdr:from>
    <xdr:to>
      <xdr:col>55</xdr:col>
      <xdr:colOff>0</xdr:colOff>
      <xdr:row>95</xdr:row>
      <xdr:rowOff>91542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317841"/>
          <a:ext cx="838200" cy="6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30091</xdr:rowOff>
    </xdr:from>
    <xdr:to>
      <xdr:col>50</xdr:col>
      <xdr:colOff>114300</xdr:colOff>
      <xdr:row>95</xdr:row>
      <xdr:rowOff>53975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17841"/>
          <a:ext cx="889000" cy="2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53975</xdr:rowOff>
    </xdr:from>
    <xdr:to>
      <xdr:col>45</xdr:col>
      <xdr:colOff>177800</xdr:colOff>
      <xdr:row>95</xdr:row>
      <xdr:rowOff>131383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41725"/>
          <a:ext cx="889000" cy="7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131383</xdr:rowOff>
    </xdr:from>
    <xdr:to>
      <xdr:col>41</xdr:col>
      <xdr:colOff>50800</xdr:colOff>
      <xdr:row>96</xdr:row>
      <xdr:rowOff>24137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19133"/>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90188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40742</xdr:rowOff>
    </xdr:from>
    <xdr:to>
      <xdr:col>55</xdr:col>
      <xdr:colOff>50800</xdr:colOff>
      <xdr:row>95</xdr:row>
      <xdr:rowOff>142342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19169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150741</xdr:rowOff>
    </xdr:from>
    <xdr:to>
      <xdr:col>50</xdr:col>
      <xdr:colOff>165100</xdr:colOff>
      <xdr:row>95</xdr:row>
      <xdr:rowOff>80891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6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97418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3175</xdr:rowOff>
    </xdr:from>
    <xdr:to>
      <xdr:col>46</xdr:col>
      <xdr:colOff>38100</xdr:colOff>
      <xdr:row>95</xdr:row>
      <xdr:rowOff>104775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121302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80583</xdr:rowOff>
    </xdr:from>
    <xdr:to>
      <xdr:col>41</xdr:col>
      <xdr:colOff>101600</xdr:colOff>
      <xdr:row>96</xdr:row>
      <xdr:rowOff>10733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6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27260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144787</xdr:rowOff>
    </xdr:from>
    <xdr:to>
      <xdr:col>36</xdr:col>
      <xdr:colOff>165100</xdr:colOff>
      <xdr:row>96</xdr:row>
      <xdr:rowOff>74937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91464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2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81679</xdr:rowOff>
    </xdr:from>
    <xdr:to>
      <xdr:col>85</xdr:col>
      <xdr:colOff>126364</xdr:colOff>
      <xdr:row>38</xdr:row>
      <xdr:rowOff>71817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910979"/>
          <a:ext cx="1269" cy="67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75644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9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71817</xdr:rowOff>
    </xdr:from>
    <xdr:to>
      <xdr:col>86</xdr:col>
      <xdr:colOff>25400</xdr:colOff>
      <xdr:row>38</xdr:row>
      <xdr:rowOff>71817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8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28356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6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81679</xdr:rowOff>
    </xdr:from>
    <xdr:to>
      <xdr:col>86</xdr:col>
      <xdr:colOff>25400</xdr:colOff>
      <xdr:row>34</xdr:row>
      <xdr:rowOff>81679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9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3215</xdr:rowOff>
    </xdr:from>
    <xdr:to>
      <xdr:col>85</xdr:col>
      <xdr:colOff>127000</xdr:colOff>
      <xdr:row>37</xdr:row>
      <xdr:rowOff>36340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75415"/>
          <a:ext cx="838200" cy="20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72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148924</xdr:rowOff>
    </xdr:from>
    <xdr:to>
      <xdr:col>85</xdr:col>
      <xdr:colOff>177800</xdr:colOff>
      <xdr:row>37</xdr:row>
      <xdr:rowOff>79074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32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3215</xdr:rowOff>
    </xdr:from>
    <xdr:to>
      <xdr:col>81</xdr:col>
      <xdr:colOff>50800</xdr:colOff>
      <xdr:row>36</xdr:row>
      <xdr:rowOff>86578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75415"/>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1967</xdr:rowOff>
    </xdr:from>
    <xdr:to>
      <xdr:col>81</xdr:col>
      <xdr:colOff>101600</xdr:colOff>
      <xdr:row>37</xdr:row>
      <xdr:rowOff>103567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4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94694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3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86578</xdr:rowOff>
    </xdr:from>
    <xdr:to>
      <xdr:col>76</xdr:col>
      <xdr:colOff>114300</xdr:colOff>
      <xdr:row>36</xdr:row>
      <xdr:rowOff>135988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58778"/>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28256</xdr:rowOff>
    </xdr:from>
    <xdr:to>
      <xdr:col>76</xdr:col>
      <xdr:colOff>165100</xdr:colOff>
      <xdr:row>37</xdr:row>
      <xdr:rowOff>129856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37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120983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4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7569</xdr:rowOff>
    </xdr:from>
    <xdr:to>
      <xdr:col>71</xdr:col>
      <xdr:colOff>177800</xdr:colOff>
      <xdr:row>36</xdr:row>
      <xdr:rowOff>135988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322519"/>
          <a:ext cx="889000" cy="98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15944</xdr:rowOff>
    </xdr:from>
    <xdr:to>
      <xdr:col>72</xdr:col>
      <xdr:colOff>38100</xdr:colOff>
      <xdr:row>37</xdr:row>
      <xdr:rowOff>117544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35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108671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134620</xdr:rowOff>
    </xdr:from>
    <xdr:to>
      <xdr:col>67</xdr:col>
      <xdr:colOff>101600</xdr:colOff>
      <xdr:row>37</xdr:row>
      <xdr:rowOff>64770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55897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156990</xdr:rowOff>
    </xdr:from>
    <xdr:to>
      <xdr:col>85</xdr:col>
      <xdr:colOff>177800</xdr:colOff>
      <xdr:row>37</xdr:row>
      <xdr:rowOff>87140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135417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123865</xdr:rowOff>
    </xdr:from>
    <xdr:to>
      <xdr:col>81</xdr:col>
      <xdr:colOff>101600</xdr:colOff>
      <xdr:row>36</xdr:row>
      <xdr:rowOff>54015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70542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35778</xdr:rowOff>
    </xdr:from>
    <xdr:to>
      <xdr:col>76</xdr:col>
      <xdr:colOff>165100</xdr:colOff>
      <xdr:row>36</xdr:row>
      <xdr:rowOff>137378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153905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85188</xdr:rowOff>
    </xdr:from>
    <xdr:to>
      <xdr:col>72</xdr:col>
      <xdr:colOff>38100</xdr:colOff>
      <xdr:row>37</xdr:row>
      <xdr:rowOff>15338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31865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03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128219</xdr:rowOff>
    </xdr:from>
    <xdr:to>
      <xdr:col>67</xdr:col>
      <xdr:colOff>101600</xdr:colOff>
      <xdr:row>31</xdr:row>
      <xdr:rowOff>58369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27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74896</xdr:rowOff>
    </xdr:from>
    <xdr:ext cx="599010"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14795" y="504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48676</xdr:rowOff>
    </xdr:from>
    <xdr:to>
      <xdr:col>85</xdr:col>
      <xdr:colOff>127000</xdr:colOff>
      <xdr:row>56</xdr:row>
      <xdr:rowOff>151989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49876"/>
          <a:ext cx="838200" cy="10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144450</xdr:rowOff>
    </xdr:from>
    <xdr:to>
      <xdr:col>81</xdr:col>
      <xdr:colOff>50800</xdr:colOff>
      <xdr:row>56</xdr:row>
      <xdr:rowOff>151989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745650"/>
          <a:ext cx="88900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71564</xdr:rowOff>
    </xdr:from>
    <xdr:to>
      <xdr:col>76</xdr:col>
      <xdr:colOff>114300</xdr:colOff>
      <xdr:row>56</xdr:row>
      <xdr:rowOff>144450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72764"/>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71564</xdr:rowOff>
    </xdr:from>
    <xdr:to>
      <xdr:col>71</xdr:col>
      <xdr:colOff>177800</xdr:colOff>
      <xdr:row>56</xdr:row>
      <xdr:rowOff>144235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672764"/>
          <a:ext cx="889000" cy="7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168825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169326</xdr:rowOff>
    </xdr:from>
    <xdr:to>
      <xdr:col>85</xdr:col>
      <xdr:colOff>177800</xdr:colOff>
      <xdr:row>56</xdr:row>
      <xdr:rowOff>99476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9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147753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101189</xdr:rowOff>
    </xdr:from>
    <xdr:to>
      <xdr:col>81</xdr:col>
      <xdr:colOff>101600</xdr:colOff>
      <xdr:row>57</xdr:row>
      <xdr:rowOff>31339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22466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93650</xdr:rowOff>
    </xdr:from>
    <xdr:to>
      <xdr:col>76</xdr:col>
      <xdr:colOff>165100</xdr:colOff>
      <xdr:row>57</xdr:row>
      <xdr:rowOff>23800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14927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8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20764</xdr:rowOff>
    </xdr:from>
    <xdr:to>
      <xdr:col>72</xdr:col>
      <xdr:colOff>38100</xdr:colOff>
      <xdr:row>56</xdr:row>
      <xdr:rowOff>122364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138891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3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93435</xdr:rowOff>
    </xdr:from>
    <xdr:to>
      <xdr:col>67</xdr:col>
      <xdr:colOff>101600</xdr:colOff>
      <xdr:row>57</xdr:row>
      <xdr:rowOff>23585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9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14712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48740</xdr:rowOff>
    </xdr:from>
    <xdr:to>
      <xdr:col>85</xdr:col>
      <xdr:colOff>127000</xdr:colOff>
      <xdr:row>78</xdr:row>
      <xdr:rowOff>124199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421840"/>
          <a:ext cx="838200" cy="7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89143</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62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48740</xdr:rowOff>
    </xdr:from>
    <xdr:to>
      <xdr:col>81</xdr:col>
      <xdr:colOff>50800</xdr:colOff>
      <xdr:row>79</xdr:row>
      <xdr:rowOff>78195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421840"/>
          <a:ext cx="889000" cy="20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14367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41684</xdr:rowOff>
    </xdr:from>
    <xdr:to>
      <xdr:col>76</xdr:col>
      <xdr:colOff>114300</xdr:colOff>
      <xdr:row>79</xdr:row>
      <xdr:rowOff>78195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6234"/>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5305</xdr:rowOff>
    </xdr:from>
    <xdr:to>
      <xdr:col>71</xdr:col>
      <xdr:colOff>177800</xdr:colOff>
      <xdr:row>79</xdr:row>
      <xdr:rowOff>41684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49855"/>
          <a:ext cx="889000" cy="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73399</xdr:rowOff>
    </xdr:from>
    <xdr:to>
      <xdr:col>85</xdr:col>
      <xdr:colOff>177800</xdr:colOff>
      <xdr:row>79</xdr:row>
      <xdr:rowOff>3549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4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96276</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169390</xdr:rowOff>
    </xdr:from>
    <xdr:to>
      <xdr:col>81</xdr:col>
      <xdr:colOff>101600</xdr:colOff>
      <xdr:row>78</xdr:row>
      <xdr:rowOff>99540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116067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1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27395</xdr:rowOff>
    </xdr:from>
    <xdr:to>
      <xdr:col>76</xdr:col>
      <xdr:colOff>165100</xdr:colOff>
      <xdr:row>79</xdr:row>
      <xdr:rowOff>128995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120122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162334</xdr:rowOff>
    </xdr:from>
    <xdr:to>
      <xdr:col>72</xdr:col>
      <xdr:colOff>38100</xdr:colOff>
      <xdr:row>79</xdr:row>
      <xdr:rowOff>92484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83611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125955</xdr:rowOff>
    </xdr:from>
    <xdr:to>
      <xdr:col>67</xdr:col>
      <xdr:colOff>101600</xdr:colOff>
      <xdr:row>79</xdr:row>
      <xdr:rowOff>56105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47232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59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28535</xdr:rowOff>
    </xdr:from>
    <xdr:to>
      <xdr:col>85</xdr:col>
      <xdr:colOff>127000</xdr:colOff>
      <xdr:row>95</xdr:row>
      <xdr:rowOff>107576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316285"/>
          <a:ext cx="838200" cy="7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107576</xdr:rowOff>
    </xdr:from>
    <xdr:to>
      <xdr:col>81</xdr:col>
      <xdr:colOff>50800</xdr:colOff>
      <xdr:row>96</xdr:row>
      <xdr:rowOff>27208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395326"/>
          <a:ext cx="889000" cy="9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27208</xdr:rowOff>
    </xdr:from>
    <xdr:to>
      <xdr:col>76</xdr:col>
      <xdr:colOff>114300</xdr:colOff>
      <xdr:row>96</xdr:row>
      <xdr:rowOff>60779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86408"/>
          <a:ext cx="8890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170909</xdr:rowOff>
    </xdr:from>
    <xdr:to>
      <xdr:col>71</xdr:col>
      <xdr:colOff>177800</xdr:colOff>
      <xdr:row>96</xdr:row>
      <xdr:rowOff>60779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458659"/>
          <a:ext cx="889000" cy="6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149185</xdr:rowOff>
    </xdr:from>
    <xdr:to>
      <xdr:col>85</xdr:col>
      <xdr:colOff>177800</xdr:colOff>
      <xdr:row>95</xdr:row>
      <xdr:rowOff>79335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612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1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56776</xdr:rowOff>
    </xdr:from>
    <xdr:to>
      <xdr:col>81</xdr:col>
      <xdr:colOff>101600</xdr:colOff>
      <xdr:row>95</xdr:row>
      <xdr:rowOff>158376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3453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147858</xdr:rowOff>
    </xdr:from>
    <xdr:to>
      <xdr:col>76</xdr:col>
      <xdr:colOff>165100</xdr:colOff>
      <xdr:row>96</xdr:row>
      <xdr:rowOff>78008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69135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52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9979</xdr:rowOff>
    </xdr:from>
    <xdr:to>
      <xdr:col>72</xdr:col>
      <xdr:colOff>38100</xdr:colOff>
      <xdr:row>96</xdr:row>
      <xdr:rowOff>111579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102706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56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120109</xdr:rowOff>
    </xdr:from>
    <xdr:to>
      <xdr:col>67</xdr:col>
      <xdr:colOff>101600</xdr:colOff>
      <xdr:row>96</xdr:row>
      <xdr:rowOff>50259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0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66786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8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土木費に係る住民一人あたりの額について、全国平均、県平均よりも高い数値となっており、今後は施設の更新費用に係る普通建設事業の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が予想されるため、公共施設等総合管理計画に基づき、事業費の平準化を行う。</a:t>
          </a:r>
          <a:endParaRPr lang="ja-JP" altLang="ja-JP" sz="1400">
            <a:effectLst/>
          </a:endParaRPr>
        </a:p>
        <a:p>
          <a:r>
            <a:rPr kumimoji="1" lang="ja-JP" altLang="ja-JP" sz="1100">
              <a:solidFill>
                <a:schemeClr val="dk1"/>
              </a:solidFill>
              <a:effectLst/>
              <a:latin typeface="+mn-lt"/>
              <a:ea typeface="+mn-ea"/>
              <a:cs typeface="+mn-cs"/>
            </a:rPr>
            <a:t>消防費に係る住民一人あたりの額についても全国平均、県平均よりも高い数値となって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としては、</a:t>
          </a:r>
          <a:r>
            <a:rPr kumimoji="1" lang="ja-JP" altLang="ja-JP" sz="1100">
              <a:solidFill>
                <a:schemeClr val="dk1"/>
              </a:solidFill>
              <a:effectLst/>
              <a:latin typeface="+mn-lt"/>
              <a:ea typeface="+mn-ea"/>
              <a:cs typeface="+mn-cs"/>
            </a:rPr>
            <a:t>防災拠点の整備や避難路の整備などを実施したことによる</a:t>
          </a:r>
          <a:r>
            <a:rPr kumimoji="1" lang="ja-JP" altLang="en-US"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公債費に係る住民一人あたりの額についても全国平均、県平均よりも高い数値となって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要因としては、合併後新町まちづくり計画による事業実施により発行した合併特例債の償還額等が影響している。今後は新規発行を償還額以内に抑え、公債費の抑制に努める。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和歌山県みなべ町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財政調整基金残高については、適切な財源確保と歳出の精査により、取崩しを回避して</a:t>
          </a:r>
          <a:r>
            <a:rPr kumimoji="1" lang="ja-JP" altLang="ja-JP" sz="1100">
              <a:solidFill>
                <a:sysClr val="windowText" lastClr="000000"/>
              </a:solidFill>
              <a:effectLst/>
              <a:latin typeface="+mn-lt"/>
              <a:ea typeface="+mn-ea"/>
              <a:cs typeface="+mn-cs"/>
            </a:rPr>
            <a:t>おり、</a:t>
          </a:r>
          <a:r>
            <a:rPr kumimoji="1" lang="ja-JP" altLang="en-US" sz="1100">
              <a:solidFill>
                <a:sysClr val="windowText" lastClr="000000"/>
              </a:solidFill>
              <a:effectLst/>
              <a:latin typeface="+mn-lt"/>
              <a:ea typeface="+mn-ea"/>
              <a:cs typeface="+mn-cs"/>
            </a:rPr>
            <a:t>剰余金の積立により</a:t>
          </a: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より増加している。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実質収支については、前年度より形式収支</a:t>
          </a:r>
          <a:r>
            <a:rPr kumimoji="1" lang="ja-JP" altLang="en-US" sz="1100">
              <a:solidFill>
                <a:sysClr val="windowText" lastClr="000000"/>
              </a:solidFill>
              <a:effectLst/>
              <a:latin typeface="+mn-lt"/>
              <a:ea typeface="+mn-ea"/>
              <a:cs typeface="+mn-cs"/>
            </a:rPr>
            <a:t>が減少、</a:t>
          </a:r>
          <a:r>
            <a:rPr kumimoji="1" lang="ja-JP" altLang="ja-JP" sz="1100">
              <a:solidFill>
                <a:sysClr val="windowText" lastClr="000000"/>
              </a:solidFill>
              <a:effectLst/>
              <a:latin typeface="+mn-lt"/>
              <a:ea typeface="+mn-ea"/>
              <a:cs typeface="+mn-cs"/>
            </a:rPr>
            <a:t>翌年度に繰り越すべき財源の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伴い減少</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今後も引き続き事務事業の</a:t>
          </a:r>
          <a:r>
            <a:rPr kumimoji="1" lang="ja-JP" altLang="ja-JP" sz="1100">
              <a:solidFill>
                <a:schemeClr val="dk1"/>
              </a:solidFill>
              <a:effectLst/>
              <a:latin typeface="+mn-lt"/>
              <a:ea typeface="+mn-ea"/>
              <a:cs typeface="+mn-cs"/>
            </a:rPr>
            <a:t>見直し・統廃合など歳出の合理化など行財政改革を推進するとともに健全な財政運営に努め、財政調整基金残高・実質収支額について、現在の水準を維持していく。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和歌山県みなべ町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黒字であるが、普通交付税の合併算定替えが終了し、今後普通交付税額の減少が見込まれる中、一般会計では、扶助費の増加、国保会計などの特別会計については、給付費の増による繰出金の増加が見込まれる。</a:t>
          </a:r>
          <a:endParaRPr lang="ja-JP" altLang="ja-JP" sz="1400">
            <a:effectLst/>
          </a:endParaRPr>
        </a:p>
        <a:p>
          <a:r>
            <a:rPr kumimoji="1" lang="ja-JP" altLang="ja-JP" sz="1100">
              <a:solidFill>
                <a:schemeClr val="dk1"/>
              </a:solidFill>
              <a:effectLst/>
              <a:latin typeface="+mn-lt"/>
              <a:ea typeface="+mn-ea"/>
              <a:cs typeface="+mn-cs"/>
            </a:rPr>
            <a:t>一般会計及び水道事業会計、下水道事業会計など公営企業に係る特別会計については、施設の更新に要する経費が増加することによる厳しい財政運営が予想される。</a:t>
          </a:r>
          <a:endParaRPr lang="ja-JP" altLang="ja-JP" sz="1400">
            <a:effectLst/>
          </a:endParaRPr>
        </a:p>
        <a:p>
          <a:r>
            <a:rPr kumimoji="1" lang="ja-JP" altLang="ja-JP" sz="1100">
              <a:solidFill>
                <a:schemeClr val="dk1"/>
              </a:solidFill>
              <a:effectLst/>
              <a:latin typeface="+mn-lt"/>
              <a:ea typeface="+mn-ea"/>
              <a:cs typeface="+mn-cs"/>
            </a:rPr>
            <a:t>今後、扶助費については、各種扶助制度の資格審査等の適正化や各種手当への独自加算等を見直しを進めていくことで、財政を圧迫する上昇傾向に歯止めをかけるように努める。また、一般会計、特別会計とも、施設更新については、公共施設等総合管理計画に基づき、計画的な施設の更新を計画的に進めていく。また、事務の効率化による経常経費の削減、自主財源の確保に努め、より一層、健全な財政運営を進め現在の水準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96" zoomScaleNormal="50" zoomScaleSheetLayoutView="96"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9777980</v>
      </c>
      <c r="BO4" s="358"/>
      <c r="BP4" s="358"/>
      <c r="BQ4" s="358"/>
      <c r="BR4" s="358"/>
      <c r="BS4" s="358"/>
      <c r="BT4" s="358"/>
      <c r="BU4" s="359"/>
      <c r="BV4" s="357">
        <v>9782382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10.5</v>
      </c>
      <c r="CU4" s="364"/>
      <c r="CV4" s="364"/>
      <c r="CW4" s="364"/>
      <c r="CX4" s="364"/>
      <c r="CY4" s="364"/>
      <c r="CZ4" s="364"/>
      <c r="DA4" s="365"/>
      <c r="DB4" s="363">
        <v>17.5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9062237</v>
      </c>
      <c r="BO5" s="395"/>
      <c r="BP5" s="395"/>
      <c r="BQ5" s="395"/>
      <c r="BR5" s="395"/>
      <c r="BS5" s="395"/>
      <c r="BT5" s="395"/>
      <c r="BU5" s="396"/>
      <c r="BV5" s="394">
        <v>8749623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94.2</v>
      </c>
      <c r="CU5" s="392"/>
      <c r="CV5" s="392"/>
      <c r="CW5" s="392"/>
      <c r="CX5" s="392"/>
      <c r="CY5" s="392"/>
      <c r="CZ5" s="392"/>
      <c r="DA5" s="393"/>
      <c r="DB5" s="391">
        <v>91.7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715743</v>
      </c>
      <c r="BO6" s="395"/>
      <c r="BP6" s="395"/>
      <c r="BQ6" s="395"/>
      <c r="BR6" s="395"/>
      <c r="BS6" s="395"/>
      <c r="BT6" s="395"/>
      <c r="BU6" s="396"/>
      <c r="BV6" s="394">
        <v>1032759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94.5</v>
      </c>
      <c r="CU6" s="432"/>
      <c r="CV6" s="432"/>
      <c r="CW6" s="432"/>
      <c r="CX6" s="432"/>
      <c r="CY6" s="432"/>
      <c r="CZ6" s="432"/>
      <c r="DA6" s="433"/>
      <c r="DB6" s="431">
        <v>92.2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159591</v>
      </c>
      <c r="BO7" s="395"/>
      <c r="BP7" s="395"/>
      <c r="BQ7" s="395"/>
      <c r="BR7" s="395"/>
      <c r="BS7" s="395"/>
      <c r="BT7" s="395"/>
      <c r="BU7" s="396"/>
      <c r="BV7" s="394">
        <v>125774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5296640</v>
      </c>
      <c r="CU7" s="395"/>
      <c r="CV7" s="395"/>
      <c r="CW7" s="395"/>
      <c r="CX7" s="395"/>
      <c r="CY7" s="395"/>
      <c r="CZ7" s="395"/>
      <c r="DA7" s="396"/>
      <c r="DB7" s="394">
        <v>5189098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556152</v>
      </c>
      <c r="BO8" s="395"/>
      <c r="BP8" s="395"/>
      <c r="BQ8" s="395"/>
      <c r="BR8" s="395"/>
      <c r="BS8" s="395"/>
      <c r="BT8" s="395"/>
      <c r="BU8" s="396"/>
      <c r="BV8" s="394">
        <v>906985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0.33</v>
      </c>
      <c r="CU8" s="435"/>
      <c r="CV8" s="435"/>
      <c r="CW8" s="435"/>
      <c r="CX8" s="435"/>
      <c r="CY8" s="435"/>
      <c r="CZ8" s="435"/>
      <c r="DA8" s="436"/>
      <c r="DB8" s="434">
        <v>0.33</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11818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-350833</v>
      </c>
      <c r="BO9" s="395"/>
      <c r="BP9" s="395"/>
      <c r="BQ9" s="395"/>
      <c r="BR9" s="395"/>
      <c r="BS9" s="395"/>
      <c r="BT9" s="395"/>
      <c r="BU9" s="396"/>
      <c r="BV9" s="394">
        <v>39431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v>
      </c>
      <c r="CU9" s="392"/>
      <c r="CV9" s="392"/>
      <c r="CW9" s="392"/>
      <c r="CX9" s="392"/>
      <c r="CY9" s="392"/>
      <c r="CZ9" s="392"/>
      <c r="DA9" s="393"/>
      <c r="DB9" s="391">
        <v>15.7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12742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250174</v>
      </c>
      <c r="BO10" s="395"/>
      <c r="BP10" s="395"/>
      <c r="BQ10" s="395"/>
      <c r="BR10" s="395"/>
      <c r="BS10" s="395"/>
      <c r="BT10" s="395"/>
      <c r="BU10" s="396"/>
      <c r="BV10" s="394">
        <v>174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11516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11366</v>
      </c>
      <c r="S13" s="479"/>
      <c r="T13" s="479"/>
      <c r="U13" s="479"/>
      <c r="V13" s="480"/>
      <c r="W13" s="410" t="s">
        <v>131</v>
      </c>
      <c r="X13" s="411"/>
      <c r="Y13" s="411"/>
      <c r="Z13" s="411"/>
      <c r="AA13" s="411"/>
      <c r="AB13" s="401"/>
      <c r="AC13" s="445">
        <v>2519</v>
      </c>
      <c r="AD13" s="446"/>
      <c r="AE13" s="446"/>
      <c r="AF13" s="446"/>
      <c r="AG13" s="488"/>
      <c r="AH13" s="445">
        <v>2648</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-100659</v>
      </c>
      <c r="BO13" s="395"/>
      <c r="BP13" s="395"/>
      <c r="BQ13" s="395"/>
      <c r="BR13" s="395"/>
      <c r="BS13" s="395"/>
      <c r="BT13" s="395"/>
      <c r="BU13" s="396"/>
      <c r="BV13" s="394">
        <v>39605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11.1</v>
      </c>
      <c r="CU13" s="392"/>
      <c r="CV13" s="392"/>
      <c r="CW13" s="392"/>
      <c r="CX13" s="392"/>
      <c r="CY13" s="392"/>
      <c r="CZ13" s="392"/>
      <c r="DA13" s="393"/>
      <c r="DB13" s="391">
        <v>10.199999999999999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11767</v>
      </c>
      <c r="S14" s="479"/>
      <c r="T14" s="479"/>
      <c r="U14" s="479"/>
      <c r="V14" s="480"/>
      <c r="W14" s="384"/>
      <c r="X14" s="385"/>
      <c r="Y14" s="385"/>
      <c r="Z14" s="385"/>
      <c r="AA14" s="385"/>
      <c r="AB14" s="374"/>
      <c r="AC14" s="481">
        <v>36.299999999999997</v>
      </c>
      <c r="AD14" s="482"/>
      <c r="AE14" s="482"/>
      <c r="AF14" s="482"/>
      <c r="AG14" s="483"/>
      <c r="AH14" s="481">
        <v>36.5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11648</v>
      </c>
      <c r="S15" s="479"/>
      <c r="T15" s="479"/>
      <c r="U15" s="479"/>
      <c r="V15" s="480"/>
      <c r="W15" s="410" t="s">
        <v>137</v>
      </c>
      <c r="X15" s="411"/>
      <c r="Y15" s="411"/>
      <c r="Z15" s="411"/>
      <c r="AA15" s="411"/>
      <c r="AB15" s="401"/>
      <c r="AC15" s="445">
        <v>1404</v>
      </c>
      <c r="AD15" s="446"/>
      <c r="AE15" s="446"/>
      <c r="AF15" s="446"/>
      <c r="AG15" s="488"/>
      <c r="AH15" s="445">
        <v>1462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1557598</v>
      </c>
      <c r="BO15" s="358"/>
      <c r="BP15" s="358"/>
      <c r="BQ15" s="358"/>
      <c r="BR15" s="358"/>
      <c r="BS15" s="358"/>
      <c r="BT15" s="358"/>
      <c r="BU15" s="359"/>
      <c r="BV15" s="357">
        <v>1621564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20.2</v>
      </c>
      <c r="AD16" s="482"/>
      <c r="AE16" s="482"/>
      <c r="AF16" s="482"/>
      <c r="AG16" s="483"/>
      <c r="AH16" s="481">
        <v>20.2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4882659</v>
      </c>
      <c r="BO16" s="395"/>
      <c r="BP16" s="395"/>
      <c r="BQ16" s="395"/>
      <c r="BR16" s="395"/>
      <c r="BS16" s="395"/>
      <c r="BT16" s="395"/>
      <c r="BU16" s="396"/>
      <c r="BV16" s="394">
        <v>4738004</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3014</v>
      </c>
      <c r="AD17" s="446"/>
      <c r="AE17" s="446"/>
      <c r="AF17" s="446"/>
      <c r="AG17" s="488"/>
      <c r="AH17" s="445">
        <v>3140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1958965</v>
      </c>
      <c r="BO17" s="395"/>
      <c r="BP17" s="395"/>
      <c r="BQ17" s="395"/>
      <c r="BR17" s="395"/>
      <c r="BS17" s="395"/>
      <c r="BT17" s="395"/>
      <c r="BU17" s="396"/>
      <c r="BV17" s="394">
        <v>2048846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120.28</v>
      </c>
      <c r="M18" s="518"/>
      <c r="N18" s="518"/>
      <c r="O18" s="518"/>
      <c r="P18" s="518"/>
      <c r="Q18" s="518"/>
      <c r="R18" s="519"/>
      <c r="S18" s="519"/>
      <c r="T18" s="519"/>
      <c r="U18" s="519"/>
      <c r="V18" s="520"/>
      <c r="W18" s="412"/>
      <c r="X18" s="413"/>
      <c r="Y18" s="413"/>
      <c r="Z18" s="413"/>
      <c r="AA18" s="413"/>
      <c r="AB18" s="404"/>
      <c r="AC18" s="521">
        <v>43.4</v>
      </c>
      <c r="AD18" s="522"/>
      <c r="AE18" s="522"/>
      <c r="AF18" s="522"/>
      <c r="AG18" s="523"/>
      <c r="AH18" s="521">
        <v>43.3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5042553</v>
      </c>
      <c r="BO18" s="395"/>
      <c r="BP18" s="395"/>
      <c r="BQ18" s="395"/>
      <c r="BR18" s="395"/>
      <c r="BS18" s="395"/>
      <c r="BT18" s="395"/>
      <c r="BU18" s="396"/>
      <c r="BV18" s="394">
        <v>4728907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98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7122284</v>
      </c>
      <c r="BO19" s="395"/>
      <c r="BP19" s="395"/>
      <c r="BQ19" s="395"/>
      <c r="BR19" s="395"/>
      <c r="BS19" s="395"/>
      <c r="BT19" s="395"/>
      <c r="BU19" s="396"/>
      <c r="BV19" s="394">
        <v>6880480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4277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9342260</v>
      </c>
      <c r="BO22" s="358"/>
      <c r="BP22" s="358"/>
      <c r="BQ22" s="358"/>
      <c r="BR22" s="358"/>
      <c r="BS22" s="358"/>
      <c r="BT22" s="358"/>
      <c r="BU22" s="359"/>
      <c r="BV22" s="357">
        <v>9957995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8131422</v>
      </c>
      <c r="BO23" s="395"/>
      <c r="BP23" s="395"/>
      <c r="BQ23" s="395"/>
      <c r="BR23" s="395"/>
      <c r="BS23" s="395"/>
      <c r="BT23" s="395"/>
      <c r="BU23" s="396"/>
      <c r="BV23" s="394">
        <v>8641669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7200</v>
      </c>
      <c r="R24" s="446"/>
      <c r="S24" s="446"/>
      <c r="T24" s="446"/>
      <c r="U24" s="446"/>
      <c r="V24" s="488"/>
      <c r="W24" s="540"/>
      <c r="X24" s="541"/>
      <c r="Y24" s="542"/>
      <c r="Z24" s="444" t="s">
        <v>162</v>
      </c>
      <c r="AA24" s="424"/>
      <c r="AB24" s="424"/>
      <c r="AC24" s="424"/>
      <c r="AD24" s="424"/>
      <c r="AE24" s="424"/>
      <c r="AF24" s="424"/>
      <c r="AG24" s="425"/>
      <c r="AH24" s="445">
        <v>124</v>
      </c>
      <c r="AI24" s="446"/>
      <c r="AJ24" s="446"/>
      <c r="AK24" s="446"/>
      <c r="AL24" s="488"/>
      <c r="AM24" s="445">
        <v>366792</v>
      </c>
      <c r="AN24" s="446"/>
      <c r="AO24" s="446"/>
      <c r="AP24" s="446"/>
      <c r="AQ24" s="446"/>
      <c r="AR24" s="488"/>
      <c r="AS24" s="445">
        <v>2958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6886084</v>
      </c>
      <c r="BO24" s="395"/>
      <c r="BP24" s="395"/>
      <c r="BQ24" s="395"/>
      <c r="BR24" s="395"/>
      <c r="BS24" s="395"/>
      <c r="BT24" s="395"/>
      <c r="BU24" s="396"/>
      <c r="BV24" s="394">
        <v>7208211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5900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483269</v>
      </c>
      <c r="BO25" s="358"/>
      <c r="BP25" s="358"/>
      <c r="BQ25" s="358"/>
      <c r="BR25" s="358"/>
      <c r="BS25" s="358"/>
      <c r="BT25" s="358"/>
      <c r="BU25" s="359"/>
      <c r="BV25" s="357">
        <v>37333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5300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2800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486721</v>
      </c>
      <c r="BO27" s="514"/>
      <c r="BP27" s="514"/>
      <c r="BQ27" s="514"/>
      <c r="BR27" s="514"/>
      <c r="BS27" s="514"/>
      <c r="BT27" s="514"/>
      <c r="BU27" s="515"/>
      <c r="BV27" s="513">
        <v>486721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2200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1735301</v>
      </c>
      <c r="BO28" s="358"/>
      <c r="BP28" s="358"/>
      <c r="BQ28" s="358"/>
      <c r="BR28" s="358"/>
      <c r="BS28" s="358"/>
      <c r="BT28" s="358"/>
      <c r="BU28" s="359"/>
      <c r="BV28" s="357">
        <v>1485127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12</v>
      </c>
      <c r="M29" s="446"/>
      <c r="N29" s="446"/>
      <c r="O29" s="446"/>
      <c r="P29" s="488"/>
      <c r="Q29" s="445">
        <v>2000</v>
      </c>
      <c r="R29" s="446"/>
      <c r="S29" s="446"/>
      <c r="T29" s="446"/>
      <c r="U29" s="446"/>
      <c r="V29" s="488"/>
      <c r="W29" s="543"/>
      <c r="X29" s="544"/>
      <c r="Y29" s="545"/>
      <c r="Z29" s="444" t="s">
        <v>178</v>
      </c>
      <c r="AA29" s="424"/>
      <c r="AB29" s="424"/>
      <c r="AC29" s="424"/>
      <c r="AD29" s="424"/>
      <c r="AE29" s="424"/>
      <c r="AF29" s="424"/>
      <c r="AG29" s="425"/>
      <c r="AH29" s="445">
        <v>126</v>
      </c>
      <c r="AI29" s="446"/>
      <c r="AJ29" s="446"/>
      <c r="AK29" s="446"/>
      <c r="AL29" s="488"/>
      <c r="AM29" s="445">
        <v>373962</v>
      </c>
      <c r="AN29" s="446"/>
      <c r="AO29" s="446"/>
      <c r="AP29" s="446"/>
      <c r="AQ29" s="446"/>
      <c r="AR29" s="488"/>
      <c r="AS29" s="445">
        <v>2968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1072037</v>
      </c>
      <c r="BO29" s="395"/>
      <c r="BP29" s="395"/>
      <c r="BQ29" s="395"/>
      <c r="BR29" s="395"/>
      <c r="BS29" s="395"/>
      <c r="BT29" s="395"/>
      <c r="BU29" s="396"/>
      <c r="BV29" s="394">
        <v>1043420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94.5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4196214</v>
      </c>
      <c r="BO30" s="514"/>
      <c r="BP30" s="514"/>
      <c r="BQ30" s="514"/>
      <c r="BR30" s="514"/>
      <c r="BS30" s="514"/>
      <c r="BT30" s="514"/>
      <c r="BU30" s="515"/>
      <c r="BV30" s="513">
        <v>4129578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日高広域消防事務組合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みなべ町開発公社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御坊日高老人福祉施設事務組合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御坊日高老人福祉施設事務組合（公営企業会計）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田辺市周辺衛生施設組合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公立紀南病院組合（公営企業会計）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和歌山県市町村総合事務組合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田辺周辺広域市町村圏組合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和歌山県地方税回収機構</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和歌山県後期高齢者医療広域連合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和歌山県後期高齢者医療広域連合（特別会計）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wcnApYnFQZZRLsy3yPPzzRC7rpqM3FYpxIYBW55zuujFZwhGzPbnmi8I4tHRGZjNJ7ir4ScEmG43tEBaVSbUQ==" saltValue="xdnl1GDAgxNK2JU24dHB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60" zoomScaleNormal="6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8" t="s">
        <v>533</v>
      </c>
      <c r="D34" s="1138"/>
      <c r="E34" s="1139"/>
      <c r="F34" s="32">
        <v>11.99</v>
      </c>
      <c r="G34" s="33">
        <v>18.61</v>
      </c>
      <c r="H34" s="33">
        <v>16.68</v>
      </c>
      <c r="I34" s="33">
        <v>17.47</v>
      </c>
      <c r="J34" s="34">
        <v>10.5</v>
      </c>
      <c r="K34" s="22"/>
      <c r="L34" s="22"/>
      <c r="M34" s="22"/>
      <c r="N34" s="22"/>
      <c r="O34" s="22"/>
      <c r="P34" s="22"/>
    </row>
    <row r="35" spans="1:16" ht="39" customHeight="1" x14ac:dyDescent="0.15">
      <c r="A35" s="22"/>
      <c r="B35" s="35"/>
      <c r="C35" s="1134" t="s">
        <v>534</v>
      </c>
      <c r="D35" s="1134"/>
      <c r="E35" s="1135"/>
      <c r="F35" s="36">
        <v>6.3</v>
      </c>
      <c r="G35" s="37">
        <v>5.81</v>
      </c>
      <c r="H35" s="37">
        <v>6.93</v>
      </c>
      <c r="I35" s="37">
        <v>7.49</v>
      </c>
      <c r="J35" s="38">
        <v>8.5299999999999994</v>
      </c>
      <c r="K35" s="22"/>
      <c r="L35" s="22"/>
      <c r="M35" s="22"/>
      <c r="N35" s="22"/>
      <c r="O35" s="22"/>
      <c r="P35" s="22"/>
    </row>
    <row r="36" spans="1:16" ht="39" customHeight="1" x14ac:dyDescent="0.15">
      <c r="A36" s="22"/>
      <c r="B36" s="35"/>
      <c r="C36" s="1134" t="s">
        <v>535</v>
      </c>
      <c r="D36" s="1134"/>
      <c r="E36" s="1135"/>
      <c r="F36" s="36">
        <v>2.58</v>
      </c>
      <c r="G36" s="37">
        <v>3.03</v>
      </c>
      <c r="H36" s="37">
        <v>3.19</v>
      </c>
      <c r="I36" s="37">
        <v>3.36</v>
      </c>
      <c r="J36" s="38">
        <v>3.92</v>
      </c>
      <c r="K36" s="22"/>
      <c r="L36" s="22"/>
      <c r="M36" s="22"/>
      <c r="N36" s="22"/>
      <c r="O36" s="22"/>
      <c r="P36" s="22"/>
    </row>
    <row r="37" spans="1:16" ht="39" customHeight="1" x14ac:dyDescent="0.15">
      <c r="A37" s="22"/>
      <c r="B37" s="35"/>
      <c r="C37" s="1134" t="s">
        <v>536</v>
      </c>
      <c r="D37" s="1134"/>
      <c r="E37" s="1135"/>
      <c r="F37" s="36" t="s">
        <v>486</v>
      </c>
      <c r="G37" s="37" t="s">
        <v>486</v>
      </c>
      <c r="H37" s="37">
        <v>3.94</v>
      </c>
      <c r="I37" s="37">
        <v>2.5499999999999998</v>
      </c>
      <c r="J37" s="38">
        <v>3.82</v>
      </c>
      <c r="K37" s="22"/>
      <c r="L37" s="22"/>
      <c r="M37" s="22"/>
      <c r="N37" s="22"/>
      <c r="O37" s="22"/>
      <c r="P37" s="22"/>
    </row>
    <row r="38" spans="1:16" ht="39" customHeight="1" x14ac:dyDescent="0.15">
      <c r="A38" s="22"/>
      <c r="B38" s="35"/>
      <c r="C38" s="1134" t="s">
        <v>537</v>
      </c>
      <c r="D38" s="1134"/>
      <c r="E38" s="1135"/>
      <c r="F38" s="36">
        <v>2.66</v>
      </c>
      <c r="G38" s="37">
        <v>1.91</v>
      </c>
      <c r="H38" s="37">
        <v>1.42</v>
      </c>
      <c r="I38" s="37">
        <v>1.24</v>
      </c>
      <c r="J38" s="38">
        <v>0.79</v>
      </c>
      <c r="K38" s="22"/>
      <c r="L38" s="22"/>
      <c r="M38" s="22"/>
      <c r="N38" s="22"/>
      <c r="O38" s="22"/>
      <c r="P38" s="22"/>
    </row>
    <row r="39" spans="1:16" ht="39" customHeight="1" x14ac:dyDescent="0.15">
      <c r="A39" s="22"/>
      <c r="B39" s="35"/>
      <c r="C39" s="1134" t="s">
        <v>538</v>
      </c>
      <c r="D39" s="1134"/>
      <c r="E39" s="1135"/>
      <c r="F39" s="36">
        <v>0.18</v>
      </c>
      <c r="G39" s="37">
        <v>0.15</v>
      </c>
      <c r="H39" s="37">
        <v>0.18</v>
      </c>
      <c r="I39" s="37">
        <v>0.04</v>
      </c>
      <c r="J39" s="38">
        <v>0.03</v>
      </c>
      <c r="K39" s="22"/>
      <c r="L39" s="22"/>
      <c r="M39" s="22"/>
      <c r="N39" s="22"/>
      <c r="O39" s="22"/>
      <c r="P39" s="22"/>
    </row>
    <row r="40" spans="1:16" ht="39" customHeight="1" x14ac:dyDescent="0.15">
      <c r="A40" s="22"/>
      <c r="B40" s="35"/>
      <c r="C40" s="1134"/>
      <c r="D40" s="1134"/>
      <c r="E40" s="1135"/>
      <c r="F40" s="36"/>
      <c r="G40" s="37"/>
      <c r="H40" s="37"/>
      <c r="I40" s="37"/>
      <c r="J40" s="38"/>
      <c r="K40" s="22"/>
      <c r="L40" s="22"/>
      <c r="M40" s="22"/>
      <c r="N40" s="22"/>
      <c r="O40" s="22"/>
      <c r="P40" s="22"/>
    </row>
    <row r="41" spans="1:16" ht="39" customHeight="1" x14ac:dyDescent="0.15">
      <c r="A41" s="22"/>
      <c r="B41" s="35"/>
      <c r="C41" s="1134"/>
      <c r="D41" s="1134"/>
      <c r="E41" s="1135"/>
      <c r="F41" s="36"/>
      <c r="G41" s="37"/>
      <c r="H41" s="37"/>
      <c r="I41" s="37"/>
      <c r="J41" s="38"/>
      <c r="K41" s="22"/>
      <c r="L41" s="22"/>
      <c r="M41" s="22"/>
      <c r="N41" s="22"/>
      <c r="O41" s="22"/>
      <c r="P41" s="22"/>
    </row>
    <row r="42" spans="1:16" ht="39" customHeight="1" x14ac:dyDescent="0.15">
      <c r="A42" s="22"/>
      <c r="B42" s="39"/>
      <c r="C42" s="1134" t="s">
        <v>539</v>
      </c>
      <c r="D42" s="1134"/>
      <c r="E42" s="1135"/>
      <c r="F42" s="36" t="s">
        <v>486</v>
      </c>
      <c r="G42" s="37" t="s">
        <v>486</v>
      </c>
      <c r="H42" s="37" t="s">
        <v>486</v>
      </c>
      <c r="I42" s="37" t="s">
        <v>486</v>
      </c>
      <c r="J42" s="38" t="s">
        <v>486</v>
      </c>
      <c r="K42" s="22"/>
      <c r="L42" s="22"/>
      <c r="M42" s="22"/>
      <c r="N42" s="22"/>
      <c r="O42" s="22"/>
      <c r="P42" s="22"/>
    </row>
    <row r="43" spans="1:16" ht="39" customHeight="1" thickBot="1" x14ac:dyDescent="0.2">
      <c r="A43" s="22"/>
      <c r="B43" s="40"/>
      <c r="C43" s="1136" t="s">
        <v>540</v>
      </c>
      <c r="D43" s="1136"/>
      <c r="E43" s="1137"/>
      <c r="F43" s="41">
        <v>0.35</v>
      </c>
      <c r="G43" s="42">
        <v>0.37</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JI4WG++UC6OGA1QTLrzlP2cwfARrij/+dJ+gJxUhfG6gbqaFfPO2sygmob+khkyCFZHJu551mB0kv0Cba9xQQ==" saltValue="EOPRle0UGn8aJ67dVgoo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70" zoomScaleNormal="70" zoomScaleSheetLayoutView="70"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40" t="s">
        <v>9</v>
      </c>
      <c r="C45" s="1141"/>
      <c r="D45" s="56"/>
      <c r="E45" s="1146" t="s">
        <v>10</v>
      </c>
      <c r="F45" s="1146"/>
      <c r="G45" s="1146"/>
      <c r="H45" s="1146"/>
      <c r="I45" s="1146"/>
      <c r="J45" s="1147"/>
      <c r="K45" s="57">
        <v>1065</v>
      </c>
      <c r="L45" s="58">
        <v>978</v>
      </c>
      <c r="M45" s="58">
        <v>1005</v>
      </c>
      <c r="N45" s="58">
        <v>1085</v>
      </c>
      <c r="O45" s="59">
        <v>1145</v>
      </c>
      <c r="P45" s="46"/>
      <c r="Q45" s="46"/>
      <c r="R45" s="46"/>
      <c r="S45" s="46"/>
      <c r="T45" s="46"/>
      <c r="U45" s="46"/>
    </row>
    <row r="46" spans="1:21" ht="30.75" customHeight="1" x14ac:dyDescent="0.15">
      <c r="A46" s="46"/>
      <c r="B46" s="1142"/>
      <c r="C46" s="1143"/>
      <c r="D46" s="60"/>
      <c r="E46" s="1148" t="s">
        <v>11</v>
      </c>
      <c r="F46" s="1148"/>
      <c r="G46" s="1148"/>
      <c r="H46" s="1148"/>
      <c r="I46" s="1148"/>
      <c r="J46" s="1149"/>
      <c r="K46" s="61" t="s">
        <v>486</v>
      </c>
      <c r="L46" s="62" t="s">
        <v>486</v>
      </c>
      <c r="M46" s="62" t="s">
        <v>486</v>
      </c>
      <c r="N46" s="62" t="s">
        <v>486</v>
      </c>
      <c r="O46" s="63" t="s">
        <v>486</v>
      </c>
      <c r="P46" s="46"/>
      <c r="Q46" s="46"/>
      <c r="R46" s="46"/>
      <c r="S46" s="46"/>
      <c r="T46" s="46"/>
      <c r="U46" s="46"/>
    </row>
    <row r="47" spans="1:21" ht="30.75" customHeight="1" x14ac:dyDescent="0.15">
      <c r="A47" s="46"/>
      <c r="B47" s="1142"/>
      <c r="C47" s="1143"/>
      <c r="D47" s="60"/>
      <c r="E47" s="1148" t="s">
        <v>12</v>
      </c>
      <c r="F47" s="1148"/>
      <c r="G47" s="1148"/>
      <c r="H47" s="1148"/>
      <c r="I47" s="1148"/>
      <c r="J47" s="1149"/>
      <c r="K47" s="61" t="s">
        <v>486</v>
      </c>
      <c r="L47" s="62" t="s">
        <v>486</v>
      </c>
      <c r="M47" s="62" t="s">
        <v>486</v>
      </c>
      <c r="N47" s="62" t="s">
        <v>486</v>
      </c>
      <c r="O47" s="63" t="s">
        <v>486</v>
      </c>
      <c r="P47" s="46"/>
      <c r="Q47" s="46"/>
      <c r="R47" s="46"/>
      <c r="S47" s="46"/>
      <c r="T47" s="46"/>
      <c r="U47" s="46"/>
    </row>
    <row r="48" spans="1:21" ht="30.75" customHeight="1" x14ac:dyDescent="0.15">
      <c r="A48" s="46"/>
      <c r="B48" s="1142"/>
      <c r="C48" s="1143"/>
      <c r="D48" s="60"/>
      <c r="E48" s="1148" t="s">
        <v>13</v>
      </c>
      <c r="F48" s="1148"/>
      <c r="G48" s="1148"/>
      <c r="H48" s="1148"/>
      <c r="I48" s="1148"/>
      <c r="J48" s="1149"/>
      <c r="K48" s="61">
        <v>408</v>
      </c>
      <c r="L48" s="62">
        <v>418</v>
      </c>
      <c r="M48" s="62">
        <v>363</v>
      </c>
      <c r="N48" s="62">
        <v>373</v>
      </c>
      <c r="O48" s="63">
        <v>328</v>
      </c>
      <c r="P48" s="46"/>
      <c r="Q48" s="46"/>
      <c r="R48" s="46"/>
      <c r="S48" s="46"/>
      <c r="T48" s="46"/>
      <c r="U48" s="46"/>
    </row>
    <row r="49" spans="1:21" ht="30.75" customHeight="1" x14ac:dyDescent="0.15">
      <c r="A49" s="46"/>
      <c r="B49" s="1142"/>
      <c r="C49" s="1143"/>
      <c r="D49" s="60"/>
      <c r="E49" s="1148" t="s">
        <v>14</v>
      </c>
      <c r="F49" s="1148"/>
      <c r="G49" s="1148"/>
      <c r="H49" s="1148"/>
      <c r="I49" s="1148"/>
      <c r="J49" s="1149"/>
      <c r="K49" s="61">
        <v>44</v>
      </c>
      <c r="L49" s="62">
        <v>42</v>
      </c>
      <c r="M49" s="62">
        <v>39</v>
      </c>
      <c r="N49" s="62">
        <v>39</v>
      </c>
      <c r="O49" s="63">
        <v>39</v>
      </c>
      <c r="P49" s="46"/>
      <c r="Q49" s="46"/>
      <c r="R49" s="46"/>
      <c r="S49" s="46"/>
      <c r="T49" s="46"/>
      <c r="U49" s="46"/>
    </row>
    <row r="50" spans="1:21" ht="30.75" customHeight="1" x14ac:dyDescent="0.15">
      <c r="A50" s="46"/>
      <c r="B50" s="1142"/>
      <c r="C50" s="1143"/>
      <c r="D50" s="60"/>
      <c r="E50" s="1148" t="s">
        <v>15</v>
      </c>
      <c r="F50" s="1148"/>
      <c r="G50" s="1148"/>
      <c r="H50" s="1148"/>
      <c r="I50" s="1148"/>
      <c r="J50" s="1149"/>
      <c r="K50" s="61">
        <v>2</v>
      </c>
      <c r="L50" s="62">
        <v>2</v>
      </c>
      <c r="M50" s="62">
        <v>2</v>
      </c>
      <c r="N50" s="62">
        <v>2</v>
      </c>
      <c r="O50" s="63">
        <v>2</v>
      </c>
      <c r="P50" s="46"/>
      <c r="Q50" s="46"/>
      <c r="R50" s="46"/>
      <c r="S50" s="46"/>
      <c r="T50" s="46"/>
      <c r="U50" s="46"/>
    </row>
    <row r="51" spans="1:21" ht="30.75" customHeight="1" x14ac:dyDescent="0.15">
      <c r="A51" s="46"/>
      <c r="B51" s="1144"/>
      <c r="C51" s="1145"/>
      <c r="D51" s="64"/>
      <c r="E51" s="1148" t="s">
        <v>16</v>
      </c>
      <c r="F51" s="1148"/>
      <c r="G51" s="1148"/>
      <c r="H51" s="1148"/>
      <c r="I51" s="1148"/>
      <c r="J51" s="1149"/>
      <c r="K51" s="61" t="s">
        <v>486</v>
      </c>
      <c r="L51" s="62" t="s">
        <v>486</v>
      </c>
      <c r="M51" s="62" t="s">
        <v>486</v>
      </c>
      <c r="N51" s="62" t="s">
        <v>486</v>
      </c>
      <c r="O51" s="63" t="s">
        <v>486</v>
      </c>
      <c r="P51" s="46"/>
      <c r="Q51" s="46"/>
      <c r="R51" s="46"/>
      <c r="S51" s="46"/>
      <c r="T51" s="46"/>
      <c r="U51" s="46"/>
    </row>
    <row r="52" spans="1:21" ht="30.75" customHeight="1" x14ac:dyDescent="0.15">
      <c r="A52" s="46"/>
      <c r="B52" s="1150" t="s">
        <v>17</v>
      </c>
      <c r="C52" s="1151"/>
      <c r="D52" s="64"/>
      <c r="E52" s="1148" t="s">
        <v>18</v>
      </c>
      <c r="F52" s="1148"/>
      <c r="G52" s="1148"/>
      <c r="H52" s="1148"/>
      <c r="I52" s="1148"/>
      <c r="J52" s="1149"/>
      <c r="K52" s="61">
        <v>1115</v>
      </c>
      <c r="L52" s="62">
        <v>1032</v>
      </c>
      <c r="M52" s="62">
        <v>1010</v>
      </c>
      <c r="N52" s="62">
        <v>1006</v>
      </c>
      <c r="O52" s="63">
        <v>990</v>
      </c>
      <c r="P52" s="46"/>
      <c r="Q52" s="46"/>
      <c r="R52" s="46"/>
      <c r="S52" s="46"/>
      <c r="T52" s="46"/>
      <c r="U52" s="46"/>
    </row>
    <row r="53" spans="1:21" ht="30.75" customHeight="1" thickBot="1" x14ac:dyDescent="0.2">
      <c r="A53" s="46"/>
      <c r="B53" s="1152" t="s">
        <v>19</v>
      </c>
      <c r="C53" s="1153"/>
      <c r="D53" s="65"/>
      <c r="E53" s="1154" t="s">
        <v>20</v>
      </c>
      <c r="F53" s="1154"/>
      <c r="G53" s="1154"/>
      <c r="H53" s="1154"/>
      <c r="I53" s="1154"/>
      <c r="J53" s="1155"/>
      <c r="K53" s="66">
        <v>404</v>
      </c>
      <c r="L53" s="67">
        <v>408</v>
      </c>
      <c r="M53" s="67">
        <v>399</v>
      </c>
      <c r="N53" s="67">
        <v>493</v>
      </c>
      <c r="O53" s="68">
        <v>524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6" t="s">
        <v>24</v>
      </c>
      <c r="C58" s="1157"/>
      <c r="D58" s="1162" t="s">
        <v>25</v>
      </c>
      <c r="E58" s="1163"/>
      <c r="F58" s="1163"/>
      <c r="G58" s="1163"/>
      <c r="H58" s="1163"/>
      <c r="I58" s="1163"/>
      <c r="J58" s="1164"/>
      <c r="K58" s="81"/>
      <c r="L58" s="82"/>
      <c r="M58" s="82"/>
      <c r="N58" s="82"/>
      <c r="O58" s="83"/>
    </row>
    <row r="59" spans="1:21" ht="31.5" customHeight="1" x14ac:dyDescent="0.15">
      <c r="B59" s="1158"/>
      <c r="C59" s="1159"/>
      <c r="D59" s="1165" t="s">
        <v>26</v>
      </c>
      <c r="E59" s="1166"/>
      <c r="F59" s="1166"/>
      <c r="G59" s="1166"/>
      <c r="H59" s="1166"/>
      <c r="I59" s="1166"/>
      <c r="J59" s="1167"/>
      <c r="K59" s="84"/>
      <c r="L59" s="85"/>
      <c r="M59" s="85"/>
      <c r="N59" s="85"/>
      <c r="O59" s="86"/>
    </row>
    <row r="60" spans="1:21" ht="31.5" customHeight="1" thickBot="1" x14ac:dyDescent="0.2">
      <c r="B60" s="1160"/>
      <c r="C60" s="1161"/>
      <c r="D60" s="1168" t="s">
        <v>27</v>
      </c>
      <c r="E60" s="1169"/>
      <c r="F60" s="1169"/>
      <c r="G60" s="1169"/>
      <c r="H60" s="1169"/>
      <c r="I60" s="1169"/>
      <c r="J60" s="117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0p5FWqskIEVWNodGxnh5uFrYY5DbJ9yUjmfXS+esZHaRnf9xAF/UEOTEU6yYVWSUle3X7ADcTOiSVs20KigRA==" saltValue="qTBNVFalBB1D3fi78dP/9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topLeftCell="A17" zoomScale="70" zoomScaleNormal="70" zoomScaleSheetLayoutView="7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71" t="s">
        <v>30</v>
      </c>
      <c r="C41" s="1172"/>
      <c r="D41" s="103"/>
      <c r="E41" s="1177" t="s">
        <v>31</v>
      </c>
      <c r="F41" s="1177"/>
      <c r="G41" s="1177"/>
      <c r="H41" s="1178"/>
      <c r="I41" s="330">
        <v>10344</v>
      </c>
      <c r="J41" s="331">
        <v>10793</v>
      </c>
      <c r="K41" s="331">
        <v>10429</v>
      </c>
      <c r="L41" s="331">
        <v>9958</v>
      </c>
      <c r="M41" s="332">
        <v>9342</v>
      </c>
    </row>
    <row r="42" spans="2:13" ht="27.75" customHeight="1" x14ac:dyDescent="0.15">
      <c r="B42" s="1173"/>
      <c r="C42" s="1174"/>
      <c r="D42" s="104"/>
      <c r="E42" s="1179" t="s">
        <v>32</v>
      </c>
      <c r="F42" s="1179"/>
      <c r="G42" s="1179"/>
      <c r="H42" s="1180"/>
      <c r="I42" s="333">
        <v>11</v>
      </c>
      <c r="J42" s="334">
        <v>8</v>
      </c>
      <c r="K42" s="334">
        <v>6</v>
      </c>
      <c r="L42" s="334">
        <v>4</v>
      </c>
      <c r="M42" s="335">
        <v>2</v>
      </c>
    </row>
    <row r="43" spans="2:13" ht="27.75" customHeight="1" x14ac:dyDescent="0.15">
      <c r="B43" s="1173"/>
      <c r="C43" s="1174"/>
      <c r="D43" s="104"/>
      <c r="E43" s="1179" t="s">
        <v>33</v>
      </c>
      <c r="F43" s="1179"/>
      <c r="G43" s="1179"/>
      <c r="H43" s="1180"/>
      <c r="I43" s="333">
        <v>5013</v>
      </c>
      <c r="J43" s="334">
        <v>4833</v>
      </c>
      <c r="K43" s="334">
        <v>4706</v>
      </c>
      <c r="L43" s="334">
        <v>3846</v>
      </c>
      <c r="M43" s="335">
        <v>3179</v>
      </c>
    </row>
    <row r="44" spans="2:13" ht="27.75" customHeight="1" x14ac:dyDescent="0.15">
      <c r="B44" s="1173"/>
      <c r="C44" s="1174"/>
      <c r="D44" s="104"/>
      <c r="E44" s="1179" t="s">
        <v>34</v>
      </c>
      <c r="F44" s="1179"/>
      <c r="G44" s="1179"/>
      <c r="H44" s="1180"/>
      <c r="I44" s="333">
        <v>702</v>
      </c>
      <c r="J44" s="334">
        <v>636</v>
      </c>
      <c r="K44" s="334">
        <v>566</v>
      </c>
      <c r="L44" s="334">
        <v>533</v>
      </c>
      <c r="M44" s="335">
        <v>476</v>
      </c>
    </row>
    <row r="45" spans="2:13" ht="27.75" customHeight="1" x14ac:dyDescent="0.15">
      <c r="B45" s="1173"/>
      <c r="C45" s="1174"/>
      <c r="D45" s="104"/>
      <c r="E45" s="1179" t="s">
        <v>35</v>
      </c>
      <c r="F45" s="1179"/>
      <c r="G45" s="1179"/>
      <c r="H45" s="1180"/>
      <c r="I45" s="333">
        <v>1105</v>
      </c>
      <c r="J45" s="334">
        <v>962</v>
      </c>
      <c r="K45" s="334">
        <v>1041</v>
      </c>
      <c r="L45" s="334">
        <v>1037</v>
      </c>
      <c r="M45" s="335">
        <v>994</v>
      </c>
    </row>
    <row r="46" spans="2:13" ht="27.75" customHeight="1" x14ac:dyDescent="0.15">
      <c r="B46" s="1173"/>
      <c r="C46" s="1174"/>
      <c r="D46" s="105"/>
      <c r="E46" s="1179" t="s">
        <v>36</v>
      </c>
      <c r="F46" s="1179"/>
      <c r="G46" s="1179"/>
      <c r="H46" s="1180"/>
      <c r="I46" s="333" t="s">
        <v>486</v>
      </c>
      <c r="J46" s="334" t="s">
        <v>486</v>
      </c>
      <c r="K46" s="334" t="s">
        <v>486</v>
      </c>
      <c r="L46" s="334" t="s">
        <v>486</v>
      </c>
      <c r="M46" s="335" t="s">
        <v>486</v>
      </c>
    </row>
    <row r="47" spans="2:13" ht="27.75" customHeight="1" x14ac:dyDescent="0.15">
      <c r="B47" s="1173"/>
      <c r="C47" s="1174"/>
      <c r="D47" s="106"/>
      <c r="E47" s="1181" t="s">
        <v>37</v>
      </c>
      <c r="F47" s="1182"/>
      <c r="G47" s="1182"/>
      <c r="H47" s="1183"/>
      <c r="I47" s="333" t="s">
        <v>486</v>
      </c>
      <c r="J47" s="334" t="s">
        <v>486</v>
      </c>
      <c r="K47" s="334" t="s">
        <v>486</v>
      </c>
      <c r="L47" s="334" t="s">
        <v>486</v>
      </c>
      <c r="M47" s="335" t="s">
        <v>486</v>
      </c>
    </row>
    <row r="48" spans="2:13" ht="27.75" customHeight="1" x14ac:dyDescent="0.15">
      <c r="B48" s="1173"/>
      <c r="C48" s="1174"/>
      <c r="D48" s="104"/>
      <c r="E48" s="1179" t="s">
        <v>38</v>
      </c>
      <c r="F48" s="1179"/>
      <c r="G48" s="1179"/>
      <c r="H48" s="1180"/>
      <c r="I48" s="333" t="s">
        <v>486</v>
      </c>
      <c r="J48" s="334" t="s">
        <v>486</v>
      </c>
      <c r="K48" s="334" t="s">
        <v>486</v>
      </c>
      <c r="L48" s="334" t="s">
        <v>486</v>
      </c>
      <c r="M48" s="335" t="s">
        <v>486</v>
      </c>
    </row>
    <row r="49" spans="2:13" ht="27.75" customHeight="1" x14ac:dyDescent="0.15">
      <c r="B49" s="1175"/>
      <c r="C49" s="1176"/>
      <c r="D49" s="104"/>
      <c r="E49" s="1179" t="s">
        <v>39</v>
      </c>
      <c r="F49" s="1179"/>
      <c r="G49" s="1179"/>
      <c r="H49" s="1180"/>
      <c r="I49" s="333" t="s">
        <v>486</v>
      </c>
      <c r="J49" s="334" t="s">
        <v>486</v>
      </c>
      <c r="K49" s="334" t="s">
        <v>486</v>
      </c>
      <c r="L49" s="334" t="s">
        <v>486</v>
      </c>
      <c r="M49" s="335" t="s">
        <v>486</v>
      </c>
    </row>
    <row r="50" spans="2:13" ht="27.75" customHeight="1" x14ac:dyDescent="0.15">
      <c r="B50" s="1184" t="s">
        <v>40</v>
      </c>
      <c r="C50" s="1185"/>
      <c r="D50" s="107"/>
      <c r="E50" s="1179" t="s">
        <v>41</v>
      </c>
      <c r="F50" s="1179"/>
      <c r="G50" s="1179"/>
      <c r="H50" s="1180"/>
      <c r="I50" s="333">
        <v>5122</v>
      </c>
      <c r="J50" s="334">
        <v>5360</v>
      </c>
      <c r="K50" s="334">
        <v>5875</v>
      </c>
      <c r="L50" s="334">
        <v>6101</v>
      </c>
      <c r="M50" s="335">
        <v>6450</v>
      </c>
    </row>
    <row r="51" spans="2:13" ht="27.75" customHeight="1" x14ac:dyDescent="0.15">
      <c r="B51" s="1173"/>
      <c r="C51" s="1174"/>
      <c r="D51" s="104"/>
      <c r="E51" s="1179" t="s">
        <v>42</v>
      </c>
      <c r="F51" s="1179"/>
      <c r="G51" s="1179"/>
      <c r="H51" s="1180"/>
      <c r="I51" s="333">
        <v>31</v>
      </c>
      <c r="J51" s="334">
        <v>29</v>
      </c>
      <c r="K51" s="334">
        <v>27</v>
      </c>
      <c r="L51" s="334">
        <v>25</v>
      </c>
      <c r="M51" s="335">
        <v>23</v>
      </c>
    </row>
    <row r="52" spans="2:13" ht="27.75" customHeight="1" x14ac:dyDescent="0.15">
      <c r="B52" s="1175"/>
      <c r="C52" s="1176"/>
      <c r="D52" s="104"/>
      <c r="E52" s="1179" t="s">
        <v>43</v>
      </c>
      <c r="F52" s="1179"/>
      <c r="G52" s="1179"/>
      <c r="H52" s="1180"/>
      <c r="I52" s="333">
        <v>10918</v>
      </c>
      <c r="J52" s="334">
        <v>10787</v>
      </c>
      <c r="K52" s="334">
        <v>10286</v>
      </c>
      <c r="L52" s="334">
        <v>9694</v>
      </c>
      <c r="M52" s="335">
        <v>9070</v>
      </c>
    </row>
    <row r="53" spans="2:13" ht="27.75" customHeight="1" thickBot="1" x14ac:dyDescent="0.2">
      <c r="B53" s="1186" t="s">
        <v>19</v>
      </c>
      <c r="C53" s="1187"/>
      <c r="D53" s="108"/>
      <c r="E53" s="1188" t="s">
        <v>44</v>
      </c>
      <c r="F53" s="1188"/>
      <c r="G53" s="1188"/>
      <c r="H53" s="1189"/>
      <c r="I53" s="336">
        <v>1104</v>
      </c>
      <c r="J53" s="337">
        <v>1057</v>
      </c>
      <c r="K53" s="337">
        <v>559</v>
      </c>
      <c r="L53" s="337">
        <v>-443</v>
      </c>
      <c r="M53" s="338">
        <v>-1550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9C1/BK+azKIcu7lXDdIwt1tqVL1NS+LXEVifwvVo12mu8sp1z6vXtk2EiGrmbwg/08PumWqoGkw1nN91LfvQ==" saltValue="rVEXRg5zKPmWPTtb38qq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8" t="s">
        <v>46</v>
      </c>
      <c r="D55" s="1198"/>
      <c r="E55" s="1199"/>
      <c r="F55" s="339">
        <v>1485</v>
      </c>
      <c r="G55" s="339">
        <v>1485</v>
      </c>
      <c r="H55" s="340">
        <v>1735</v>
      </c>
    </row>
    <row r="56" spans="2:8" ht="52.5" customHeight="1" x14ac:dyDescent="0.15">
      <c r="B56" s="120"/>
      <c r="C56" s="1200" t="s">
        <v>47</v>
      </c>
      <c r="D56" s="1200"/>
      <c r="E56" s="1201"/>
      <c r="F56" s="341">
        <v>1043</v>
      </c>
      <c r="G56" s="341">
        <v>1043</v>
      </c>
      <c r="H56" s="342">
        <v>1072</v>
      </c>
    </row>
    <row r="57" spans="2:8" ht="53.25" customHeight="1" x14ac:dyDescent="0.15">
      <c r="B57" s="120"/>
      <c r="C57" s="1202" t="s">
        <v>48</v>
      </c>
      <c r="D57" s="1202"/>
      <c r="E57" s="1203"/>
      <c r="F57" s="343">
        <v>3893</v>
      </c>
      <c r="G57" s="343">
        <v>4130</v>
      </c>
      <c r="H57" s="344">
        <v>4196</v>
      </c>
    </row>
    <row r="58" spans="2:8" ht="45.75" customHeight="1" x14ac:dyDescent="0.15">
      <c r="B58" s="121"/>
      <c r="C58" s="1190" t="s">
        <v>546</v>
      </c>
      <c r="D58" s="1191"/>
      <c r="E58" s="1192"/>
      <c r="F58" s="345">
        <v>945</v>
      </c>
      <c r="G58" s="345">
        <v>1145</v>
      </c>
      <c r="H58" s="346">
        <v>1145</v>
      </c>
    </row>
    <row r="59" spans="2:8" ht="45.75" customHeight="1" x14ac:dyDescent="0.15">
      <c r="B59" s="121"/>
      <c r="C59" s="1190" t="s">
        <v>547</v>
      </c>
      <c r="D59" s="1191"/>
      <c r="E59" s="1192"/>
      <c r="F59" s="345">
        <v>1121</v>
      </c>
      <c r="G59" s="345">
        <v>1122</v>
      </c>
      <c r="H59" s="346">
        <v>1122</v>
      </c>
    </row>
    <row r="60" spans="2:8" ht="45.75" customHeight="1" x14ac:dyDescent="0.15">
      <c r="B60" s="121"/>
      <c r="C60" s="1190" t="s">
        <v>548</v>
      </c>
      <c r="D60" s="1191"/>
      <c r="E60" s="1192"/>
      <c r="F60" s="345">
        <v>1004</v>
      </c>
      <c r="G60" s="345">
        <v>1019</v>
      </c>
      <c r="H60" s="346">
        <v>1049</v>
      </c>
    </row>
    <row r="61" spans="2:8" ht="45.75" customHeight="1" x14ac:dyDescent="0.15">
      <c r="B61" s="121"/>
      <c r="C61" s="1190" t="s">
        <v>549</v>
      </c>
      <c r="D61" s="1191"/>
      <c r="E61" s="1192"/>
      <c r="F61" s="345">
        <v>322</v>
      </c>
      <c r="G61" s="345">
        <v>322</v>
      </c>
      <c r="H61" s="346">
        <v>327</v>
      </c>
    </row>
    <row r="62" spans="2:8" ht="45.75" customHeight="1" thickBot="1" x14ac:dyDescent="0.2">
      <c r="B62" s="122"/>
      <c r="C62" s="1193" t="s">
        <v>550</v>
      </c>
      <c r="D62" s="1194"/>
      <c r="E62" s="1195"/>
      <c r="F62" s="347">
        <v>150</v>
      </c>
      <c r="G62" s="347">
        <v>150</v>
      </c>
      <c r="H62" s="348">
        <v>165</v>
      </c>
    </row>
    <row r="63" spans="2:8" ht="52.5" customHeight="1" thickBot="1" x14ac:dyDescent="0.2">
      <c r="B63" s="123"/>
      <c r="C63" s="1196" t="s">
        <v>49</v>
      </c>
      <c r="D63" s="1196"/>
      <c r="E63" s="1197"/>
      <c r="F63" s="349">
        <v>6421</v>
      </c>
      <c r="G63" s="349">
        <v>6658</v>
      </c>
      <c r="H63" s="350">
        <v>7004</v>
      </c>
    </row>
    <row r="64" spans="2:8" x14ac:dyDescent="0.15"/>
  </sheetData>
  <sheetProtection algorithmName="SHA-512" hashValue="aKe6fJDBx4fOxAAmuXSgo1l9A6JVoRnQEcw7MhXB7Zi+hv+d2nVeGrFJnLBatA03RQ5iQ6IJMAcqbbMdzsl7Xg==" saltValue="Xk17p3NpEeKCgSJ+s50C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205717</v>
      </c>
      <c r="E3" s="142"/>
      <c r="F3" s="143">
        <v>120302</v>
      </c>
      <c r="G3" s="144"/>
      <c r="H3" s="145"/>
    </row>
    <row r="4" spans="1:8" x14ac:dyDescent="0.15">
      <c r="A4" s="146"/>
      <c r="B4" s="147"/>
      <c r="C4" s="148"/>
      <c r="D4" s="149">
        <v>147361</v>
      </c>
      <c r="E4" s="150"/>
      <c r="F4" s="151">
        <v>59328</v>
      </c>
      <c r="G4" s="152"/>
      <c r="H4" s="153"/>
    </row>
    <row r="5" spans="1:8" x14ac:dyDescent="0.15">
      <c r="A5" s="134" t="s">
        <v>519</v>
      </c>
      <c r="B5" s="139"/>
      <c r="C5" s="140"/>
      <c r="D5" s="141">
        <v>199535</v>
      </c>
      <c r="E5" s="142"/>
      <c r="F5" s="143">
        <v>114841</v>
      </c>
      <c r="G5" s="144"/>
      <c r="H5" s="145"/>
    </row>
    <row r="6" spans="1:8" x14ac:dyDescent="0.15">
      <c r="A6" s="146"/>
      <c r="B6" s="147"/>
      <c r="C6" s="148"/>
      <c r="D6" s="149">
        <v>147163</v>
      </c>
      <c r="E6" s="150"/>
      <c r="F6" s="151">
        <v>51589</v>
      </c>
      <c r="G6" s="152"/>
      <c r="H6" s="153"/>
    </row>
    <row r="7" spans="1:8" x14ac:dyDescent="0.15">
      <c r="A7" s="134" t="s">
        <v>520</v>
      </c>
      <c r="B7" s="139"/>
      <c r="C7" s="140"/>
      <c r="D7" s="141">
        <v>113180</v>
      </c>
      <c r="E7" s="142"/>
      <c r="F7" s="143">
        <v>124145</v>
      </c>
      <c r="G7" s="144"/>
      <c r="H7" s="145"/>
    </row>
    <row r="8" spans="1:8" x14ac:dyDescent="0.15">
      <c r="A8" s="146"/>
      <c r="B8" s="147"/>
      <c r="C8" s="148"/>
      <c r="D8" s="149">
        <v>67020</v>
      </c>
      <c r="E8" s="150"/>
      <c r="F8" s="151">
        <v>54761</v>
      </c>
      <c r="G8" s="152"/>
      <c r="H8" s="153"/>
    </row>
    <row r="9" spans="1:8" x14ac:dyDescent="0.15">
      <c r="A9" s="134" t="s">
        <v>521</v>
      </c>
      <c r="B9" s="139"/>
      <c r="C9" s="140"/>
      <c r="D9" s="141">
        <v>105293</v>
      </c>
      <c r="E9" s="142"/>
      <c r="F9" s="143">
        <v>131480</v>
      </c>
      <c r="G9" s="144"/>
      <c r="H9" s="145"/>
    </row>
    <row r="10" spans="1:8" x14ac:dyDescent="0.15">
      <c r="A10" s="146"/>
      <c r="B10" s="147"/>
      <c r="C10" s="148"/>
      <c r="D10" s="149">
        <v>55456</v>
      </c>
      <c r="E10" s="150"/>
      <c r="F10" s="151">
        <v>63148</v>
      </c>
      <c r="G10" s="152"/>
      <c r="H10" s="153"/>
    </row>
    <row r="11" spans="1:8" x14ac:dyDescent="0.15">
      <c r="A11" s="134" t="s">
        <v>522</v>
      </c>
      <c r="B11" s="139"/>
      <c r="C11" s="140"/>
      <c r="D11" s="141">
        <v>92113</v>
      </c>
      <c r="E11" s="142"/>
      <c r="F11" s="143">
        <v>163245</v>
      </c>
      <c r="G11" s="144"/>
      <c r="H11" s="145"/>
    </row>
    <row r="12" spans="1:8" x14ac:dyDescent="0.15">
      <c r="A12" s="146"/>
      <c r="B12" s="147"/>
      <c r="C12" s="154"/>
      <c r="D12" s="149">
        <v>50242</v>
      </c>
      <c r="E12" s="150"/>
      <c r="F12" s="151">
        <v>87630</v>
      </c>
      <c r="G12" s="152"/>
      <c r="H12" s="153"/>
    </row>
    <row r="13" spans="1:8" x14ac:dyDescent="0.15">
      <c r="A13" s="134"/>
      <c r="B13" s="139"/>
      <c r="C13" s="140"/>
      <c r="D13" s="141">
        <v>143168</v>
      </c>
      <c r="E13" s="142"/>
      <c r="F13" s="143">
        <v>130803</v>
      </c>
      <c r="G13" s="155"/>
      <c r="H13" s="145"/>
    </row>
    <row r="14" spans="1:8" x14ac:dyDescent="0.15">
      <c r="A14" s="146"/>
      <c r="B14" s="147"/>
      <c r="C14" s="148"/>
      <c r="D14" s="149">
        <v>93448</v>
      </c>
      <c r="E14" s="150"/>
      <c r="F14" s="151">
        <v>63291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11.99</v>
      </c>
      <c r="C19" s="156">
        <f>ROUND(VALUE(SUBSTITUTE(実質収支比率等に係る経年分析!G$48,"▲","-")),2)</f>
        <v>18.62</v>
      </c>
      <c r="D19" s="156">
        <f>ROUND(VALUE(SUBSTITUTE(実質収支比率等に係る経年分析!H$48,"▲","-")),2)</f>
        <v>16.68</v>
      </c>
      <c r="E19" s="156">
        <f>ROUND(VALUE(SUBSTITUTE(実質収支比率等に係る経年分析!I$48,"▲","-")),2)</f>
        <v>17.48</v>
      </c>
      <c r="F19" s="156">
        <f>ROUND(VALUE(SUBSTITUTE(実質収支比率等に係る経年分析!J$48,"▲","-")),2)</f>
        <v>10.5</v>
      </c>
    </row>
    <row r="20" spans="1:11" x14ac:dyDescent="0.15">
      <c r="A20" s="156" t="s">
        <v>53</v>
      </c>
      <c r="B20" s="156">
        <f>ROUND(VALUE(SUBSTITUTE(実質収支比率等に係る経年分析!F$47,"▲","-")),2)</f>
        <v>28.73</v>
      </c>
      <c r="C20" s="156">
        <f>ROUND(VALUE(SUBSTITUTE(実質収支比率等に係る経年分析!G$47,"▲","-")),2)</f>
        <v>27.41</v>
      </c>
      <c r="D20" s="156">
        <f>ROUND(VALUE(SUBSTITUTE(実質収支比率等に係る経年分析!H$47,"▲","-")),2)</f>
        <v>28.55</v>
      </c>
      <c r="E20" s="156">
        <f>ROUND(VALUE(SUBSTITUTE(実質収支比率等に係る経年分析!I$47,"▲","-")),2)</f>
        <v>28.62</v>
      </c>
      <c r="F20" s="156">
        <f>ROUND(VALUE(SUBSTITUTE(実質収支比率等に係る経年分析!J$47,"▲","-")),2)</f>
        <v>32.76</v>
      </c>
    </row>
    <row r="21" spans="1:11" x14ac:dyDescent="0.15">
      <c r="A21" s="156" t="s">
        <v>54</v>
      </c>
      <c r="B21" s="156">
        <f>IF(ISNUMBER(VALUE(SUBSTITUTE(実質収支比率等に係る経年分析!F$49,"▲","-"))),ROUND(VALUE(SUBSTITUTE(実質収支比率等に係る経年分析!F$49,"▲","-")),2),NA())</f>
        <v>-2.56</v>
      </c>
      <c r="C21" s="156">
        <f>IF(ISNUMBER(VALUE(SUBSTITUTE(実質収支比率等に係る経年分析!G$49,"▲","-"))),ROUND(VALUE(SUBSTITUTE(実質収支比率等に係る経年分析!G$49,"▲","-")),2),NA())</f>
        <v>7.19</v>
      </c>
      <c r="D21" s="156">
        <f>IF(ISNUMBER(VALUE(SUBSTITUTE(実質収支比率等に係る経年分析!H$49,"▲","-"))),ROUND(VALUE(SUBSTITUTE(実質収支比率等に係る経年分析!H$49,"▲","-")),2),NA())</f>
        <v>-2.7</v>
      </c>
      <c r="E21" s="156">
        <f>IF(ISNUMBER(VALUE(SUBSTITUTE(実質収支比率等に係る経年分析!I$49,"▲","-"))),ROUND(VALUE(SUBSTITUTE(実質収支比率等に係る経年分析!I$49,"▲","-")),2),NA())</f>
        <v>0.76</v>
      </c>
      <c r="F21" s="156">
        <f>IF(ISNUMBER(VALUE(SUBSTITUTE(実質収支比率等に係る経年分析!J$49,"▲","-"))),ROUND(VALUE(SUBSTITUTE(実質収支比率等に係る経年分析!J$49,"▲","-")),2),NA())</f>
        <v>-1.9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0.37</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2.66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1.91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0.79</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3.94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2.5499999999999998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3.82</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3.36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3.92</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5.81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8.5299999999999994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17.47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1115</v>
      </c>
      <c r="E42" s="158"/>
      <c r="F42" s="158"/>
      <c r="G42" s="158">
        <f>'実質公債費比率（分子）の構造'!L$52</f>
        <v>1032</v>
      </c>
      <c r="H42" s="158"/>
      <c r="I42" s="158"/>
      <c r="J42" s="158">
        <f>'実質公債費比率（分子）の構造'!M$52</f>
        <v>1010</v>
      </c>
      <c r="K42" s="158"/>
      <c r="L42" s="158"/>
      <c r="M42" s="158">
        <f>'実質公債費比率（分子）の構造'!N$52</f>
        <v>1006</v>
      </c>
      <c r="N42" s="158"/>
      <c r="O42" s="158"/>
      <c r="P42" s="158">
        <f>'実質公債費比率（分子）の構造'!O$52</f>
        <v>990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f>'実質公債費比率（分子）の構造'!O$50</f>
        <v>2</v>
      </c>
      <c r="O44" s="158"/>
      <c r="P44" s="158"/>
    </row>
    <row r="45" spans="1:16" x14ac:dyDescent="0.15">
      <c r="A45" s="158" t="s">
        <v>63</v>
      </c>
      <c r="B45" s="158">
        <f>'実質公債費比率（分子）の構造'!K$49</f>
        <v>44</v>
      </c>
      <c r="C45" s="158"/>
      <c r="D45" s="158"/>
      <c r="E45" s="158">
        <f>'実質公債費比率（分子）の構造'!L$49</f>
        <v>42</v>
      </c>
      <c r="F45" s="158"/>
      <c r="G45" s="158"/>
      <c r="H45" s="158">
        <f>'実質公債費比率（分子）の構造'!M$49</f>
        <v>39</v>
      </c>
      <c r="I45" s="158"/>
      <c r="J45" s="158"/>
      <c r="K45" s="158">
        <f>'実質公債費比率（分子）の構造'!N$49</f>
        <v>39</v>
      </c>
      <c r="L45" s="158"/>
      <c r="M45" s="158"/>
      <c r="N45" s="158">
        <f>'実質公債費比率（分子）の構造'!O$49</f>
        <v>39</v>
      </c>
      <c r="O45" s="158"/>
      <c r="P45" s="158"/>
    </row>
    <row r="46" spans="1:16" x14ac:dyDescent="0.15">
      <c r="A46" s="158" t="s">
        <v>64</v>
      </c>
      <c r="B46" s="158">
        <f>'実質公債費比率（分子）の構造'!K$48</f>
        <v>408</v>
      </c>
      <c r="C46" s="158"/>
      <c r="D46" s="158"/>
      <c r="E46" s="158">
        <f>'実質公債費比率（分子）の構造'!L$48</f>
        <v>418</v>
      </c>
      <c r="F46" s="158"/>
      <c r="G46" s="158"/>
      <c r="H46" s="158">
        <f>'実質公債費比率（分子）の構造'!M$48</f>
        <v>363</v>
      </c>
      <c r="I46" s="158"/>
      <c r="J46" s="158"/>
      <c r="K46" s="158">
        <f>'実質公債費比率（分子）の構造'!N$48</f>
        <v>373</v>
      </c>
      <c r="L46" s="158"/>
      <c r="M46" s="158"/>
      <c r="N46" s="158">
        <f>'実質公債費比率（分子）の構造'!O$48</f>
        <v>328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1065</v>
      </c>
      <c r="C49" s="158"/>
      <c r="D49" s="158"/>
      <c r="E49" s="158">
        <f>'実質公債費比率（分子）の構造'!L$45</f>
        <v>978</v>
      </c>
      <c r="F49" s="158"/>
      <c r="G49" s="158"/>
      <c r="H49" s="158">
        <f>'実質公債費比率（分子）の構造'!M$45</f>
        <v>1005</v>
      </c>
      <c r="I49" s="158"/>
      <c r="J49" s="158"/>
      <c r="K49" s="158">
        <f>'実質公債費比率（分子）の構造'!N$45</f>
        <v>1085</v>
      </c>
      <c r="L49" s="158"/>
      <c r="M49" s="158"/>
      <c r="N49" s="158">
        <f>'実質公債費比率（分子）の構造'!O$45</f>
        <v>1145</v>
      </c>
      <c r="O49" s="158"/>
      <c r="P49" s="158"/>
    </row>
    <row r="50" spans="1:16" x14ac:dyDescent="0.15">
      <c r="A50" s="158" t="s">
        <v>67</v>
      </c>
      <c r="B50" s="158" t="e">
        <f>NA()</f>
        <v>#N/A</v>
      </c>
      <c r="C50" s="158">
        <f>IF(ISNUMBER('実質公債費比率（分子）の構造'!K$53),'実質公債費比率（分子）の構造'!K$53,NA())</f>
        <v>404</v>
      </c>
      <c r="D50" s="158" t="e">
        <f>NA()</f>
        <v>#N/A</v>
      </c>
      <c r="E50" s="158" t="e">
        <f>NA()</f>
        <v>#N/A</v>
      </c>
      <c r="F50" s="158">
        <f>IF(ISNUMBER('実質公債費比率（分子）の構造'!L$53),'実質公債費比率（分子）の構造'!L$53,NA())</f>
        <v>408</v>
      </c>
      <c r="G50" s="158" t="e">
        <f>NA()</f>
        <v>#N/A</v>
      </c>
      <c r="H50" s="158" t="e">
        <f>NA()</f>
        <v>#N/A</v>
      </c>
      <c r="I50" s="158">
        <f>IF(ISNUMBER('実質公債費比率（分子）の構造'!M$53),'実質公債費比率（分子）の構造'!M$53,NA())</f>
        <v>399</v>
      </c>
      <c r="J50" s="158" t="e">
        <f>NA()</f>
        <v>#N/A</v>
      </c>
      <c r="K50" s="158" t="e">
        <f>NA()</f>
        <v>#N/A</v>
      </c>
      <c r="L50" s="158">
        <f>IF(ISNUMBER('実質公債費比率（分子）の構造'!N$53),'実質公債費比率（分子）の構造'!N$53,NA())</f>
        <v>493</v>
      </c>
      <c r="M50" s="158" t="e">
        <f>NA()</f>
        <v>#N/A</v>
      </c>
      <c r="N50" s="158" t="e">
        <f>NA()</f>
        <v>#N/A</v>
      </c>
      <c r="O50" s="158">
        <f>IF(ISNUMBER('実質公債費比率（分子）の構造'!O$53),'実質公債費比率（分子）の構造'!O$53,NA())</f>
        <v>524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10918</v>
      </c>
      <c r="E56" s="157"/>
      <c r="F56" s="157"/>
      <c r="G56" s="157">
        <f>'将来負担比率（分子）の構造'!J$52</f>
        <v>10787</v>
      </c>
      <c r="H56" s="157"/>
      <c r="I56" s="157"/>
      <c r="J56" s="157">
        <f>'将来負担比率（分子）の構造'!K$52</f>
        <v>10286</v>
      </c>
      <c r="K56" s="157"/>
      <c r="L56" s="157"/>
      <c r="M56" s="157">
        <f>'将来負担比率（分子）の構造'!L$52</f>
        <v>9694</v>
      </c>
      <c r="N56" s="157"/>
      <c r="O56" s="157"/>
      <c r="P56" s="157">
        <f>'将来負担比率（分子）の構造'!M$52</f>
        <v>9070</v>
      </c>
    </row>
    <row r="57" spans="1:16" x14ac:dyDescent="0.15">
      <c r="A57" s="157" t="s">
        <v>42</v>
      </c>
      <c r="B57" s="157"/>
      <c r="C57" s="157"/>
      <c r="D57" s="157">
        <f>'将来負担比率（分子）の構造'!I$51</f>
        <v>31</v>
      </c>
      <c r="E57" s="157"/>
      <c r="F57" s="157"/>
      <c r="G57" s="157">
        <f>'将来負担比率（分子）の構造'!J$51</f>
        <v>29</v>
      </c>
      <c r="H57" s="157"/>
      <c r="I57" s="157"/>
      <c r="J57" s="157">
        <f>'将来負担比率（分子）の構造'!K$51</f>
        <v>27</v>
      </c>
      <c r="K57" s="157"/>
      <c r="L57" s="157"/>
      <c r="M57" s="157">
        <f>'将来負担比率（分子）の構造'!L$51</f>
        <v>25</v>
      </c>
      <c r="N57" s="157"/>
      <c r="O57" s="157"/>
      <c r="P57" s="157">
        <f>'将来負担比率（分子）の構造'!M$51</f>
        <v>23</v>
      </c>
    </row>
    <row r="58" spans="1:16" x14ac:dyDescent="0.15">
      <c r="A58" s="157" t="s">
        <v>41</v>
      </c>
      <c r="B58" s="157"/>
      <c r="C58" s="157"/>
      <c r="D58" s="157">
        <f>'将来負担比率（分子）の構造'!I$50</f>
        <v>5122</v>
      </c>
      <c r="E58" s="157"/>
      <c r="F58" s="157"/>
      <c r="G58" s="157">
        <f>'将来負担比率（分子）の構造'!J$50</f>
        <v>5360</v>
      </c>
      <c r="H58" s="157"/>
      <c r="I58" s="157"/>
      <c r="J58" s="157">
        <f>'将来負担比率（分子）の構造'!K$50</f>
        <v>5875</v>
      </c>
      <c r="K58" s="157"/>
      <c r="L58" s="157"/>
      <c r="M58" s="157">
        <f>'将来負担比率（分子）の構造'!L$50</f>
        <v>6101</v>
      </c>
      <c r="N58" s="157"/>
      <c r="O58" s="157"/>
      <c r="P58" s="157">
        <f>'将来負担比率（分子）の構造'!M$50</f>
        <v>6450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1105</v>
      </c>
      <c r="C62" s="157"/>
      <c r="D62" s="157"/>
      <c r="E62" s="157">
        <f>'将来負担比率（分子）の構造'!J$45</f>
        <v>962</v>
      </c>
      <c r="F62" s="157"/>
      <c r="G62" s="157"/>
      <c r="H62" s="157">
        <f>'将来負担比率（分子）の構造'!K$45</f>
        <v>1041</v>
      </c>
      <c r="I62" s="157"/>
      <c r="J62" s="157"/>
      <c r="K62" s="157">
        <f>'将来負担比率（分子）の構造'!L$45</f>
        <v>1037</v>
      </c>
      <c r="L62" s="157"/>
      <c r="M62" s="157"/>
      <c r="N62" s="157">
        <f>'将来負担比率（分子）の構造'!M$45</f>
        <v>994</v>
      </c>
      <c r="O62" s="157"/>
      <c r="P62" s="157"/>
    </row>
    <row r="63" spans="1:16" x14ac:dyDescent="0.15">
      <c r="A63" s="157" t="s">
        <v>34</v>
      </c>
      <c r="B63" s="157">
        <f>'将来負担比率（分子）の構造'!I$44</f>
        <v>702</v>
      </c>
      <c r="C63" s="157"/>
      <c r="D63" s="157"/>
      <c r="E63" s="157">
        <f>'将来負担比率（分子）の構造'!J$44</f>
        <v>636</v>
      </c>
      <c r="F63" s="157"/>
      <c r="G63" s="157"/>
      <c r="H63" s="157">
        <f>'将来負担比率（分子）の構造'!K$44</f>
        <v>566</v>
      </c>
      <c r="I63" s="157"/>
      <c r="J63" s="157"/>
      <c r="K63" s="157">
        <f>'将来負担比率（分子）の構造'!L$44</f>
        <v>533</v>
      </c>
      <c r="L63" s="157"/>
      <c r="M63" s="157"/>
      <c r="N63" s="157">
        <f>'将来負担比率（分子）の構造'!M$44</f>
        <v>476</v>
      </c>
      <c r="O63" s="157"/>
      <c r="P63" s="157"/>
    </row>
    <row r="64" spans="1:16" x14ac:dyDescent="0.15">
      <c r="A64" s="157" t="s">
        <v>33</v>
      </c>
      <c r="B64" s="157">
        <f>'将来負担比率（分子）の構造'!I$43</f>
        <v>5013</v>
      </c>
      <c r="C64" s="157"/>
      <c r="D64" s="157"/>
      <c r="E64" s="157">
        <f>'将来負担比率（分子）の構造'!J$43</f>
        <v>4833</v>
      </c>
      <c r="F64" s="157"/>
      <c r="G64" s="157"/>
      <c r="H64" s="157">
        <f>'将来負担比率（分子）の構造'!K$43</f>
        <v>4706</v>
      </c>
      <c r="I64" s="157"/>
      <c r="J64" s="157"/>
      <c r="K64" s="157">
        <f>'将来負担比率（分子）の構造'!L$43</f>
        <v>3846</v>
      </c>
      <c r="L64" s="157"/>
      <c r="M64" s="157"/>
      <c r="N64" s="157">
        <f>'将来負担比率（分子）の構造'!M$43</f>
        <v>3179</v>
      </c>
      <c r="O64" s="157"/>
      <c r="P64" s="157"/>
    </row>
    <row r="65" spans="1:16" x14ac:dyDescent="0.15">
      <c r="A65" s="157" t="s">
        <v>32</v>
      </c>
      <c r="B65" s="157">
        <f>'将来負担比率（分子）の構造'!I$42</f>
        <v>11</v>
      </c>
      <c r="C65" s="157"/>
      <c r="D65" s="157"/>
      <c r="E65" s="157">
        <f>'将来負担比率（分子）の構造'!J$42</f>
        <v>8</v>
      </c>
      <c r="F65" s="157"/>
      <c r="G65" s="157"/>
      <c r="H65" s="157">
        <f>'将来負担比率（分子）の構造'!K$42</f>
        <v>6</v>
      </c>
      <c r="I65" s="157"/>
      <c r="J65" s="157"/>
      <c r="K65" s="157">
        <f>'将来負担比率（分子）の構造'!L$42</f>
        <v>4</v>
      </c>
      <c r="L65" s="157"/>
      <c r="M65" s="157"/>
      <c r="N65" s="157">
        <f>'将来負担比率（分子）の構造'!M$42</f>
        <v>2</v>
      </c>
      <c r="O65" s="157"/>
      <c r="P65" s="157"/>
    </row>
    <row r="66" spans="1:16" x14ac:dyDescent="0.15">
      <c r="A66" s="157" t="s">
        <v>31</v>
      </c>
      <c r="B66" s="157">
        <f>'将来負担比率（分子）の構造'!I$41</f>
        <v>10344</v>
      </c>
      <c r="C66" s="157"/>
      <c r="D66" s="157"/>
      <c r="E66" s="157">
        <f>'将来負担比率（分子）の構造'!J$41</f>
        <v>10793</v>
      </c>
      <c r="F66" s="157"/>
      <c r="G66" s="157"/>
      <c r="H66" s="157">
        <f>'将来負担比率（分子）の構造'!K$41</f>
        <v>10429</v>
      </c>
      <c r="I66" s="157"/>
      <c r="J66" s="157"/>
      <c r="K66" s="157">
        <f>'将来負担比率（分子）の構造'!L$41</f>
        <v>9958</v>
      </c>
      <c r="L66" s="157"/>
      <c r="M66" s="157"/>
      <c r="N66" s="157">
        <f>'将来負担比率（分子）の構造'!M$41</f>
        <v>9342</v>
      </c>
      <c r="O66" s="157"/>
      <c r="P66" s="157"/>
    </row>
    <row r="67" spans="1:16" x14ac:dyDescent="0.15">
      <c r="A67" s="157" t="s">
        <v>71</v>
      </c>
      <c r="B67" s="157" t="e">
        <f>NA()</f>
        <v>#N/A</v>
      </c>
      <c r="C67" s="157">
        <f>IF(ISNUMBER('将来負担比率（分子）の構造'!I$53), IF('将来負担比率（分子）の構造'!I$53 &lt; 0, 0, '将来負担比率（分子）の構造'!I$53), NA())</f>
        <v>1104</v>
      </c>
      <c r="D67" s="157" t="e">
        <f>NA()</f>
        <v>#N/A</v>
      </c>
      <c r="E67" s="157" t="e">
        <f>NA()</f>
        <v>#N/A</v>
      </c>
      <c r="F67" s="157">
        <f>IF(ISNUMBER('将来負担比率（分子）の構造'!J$53), IF('将来負担比率（分子）の構造'!J$53 &lt; 0, 0, '将来負担比率（分子）の構造'!J$53), NA())</f>
        <v>1057</v>
      </c>
      <c r="G67" s="157" t="e">
        <f>NA()</f>
        <v>#N/A</v>
      </c>
      <c r="H67" s="157" t="e">
        <f>NA()</f>
        <v>#N/A</v>
      </c>
      <c r="I67" s="157">
        <f>IF(ISNUMBER('将来負担比率（分子）の構造'!K$53), IF('将来負担比率（分子）の構造'!K$53 &lt; 0, 0, '将来負担比率（分子）の構造'!K$53), NA())</f>
        <v>559</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1485</v>
      </c>
      <c r="C72" s="161">
        <f>基金残高に係る経年分析!G55</f>
        <v>1485</v>
      </c>
      <c r="D72" s="161">
        <f>基金残高に係る経年分析!H55</f>
        <v>1735</v>
      </c>
    </row>
    <row r="73" spans="1:16" x14ac:dyDescent="0.15">
      <c r="A73" s="160" t="s">
        <v>74</v>
      </c>
      <c r="B73" s="161">
        <f>基金残高に係る経年分析!F56</f>
        <v>1043</v>
      </c>
      <c r="C73" s="161">
        <f>基金残高に係る経年分析!G56</f>
        <v>1043</v>
      </c>
      <c r="D73" s="161">
        <f>基金残高に係る経年分析!H56</f>
        <v>1072</v>
      </c>
    </row>
    <row r="74" spans="1:16" x14ac:dyDescent="0.15">
      <c r="A74" s="160" t="s">
        <v>75</v>
      </c>
      <c r="B74" s="161">
        <f>基金残高に係る経年分析!F57</f>
        <v>3893</v>
      </c>
      <c r="C74" s="161">
        <f>基金残高に係る経年分析!G57</f>
        <v>4130</v>
      </c>
      <c r="D74" s="161">
        <f>基金残高に係る経年分析!H57</f>
        <v>4196</v>
      </c>
    </row>
  </sheetData>
  <sheetProtection algorithmName="SHA-512" hashValue="MZe2c+ZUpplhmwiK+zI+zmBtH62oHTtqDI7sp/LHd6VIH2yfPT+uM3XJoqtJoORx6vhvKCPK0KWPbBRxU6Nzug==" saltValue="Jk6dyiscqyrvugpioG01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Normal="100" zoomScaleSheetLayoutView="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1463881</v>
      </c>
      <c r="S5" s="600"/>
      <c r="T5" s="600"/>
      <c r="U5" s="600"/>
      <c r="V5" s="600"/>
      <c r="W5" s="600"/>
      <c r="X5" s="600"/>
      <c r="Y5" s="601"/>
      <c r="Z5" s="602">
        <v>15</v>
      </c>
      <c r="AA5" s="602"/>
      <c r="AB5" s="602"/>
      <c r="AC5" s="602"/>
      <c r="AD5" s="603">
        <v>1463881</v>
      </c>
      <c r="AE5" s="603"/>
      <c r="AF5" s="603"/>
      <c r="AG5" s="603"/>
      <c r="AH5" s="603"/>
      <c r="AI5" s="603"/>
      <c r="AJ5" s="603"/>
      <c r="AK5" s="603"/>
      <c r="AL5" s="604">
        <v>27.4</v>
      </c>
      <c r="AM5" s="605"/>
      <c r="AN5" s="605"/>
      <c r="AO5" s="606"/>
      <c r="AP5" s="596" t="s">
        <v>217</v>
      </c>
      <c r="AQ5" s="597"/>
      <c r="AR5" s="597"/>
      <c r="AS5" s="597"/>
      <c r="AT5" s="597"/>
      <c r="AU5" s="597"/>
      <c r="AV5" s="597"/>
      <c r="AW5" s="597"/>
      <c r="AX5" s="597"/>
      <c r="AY5" s="597"/>
      <c r="AZ5" s="597"/>
      <c r="BA5" s="597"/>
      <c r="BB5" s="597"/>
      <c r="BC5" s="597"/>
      <c r="BD5" s="597"/>
      <c r="BE5" s="597"/>
      <c r="BF5" s="598"/>
      <c r="BG5" s="610">
        <v>1438589</v>
      </c>
      <c r="BH5" s="611"/>
      <c r="BI5" s="611"/>
      <c r="BJ5" s="611"/>
      <c r="BK5" s="611"/>
      <c r="BL5" s="611"/>
      <c r="BM5" s="611"/>
      <c r="BN5" s="612"/>
      <c r="BO5" s="613">
        <v>98.3</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94890</v>
      </c>
      <c r="S6" s="611"/>
      <c r="T6" s="611"/>
      <c r="U6" s="611"/>
      <c r="V6" s="611"/>
      <c r="W6" s="611"/>
      <c r="X6" s="611"/>
      <c r="Y6" s="612"/>
      <c r="Z6" s="613">
        <v>1</v>
      </c>
      <c r="AA6" s="613"/>
      <c r="AB6" s="613"/>
      <c r="AC6" s="613"/>
      <c r="AD6" s="614">
        <v>94890</v>
      </c>
      <c r="AE6" s="614"/>
      <c r="AF6" s="614"/>
      <c r="AG6" s="614"/>
      <c r="AH6" s="614"/>
      <c r="AI6" s="614"/>
      <c r="AJ6" s="614"/>
      <c r="AK6" s="614"/>
      <c r="AL6" s="615">
        <v>1.8</v>
      </c>
      <c r="AM6" s="616"/>
      <c r="AN6" s="616"/>
      <c r="AO6" s="617"/>
      <c r="AP6" s="607" t="s">
        <v>222</v>
      </c>
      <c r="AQ6" s="608"/>
      <c r="AR6" s="608"/>
      <c r="AS6" s="608"/>
      <c r="AT6" s="608"/>
      <c r="AU6" s="608"/>
      <c r="AV6" s="608"/>
      <c r="AW6" s="608"/>
      <c r="AX6" s="608"/>
      <c r="AY6" s="608"/>
      <c r="AZ6" s="608"/>
      <c r="BA6" s="608"/>
      <c r="BB6" s="608"/>
      <c r="BC6" s="608"/>
      <c r="BD6" s="608"/>
      <c r="BE6" s="608"/>
      <c r="BF6" s="609"/>
      <c r="BG6" s="610">
        <v>1438589</v>
      </c>
      <c r="BH6" s="611"/>
      <c r="BI6" s="611"/>
      <c r="BJ6" s="611"/>
      <c r="BK6" s="611"/>
      <c r="BL6" s="611"/>
      <c r="BM6" s="611"/>
      <c r="BN6" s="612"/>
      <c r="BO6" s="613">
        <v>98.3</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71856</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71856</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985</v>
      </c>
      <c r="S7" s="611"/>
      <c r="T7" s="611"/>
      <c r="U7" s="611"/>
      <c r="V7" s="611"/>
      <c r="W7" s="611"/>
      <c r="X7" s="611"/>
      <c r="Y7" s="612"/>
      <c r="Z7" s="613">
        <v>0</v>
      </c>
      <c r="AA7" s="613"/>
      <c r="AB7" s="613"/>
      <c r="AC7" s="613"/>
      <c r="AD7" s="614">
        <v>985</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553910</v>
      </c>
      <c r="BH7" s="611"/>
      <c r="BI7" s="611"/>
      <c r="BJ7" s="611"/>
      <c r="BK7" s="611"/>
      <c r="BL7" s="611"/>
      <c r="BM7" s="611"/>
      <c r="BN7" s="612"/>
      <c r="BO7" s="613">
        <v>37.799999999999997</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1381429</v>
      </c>
      <c r="CS7" s="611"/>
      <c r="CT7" s="611"/>
      <c r="CU7" s="611"/>
      <c r="CV7" s="611"/>
      <c r="CW7" s="611"/>
      <c r="CX7" s="611"/>
      <c r="CY7" s="612"/>
      <c r="CZ7" s="613">
        <v>15.2</v>
      </c>
      <c r="DA7" s="613"/>
      <c r="DB7" s="613"/>
      <c r="DC7" s="613"/>
      <c r="DD7" s="619">
        <v>30819</v>
      </c>
      <c r="DE7" s="611"/>
      <c r="DF7" s="611"/>
      <c r="DG7" s="611"/>
      <c r="DH7" s="611"/>
      <c r="DI7" s="611"/>
      <c r="DJ7" s="611"/>
      <c r="DK7" s="611"/>
      <c r="DL7" s="611"/>
      <c r="DM7" s="611"/>
      <c r="DN7" s="611"/>
      <c r="DO7" s="611"/>
      <c r="DP7" s="612"/>
      <c r="DQ7" s="619">
        <v>926304</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22946</v>
      </c>
      <c r="S8" s="611"/>
      <c r="T8" s="611"/>
      <c r="U8" s="611"/>
      <c r="V8" s="611"/>
      <c r="W8" s="611"/>
      <c r="X8" s="611"/>
      <c r="Y8" s="612"/>
      <c r="Z8" s="613">
        <v>0.2</v>
      </c>
      <c r="AA8" s="613"/>
      <c r="AB8" s="613"/>
      <c r="AC8" s="613"/>
      <c r="AD8" s="614">
        <v>22946</v>
      </c>
      <c r="AE8" s="614"/>
      <c r="AF8" s="614"/>
      <c r="AG8" s="614"/>
      <c r="AH8" s="614"/>
      <c r="AI8" s="614"/>
      <c r="AJ8" s="614"/>
      <c r="AK8" s="614"/>
      <c r="AL8" s="615">
        <v>0.4</v>
      </c>
      <c r="AM8" s="616"/>
      <c r="AN8" s="616"/>
      <c r="AO8" s="617"/>
      <c r="AP8" s="607" t="s">
        <v>228</v>
      </c>
      <c r="AQ8" s="608"/>
      <c r="AR8" s="608"/>
      <c r="AS8" s="608"/>
      <c r="AT8" s="608"/>
      <c r="AU8" s="608"/>
      <c r="AV8" s="608"/>
      <c r="AW8" s="608"/>
      <c r="AX8" s="608"/>
      <c r="AY8" s="608"/>
      <c r="AZ8" s="608"/>
      <c r="BA8" s="608"/>
      <c r="BB8" s="608"/>
      <c r="BC8" s="608"/>
      <c r="BD8" s="608"/>
      <c r="BE8" s="608"/>
      <c r="BF8" s="609"/>
      <c r="BG8" s="610">
        <v>17614</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2337634</v>
      </c>
      <c r="CS8" s="611"/>
      <c r="CT8" s="611"/>
      <c r="CU8" s="611"/>
      <c r="CV8" s="611"/>
      <c r="CW8" s="611"/>
      <c r="CX8" s="611"/>
      <c r="CY8" s="612"/>
      <c r="CZ8" s="613">
        <v>25.8</v>
      </c>
      <c r="DA8" s="613"/>
      <c r="DB8" s="613"/>
      <c r="DC8" s="613"/>
      <c r="DD8" s="619">
        <v>2066</v>
      </c>
      <c r="DE8" s="611"/>
      <c r="DF8" s="611"/>
      <c r="DG8" s="611"/>
      <c r="DH8" s="611"/>
      <c r="DI8" s="611"/>
      <c r="DJ8" s="611"/>
      <c r="DK8" s="611"/>
      <c r="DL8" s="611"/>
      <c r="DM8" s="611"/>
      <c r="DN8" s="611"/>
      <c r="DO8" s="611"/>
      <c r="DP8" s="612"/>
      <c r="DQ8" s="619">
        <v>1452261</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26817</v>
      </c>
      <c r="S9" s="611"/>
      <c r="T9" s="611"/>
      <c r="U9" s="611"/>
      <c r="V9" s="611"/>
      <c r="W9" s="611"/>
      <c r="X9" s="611"/>
      <c r="Y9" s="612"/>
      <c r="Z9" s="613">
        <v>0.3</v>
      </c>
      <c r="AA9" s="613"/>
      <c r="AB9" s="613"/>
      <c r="AC9" s="613"/>
      <c r="AD9" s="614">
        <v>26817</v>
      </c>
      <c r="AE9" s="614"/>
      <c r="AF9" s="614"/>
      <c r="AG9" s="614"/>
      <c r="AH9" s="614"/>
      <c r="AI9" s="614"/>
      <c r="AJ9" s="614"/>
      <c r="AK9" s="614"/>
      <c r="AL9" s="615">
        <v>0.5</v>
      </c>
      <c r="AM9" s="616"/>
      <c r="AN9" s="616"/>
      <c r="AO9" s="617"/>
      <c r="AP9" s="607" t="s">
        <v>231</v>
      </c>
      <c r="AQ9" s="608"/>
      <c r="AR9" s="608"/>
      <c r="AS9" s="608"/>
      <c r="AT9" s="608"/>
      <c r="AU9" s="608"/>
      <c r="AV9" s="608"/>
      <c r="AW9" s="608"/>
      <c r="AX9" s="608"/>
      <c r="AY9" s="608"/>
      <c r="AZ9" s="608"/>
      <c r="BA9" s="608"/>
      <c r="BB9" s="608"/>
      <c r="BC9" s="608"/>
      <c r="BD9" s="608"/>
      <c r="BE9" s="608"/>
      <c r="BF9" s="609"/>
      <c r="BG9" s="610">
        <v>477559</v>
      </c>
      <c r="BH9" s="611"/>
      <c r="BI9" s="611"/>
      <c r="BJ9" s="611"/>
      <c r="BK9" s="611"/>
      <c r="BL9" s="611"/>
      <c r="BM9" s="611"/>
      <c r="BN9" s="612"/>
      <c r="BO9" s="613">
        <v>32.6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606478</v>
      </c>
      <c r="CS9" s="611"/>
      <c r="CT9" s="611"/>
      <c r="CU9" s="611"/>
      <c r="CV9" s="611"/>
      <c r="CW9" s="611"/>
      <c r="CX9" s="611"/>
      <c r="CY9" s="612"/>
      <c r="CZ9" s="613">
        <v>6.7</v>
      </c>
      <c r="DA9" s="613"/>
      <c r="DB9" s="613"/>
      <c r="DC9" s="613"/>
      <c r="DD9" s="619">
        <v>38853</v>
      </c>
      <c r="DE9" s="611"/>
      <c r="DF9" s="611"/>
      <c r="DG9" s="611"/>
      <c r="DH9" s="611"/>
      <c r="DI9" s="611"/>
      <c r="DJ9" s="611"/>
      <c r="DK9" s="611"/>
      <c r="DL9" s="611"/>
      <c r="DM9" s="611"/>
      <c r="DN9" s="611"/>
      <c r="DO9" s="611"/>
      <c r="DP9" s="612"/>
      <c r="DQ9" s="619">
        <v>509032</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27560</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300689</v>
      </c>
      <c r="S11" s="611"/>
      <c r="T11" s="611"/>
      <c r="U11" s="611"/>
      <c r="V11" s="611"/>
      <c r="W11" s="611"/>
      <c r="X11" s="611"/>
      <c r="Y11" s="612"/>
      <c r="Z11" s="615">
        <v>3.1</v>
      </c>
      <c r="AA11" s="616"/>
      <c r="AB11" s="616"/>
      <c r="AC11" s="622"/>
      <c r="AD11" s="619">
        <v>300689</v>
      </c>
      <c r="AE11" s="611"/>
      <c r="AF11" s="611"/>
      <c r="AG11" s="611"/>
      <c r="AH11" s="611"/>
      <c r="AI11" s="611"/>
      <c r="AJ11" s="611"/>
      <c r="AK11" s="612"/>
      <c r="AL11" s="615">
        <v>5.6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31177</v>
      </c>
      <c r="BH11" s="611"/>
      <c r="BI11" s="611"/>
      <c r="BJ11" s="611"/>
      <c r="BK11" s="611"/>
      <c r="BL11" s="611"/>
      <c r="BM11" s="611"/>
      <c r="BN11" s="612"/>
      <c r="BO11" s="613">
        <v>2.1</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653839</v>
      </c>
      <c r="CS11" s="611"/>
      <c r="CT11" s="611"/>
      <c r="CU11" s="611"/>
      <c r="CV11" s="611"/>
      <c r="CW11" s="611"/>
      <c r="CX11" s="611"/>
      <c r="CY11" s="612"/>
      <c r="CZ11" s="613">
        <v>7.2</v>
      </c>
      <c r="DA11" s="613"/>
      <c r="DB11" s="613"/>
      <c r="DC11" s="613"/>
      <c r="DD11" s="619">
        <v>199626</v>
      </c>
      <c r="DE11" s="611"/>
      <c r="DF11" s="611"/>
      <c r="DG11" s="611"/>
      <c r="DH11" s="611"/>
      <c r="DI11" s="611"/>
      <c r="DJ11" s="611"/>
      <c r="DK11" s="611"/>
      <c r="DL11" s="611"/>
      <c r="DM11" s="611"/>
      <c r="DN11" s="611"/>
      <c r="DO11" s="611"/>
      <c r="DP11" s="612"/>
      <c r="DQ11" s="619">
        <v>360289</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737536</v>
      </c>
      <c r="BH12" s="611"/>
      <c r="BI12" s="611"/>
      <c r="BJ12" s="611"/>
      <c r="BK12" s="611"/>
      <c r="BL12" s="611"/>
      <c r="BM12" s="611"/>
      <c r="BN12" s="612"/>
      <c r="BO12" s="613">
        <v>50.4</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110371</v>
      </c>
      <c r="CS12" s="611"/>
      <c r="CT12" s="611"/>
      <c r="CU12" s="611"/>
      <c r="CV12" s="611"/>
      <c r="CW12" s="611"/>
      <c r="CX12" s="611"/>
      <c r="CY12" s="612"/>
      <c r="CZ12" s="613">
        <v>1.2</v>
      </c>
      <c r="DA12" s="613"/>
      <c r="DB12" s="613"/>
      <c r="DC12" s="613"/>
      <c r="DD12" s="619">
        <v>46249</v>
      </c>
      <c r="DE12" s="611"/>
      <c r="DF12" s="611"/>
      <c r="DG12" s="611"/>
      <c r="DH12" s="611"/>
      <c r="DI12" s="611"/>
      <c r="DJ12" s="611"/>
      <c r="DK12" s="611"/>
      <c r="DL12" s="611"/>
      <c r="DM12" s="611"/>
      <c r="DN12" s="611"/>
      <c r="DO12" s="611"/>
      <c r="DP12" s="612"/>
      <c r="DQ12" s="619">
        <v>71121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737298</v>
      </c>
      <c r="BH13" s="611"/>
      <c r="BI13" s="611"/>
      <c r="BJ13" s="611"/>
      <c r="BK13" s="611"/>
      <c r="BL13" s="611"/>
      <c r="BM13" s="611"/>
      <c r="BN13" s="612"/>
      <c r="BO13" s="613">
        <v>50.4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1078745</v>
      </c>
      <c r="CS13" s="611"/>
      <c r="CT13" s="611"/>
      <c r="CU13" s="611"/>
      <c r="CV13" s="611"/>
      <c r="CW13" s="611"/>
      <c r="CX13" s="611"/>
      <c r="CY13" s="612"/>
      <c r="CZ13" s="613">
        <v>11.9</v>
      </c>
      <c r="DA13" s="613"/>
      <c r="DB13" s="613"/>
      <c r="DC13" s="613"/>
      <c r="DD13" s="619">
        <v>357759</v>
      </c>
      <c r="DE13" s="611"/>
      <c r="DF13" s="611"/>
      <c r="DG13" s="611"/>
      <c r="DH13" s="611"/>
      <c r="DI13" s="611"/>
      <c r="DJ13" s="611"/>
      <c r="DK13" s="611"/>
      <c r="DL13" s="611"/>
      <c r="DM13" s="611"/>
      <c r="DN13" s="611"/>
      <c r="DO13" s="611"/>
      <c r="DP13" s="612"/>
      <c r="DQ13" s="619">
        <v>804016</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69717</v>
      </c>
      <c r="BH14" s="611"/>
      <c r="BI14" s="611"/>
      <c r="BJ14" s="611"/>
      <c r="BK14" s="611"/>
      <c r="BL14" s="611"/>
      <c r="BM14" s="611"/>
      <c r="BN14" s="612"/>
      <c r="BO14" s="613">
        <v>4.8</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428917</v>
      </c>
      <c r="CS14" s="611"/>
      <c r="CT14" s="611"/>
      <c r="CU14" s="611"/>
      <c r="CV14" s="611"/>
      <c r="CW14" s="611"/>
      <c r="CX14" s="611"/>
      <c r="CY14" s="612"/>
      <c r="CZ14" s="613">
        <v>4.7</v>
      </c>
      <c r="DA14" s="613"/>
      <c r="DB14" s="613"/>
      <c r="DC14" s="613"/>
      <c r="DD14" s="619">
        <v>118751</v>
      </c>
      <c r="DE14" s="611"/>
      <c r="DF14" s="611"/>
      <c r="DG14" s="611"/>
      <c r="DH14" s="611"/>
      <c r="DI14" s="611"/>
      <c r="DJ14" s="611"/>
      <c r="DK14" s="611"/>
      <c r="DL14" s="611"/>
      <c r="DM14" s="611"/>
      <c r="DN14" s="611"/>
      <c r="DO14" s="611"/>
      <c r="DP14" s="612"/>
      <c r="DQ14" s="619">
        <v>310687</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9724</v>
      </c>
      <c r="S15" s="611"/>
      <c r="T15" s="611"/>
      <c r="U15" s="611"/>
      <c r="V15" s="611"/>
      <c r="W15" s="611"/>
      <c r="X15" s="611"/>
      <c r="Y15" s="612"/>
      <c r="Z15" s="613">
        <v>0.1</v>
      </c>
      <c r="AA15" s="613"/>
      <c r="AB15" s="613"/>
      <c r="AC15" s="613"/>
      <c r="AD15" s="614">
        <v>9724</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77426</v>
      </c>
      <c r="BH15" s="611"/>
      <c r="BI15" s="611"/>
      <c r="BJ15" s="611"/>
      <c r="BK15" s="611"/>
      <c r="BL15" s="611"/>
      <c r="BM15" s="611"/>
      <c r="BN15" s="612"/>
      <c r="BO15" s="613">
        <v>5.3</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1092973</v>
      </c>
      <c r="CS15" s="611"/>
      <c r="CT15" s="611"/>
      <c r="CU15" s="611"/>
      <c r="CV15" s="611"/>
      <c r="CW15" s="611"/>
      <c r="CX15" s="611"/>
      <c r="CY15" s="612"/>
      <c r="CZ15" s="613">
        <v>12.1</v>
      </c>
      <c r="DA15" s="613"/>
      <c r="DB15" s="613"/>
      <c r="DC15" s="613"/>
      <c r="DD15" s="619">
        <v>266655</v>
      </c>
      <c r="DE15" s="611"/>
      <c r="DF15" s="611"/>
      <c r="DG15" s="611"/>
      <c r="DH15" s="611"/>
      <c r="DI15" s="611"/>
      <c r="DJ15" s="611"/>
      <c r="DK15" s="611"/>
      <c r="DL15" s="611"/>
      <c r="DM15" s="611"/>
      <c r="DN15" s="611"/>
      <c r="DO15" s="611"/>
      <c r="DP15" s="612"/>
      <c r="DQ15" s="619">
        <v>729763</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19989</v>
      </c>
      <c r="S16" s="611"/>
      <c r="T16" s="611"/>
      <c r="U16" s="611"/>
      <c r="V16" s="611"/>
      <c r="W16" s="611"/>
      <c r="X16" s="611"/>
      <c r="Y16" s="612"/>
      <c r="Z16" s="613">
        <v>0.2</v>
      </c>
      <c r="AA16" s="613"/>
      <c r="AB16" s="613"/>
      <c r="AC16" s="613"/>
      <c r="AD16" s="614">
        <v>19989</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154589</v>
      </c>
      <c r="CS16" s="611"/>
      <c r="CT16" s="611"/>
      <c r="CU16" s="611"/>
      <c r="CV16" s="611"/>
      <c r="CW16" s="611"/>
      <c r="CX16" s="611"/>
      <c r="CY16" s="612"/>
      <c r="CZ16" s="613">
        <v>1.7</v>
      </c>
      <c r="DA16" s="613"/>
      <c r="DB16" s="613"/>
      <c r="DC16" s="613"/>
      <c r="DD16" s="619" t="s">
        <v>122</v>
      </c>
      <c r="DE16" s="611"/>
      <c r="DF16" s="611"/>
      <c r="DG16" s="611"/>
      <c r="DH16" s="611"/>
      <c r="DI16" s="611"/>
      <c r="DJ16" s="611"/>
      <c r="DK16" s="611"/>
      <c r="DL16" s="611"/>
      <c r="DM16" s="611"/>
      <c r="DN16" s="611"/>
      <c r="DO16" s="611"/>
      <c r="DP16" s="612"/>
      <c r="DQ16" s="619">
        <v>28321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55270</v>
      </c>
      <c r="S17" s="611"/>
      <c r="T17" s="611"/>
      <c r="U17" s="611"/>
      <c r="V17" s="611"/>
      <c r="W17" s="611"/>
      <c r="X17" s="611"/>
      <c r="Y17" s="612"/>
      <c r="Z17" s="613">
        <v>0.6</v>
      </c>
      <c r="AA17" s="613"/>
      <c r="AB17" s="613"/>
      <c r="AC17" s="613"/>
      <c r="AD17" s="614">
        <v>55270</v>
      </c>
      <c r="AE17" s="614"/>
      <c r="AF17" s="614"/>
      <c r="AG17" s="614"/>
      <c r="AH17" s="614"/>
      <c r="AI17" s="614"/>
      <c r="AJ17" s="614"/>
      <c r="AK17" s="614"/>
      <c r="AL17" s="615">
        <v>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1145406</v>
      </c>
      <c r="CS17" s="611"/>
      <c r="CT17" s="611"/>
      <c r="CU17" s="611"/>
      <c r="CV17" s="611"/>
      <c r="CW17" s="611"/>
      <c r="CX17" s="611"/>
      <c r="CY17" s="612"/>
      <c r="CZ17" s="613">
        <v>12.6</v>
      </c>
      <c r="DA17" s="613"/>
      <c r="DB17" s="613"/>
      <c r="DC17" s="613"/>
      <c r="DD17" s="619" t="s">
        <v>122</v>
      </c>
      <c r="DE17" s="611"/>
      <c r="DF17" s="611"/>
      <c r="DG17" s="611"/>
      <c r="DH17" s="611"/>
      <c r="DI17" s="611"/>
      <c r="DJ17" s="611"/>
      <c r="DK17" s="611"/>
      <c r="DL17" s="611"/>
      <c r="DM17" s="611"/>
      <c r="DN17" s="611"/>
      <c r="DO17" s="611"/>
      <c r="DP17" s="612"/>
      <c r="DQ17" s="619">
        <v>1142891</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7747</v>
      </c>
      <c r="S18" s="611"/>
      <c r="T18" s="611"/>
      <c r="U18" s="611"/>
      <c r="V18" s="611"/>
      <c r="W18" s="611"/>
      <c r="X18" s="611"/>
      <c r="Y18" s="612"/>
      <c r="Z18" s="613">
        <v>0.1</v>
      </c>
      <c r="AA18" s="613"/>
      <c r="AB18" s="613"/>
      <c r="AC18" s="613"/>
      <c r="AD18" s="614">
        <v>7747</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46108</v>
      </c>
      <c r="S19" s="611"/>
      <c r="T19" s="611"/>
      <c r="U19" s="611"/>
      <c r="V19" s="611"/>
      <c r="W19" s="611"/>
      <c r="X19" s="611"/>
      <c r="Y19" s="612"/>
      <c r="Z19" s="613">
        <v>0.5</v>
      </c>
      <c r="AA19" s="613"/>
      <c r="AB19" s="613"/>
      <c r="AC19" s="613"/>
      <c r="AD19" s="614">
        <v>46108</v>
      </c>
      <c r="AE19" s="614"/>
      <c r="AF19" s="614"/>
      <c r="AG19" s="614"/>
      <c r="AH19" s="614"/>
      <c r="AI19" s="614"/>
      <c r="AJ19" s="614"/>
      <c r="AK19" s="614"/>
      <c r="AL19" s="615">
        <v>0.9</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25292</v>
      </c>
      <c r="BH19" s="611"/>
      <c r="BI19" s="611"/>
      <c r="BJ19" s="611"/>
      <c r="BK19" s="611"/>
      <c r="BL19" s="611"/>
      <c r="BM19" s="611"/>
      <c r="BN19" s="612"/>
      <c r="BO19" s="613">
        <v>1.7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1415</v>
      </c>
      <c r="S20" s="611"/>
      <c r="T20" s="611"/>
      <c r="U20" s="611"/>
      <c r="V20" s="611"/>
      <c r="W20" s="611"/>
      <c r="X20" s="611"/>
      <c r="Y20" s="612"/>
      <c r="Z20" s="613">
        <v>0</v>
      </c>
      <c r="AA20" s="613"/>
      <c r="AB20" s="613"/>
      <c r="AC20" s="613"/>
      <c r="AD20" s="614">
        <v>1415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25292</v>
      </c>
      <c r="BH20" s="611"/>
      <c r="BI20" s="611"/>
      <c r="BJ20" s="611"/>
      <c r="BK20" s="611"/>
      <c r="BL20" s="611"/>
      <c r="BM20" s="611"/>
      <c r="BN20" s="612"/>
      <c r="BO20" s="613">
        <v>1.7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9062237</v>
      </c>
      <c r="CS20" s="611"/>
      <c r="CT20" s="611"/>
      <c r="CU20" s="611"/>
      <c r="CV20" s="611"/>
      <c r="CW20" s="611"/>
      <c r="CX20" s="611"/>
      <c r="CY20" s="612"/>
      <c r="CZ20" s="613">
        <v>100</v>
      </c>
      <c r="DA20" s="613"/>
      <c r="DB20" s="613"/>
      <c r="DC20" s="613"/>
      <c r="DD20" s="619">
        <v>1060778</v>
      </c>
      <c r="DE20" s="611"/>
      <c r="DF20" s="611"/>
      <c r="DG20" s="611"/>
      <c r="DH20" s="611"/>
      <c r="DI20" s="611"/>
      <c r="DJ20" s="611"/>
      <c r="DK20" s="611"/>
      <c r="DL20" s="611"/>
      <c r="DM20" s="611"/>
      <c r="DN20" s="611"/>
      <c r="DO20" s="611"/>
      <c r="DP20" s="612"/>
      <c r="DQ20" s="619">
        <v>6406541</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3808732</v>
      </c>
      <c r="S21" s="611"/>
      <c r="T21" s="611"/>
      <c r="U21" s="611"/>
      <c r="V21" s="611"/>
      <c r="W21" s="611"/>
      <c r="X21" s="611"/>
      <c r="Y21" s="612"/>
      <c r="Z21" s="613">
        <v>39</v>
      </c>
      <c r="AA21" s="613"/>
      <c r="AB21" s="613"/>
      <c r="AC21" s="613"/>
      <c r="AD21" s="614">
        <v>3325061</v>
      </c>
      <c r="AE21" s="614"/>
      <c r="AF21" s="614"/>
      <c r="AG21" s="614"/>
      <c r="AH21" s="614"/>
      <c r="AI21" s="614"/>
      <c r="AJ21" s="614"/>
      <c r="AK21" s="614"/>
      <c r="AL21" s="615">
        <v>62.3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25292</v>
      </c>
      <c r="BH21" s="611"/>
      <c r="BI21" s="611"/>
      <c r="BJ21" s="611"/>
      <c r="BK21" s="611"/>
      <c r="BL21" s="611"/>
      <c r="BM21" s="611"/>
      <c r="BN21" s="612"/>
      <c r="BO21" s="613">
        <v>1.7</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3325061</v>
      </c>
      <c r="S22" s="611"/>
      <c r="T22" s="611"/>
      <c r="U22" s="611"/>
      <c r="V22" s="611"/>
      <c r="W22" s="611"/>
      <c r="X22" s="611"/>
      <c r="Y22" s="612"/>
      <c r="Z22" s="613">
        <v>34</v>
      </c>
      <c r="AA22" s="613"/>
      <c r="AB22" s="613"/>
      <c r="AC22" s="613"/>
      <c r="AD22" s="614">
        <v>3325061</v>
      </c>
      <c r="AE22" s="614"/>
      <c r="AF22" s="614"/>
      <c r="AG22" s="614"/>
      <c r="AH22" s="614"/>
      <c r="AI22" s="614"/>
      <c r="AJ22" s="614"/>
      <c r="AK22" s="614"/>
      <c r="AL22" s="615">
        <v>62.3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483671</v>
      </c>
      <c r="S23" s="611"/>
      <c r="T23" s="611"/>
      <c r="U23" s="611"/>
      <c r="V23" s="611"/>
      <c r="W23" s="611"/>
      <c r="X23" s="611"/>
      <c r="Y23" s="612"/>
      <c r="Z23" s="613">
        <v>4.9000000000000004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3605151</v>
      </c>
      <c r="CS24" s="600"/>
      <c r="CT24" s="600"/>
      <c r="CU24" s="600"/>
      <c r="CV24" s="600"/>
      <c r="CW24" s="600"/>
      <c r="CX24" s="600"/>
      <c r="CY24" s="601"/>
      <c r="CZ24" s="604">
        <v>39.799999999999997</v>
      </c>
      <c r="DA24" s="605"/>
      <c r="DB24" s="605"/>
      <c r="DC24" s="621"/>
      <c r="DD24" s="645">
        <v>2930318</v>
      </c>
      <c r="DE24" s="600"/>
      <c r="DF24" s="600"/>
      <c r="DG24" s="600"/>
      <c r="DH24" s="600"/>
      <c r="DI24" s="600"/>
      <c r="DJ24" s="600"/>
      <c r="DK24" s="601"/>
      <c r="DL24" s="645">
        <v>2744084</v>
      </c>
      <c r="DM24" s="600"/>
      <c r="DN24" s="600"/>
      <c r="DO24" s="600"/>
      <c r="DP24" s="600"/>
      <c r="DQ24" s="600"/>
      <c r="DR24" s="600"/>
      <c r="DS24" s="600"/>
      <c r="DT24" s="600"/>
      <c r="DU24" s="600"/>
      <c r="DV24" s="601"/>
      <c r="DW24" s="604">
        <v>51.3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5803923</v>
      </c>
      <c r="S25" s="611"/>
      <c r="T25" s="611"/>
      <c r="U25" s="611"/>
      <c r="V25" s="611"/>
      <c r="W25" s="611"/>
      <c r="X25" s="611"/>
      <c r="Y25" s="612"/>
      <c r="Z25" s="613">
        <v>59.4</v>
      </c>
      <c r="AA25" s="613"/>
      <c r="AB25" s="613"/>
      <c r="AC25" s="613"/>
      <c r="AD25" s="614">
        <v>5320252</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1370563</v>
      </c>
      <c r="CS25" s="642"/>
      <c r="CT25" s="642"/>
      <c r="CU25" s="642"/>
      <c r="CV25" s="642"/>
      <c r="CW25" s="642"/>
      <c r="CX25" s="642"/>
      <c r="CY25" s="643"/>
      <c r="CZ25" s="615">
        <v>15.1</v>
      </c>
      <c r="DA25" s="640"/>
      <c r="DB25" s="640"/>
      <c r="DC25" s="644"/>
      <c r="DD25" s="619">
        <v>1281486</v>
      </c>
      <c r="DE25" s="642"/>
      <c r="DF25" s="642"/>
      <c r="DG25" s="642"/>
      <c r="DH25" s="642"/>
      <c r="DI25" s="642"/>
      <c r="DJ25" s="642"/>
      <c r="DK25" s="643"/>
      <c r="DL25" s="619">
        <v>1268562</v>
      </c>
      <c r="DM25" s="642"/>
      <c r="DN25" s="642"/>
      <c r="DO25" s="642"/>
      <c r="DP25" s="642"/>
      <c r="DQ25" s="642"/>
      <c r="DR25" s="642"/>
      <c r="DS25" s="642"/>
      <c r="DT25" s="642"/>
      <c r="DU25" s="642"/>
      <c r="DV25" s="643"/>
      <c r="DW25" s="615">
        <v>23.7</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800</v>
      </c>
      <c r="S26" s="611"/>
      <c r="T26" s="611"/>
      <c r="U26" s="611"/>
      <c r="V26" s="611"/>
      <c r="W26" s="611"/>
      <c r="X26" s="611"/>
      <c r="Y26" s="612"/>
      <c r="Z26" s="613">
        <v>0</v>
      </c>
      <c r="AA26" s="613"/>
      <c r="AB26" s="613"/>
      <c r="AC26" s="613"/>
      <c r="AD26" s="614">
        <v>800</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763189</v>
      </c>
      <c r="CS26" s="611"/>
      <c r="CT26" s="611"/>
      <c r="CU26" s="611"/>
      <c r="CV26" s="611"/>
      <c r="CW26" s="611"/>
      <c r="CX26" s="611"/>
      <c r="CY26" s="612"/>
      <c r="CZ26" s="615">
        <v>8.4</v>
      </c>
      <c r="DA26" s="640"/>
      <c r="DB26" s="640"/>
      <c r="DC26" s="644"/>
      <c r="DD26" s="619">
        <v>721716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4988</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1463881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1089182</v>
      </c>
      <c r="CS27" s="642"/>
      <c r="CT27" s="642"/>
      <c r="CU27" s="642"/>
      <c r="CV27" s="642"/>
      <c r="CW27" s="642"/>
      <c r="CX27" s="642"/>
      <c r="CY27" s="643"/>
      <c r="CZ27" s="615">
        <v>12</v>
      </c>
      <c r="DA27" s="640"/>
      <c r="DB27" s="640"/>
      <c r="DC27" s="644"/>
      <c r="DD27" s="619">
        <v>505941</v>
      </c>
      <c r="DE27" s="642"/>
      <c r="DF27" s="642"/>
      <c r="DG27" s="642"/>
      <c r="DH27" s="642"/>
      <c r="DI27" s="642"/>
      <c r="DJ27" s="642"/>
      <c r="DK27" s="643"/>
      <c r="DL27" s="619">
        <v>332631</v>
      </c>
      <c r="DM27" s="642"/>
      <c r="DN27" s="642"/>
      <c r="DO27" s="642"/>
      <c r="DP27" s="642"/>
      <c r="DQ27" s="642"/>
      <c r="DR27" s="642"/>
      <c r="DS27" s="642"/>
      <c r="DT27" s="642"/>
      <c r="DU27" s="642"/>
      <c r="DV27" s="643"/>
      <c r="DW27" s="615">
        <v>6.2</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68229</v>
      </c>
      <c r="S28" s="611"/>
      <c r="T28" s="611"/>
      <c r="U28" s="611"/>
      <c r="V28" s="611"/>
      <c r="W28" s="611"/>
      <c r="X28" s="611"/>
      <c r="Y28" s="612"/>
      <c r="Z28" s="613">
        <v>0.7</v>
      </c>
      <c r="AA28" s="613"/>
      <c r="AB28" s="613"/>
      <c r="AC28" s="613"/>
      <c r="AD28" s="614">
        <v>11661</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1145406</v>
      </c>
      <c r="CS28" s="611"/>
      <c r="CT28" s="611"/>
      <c r="CU28" s="611"/>
      <c r="CV28" s="611"/>
      <c r="CW28" s="611"/>
      <c r="CX28" s="611"/>
      <c r="CY28" s="612"/>
      <c r="CZ28" s="615">
        <v>12.6</v>
      </c>
      <c r="DA28" s="640"/>
      <c r="DB28" s="640"/>
      <c r="DC28" s="644"/>
      <c r="DD28" s="619">
        <v>1142891</v>
      </c>
      <c r="DE28" s="611"/>
      <c r="DF28" s="611"/>
      <c r="DG28" s="611"/>
      <c r="DH28" s="611"/>
      <c r="DI28" s="611"/>
      <c r="DJ28" s="611"/>
      <c r="DK28" s="612"/>
      <c r="DL28" s="619">
        <v>1142891</v>
      </c>
      <c r="DM28" s="611"/>
      <c r="DN28" s="611"/>
      <c r="DO28" s="611"/>
      <c r="DP28" s="611"/>
      <c r="DQ28" s="611"/>
      <c r="DR28" s="611"/>
      <c r="DS28" s="611"/>
      <c r="DT28" s="611"/>
      <c r="DU28" s="611"/>
      <c r="DV28" s="612"/>
      <c r="DW28" s="615">
        <v>21.4</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32868</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1145406</v>
      </c>
      <c r="CS29" s="642"/>
      <c r="CT29" s="642"/>
      <c r="CU29" s="642"/>
      <c r="CV29" s="642"/>
      <c r="CW29" s="642"/>
      <c r="CX29" s="642"/>
      <c r="CY29" s="643"/>
      <c r="CZ29" s="615">
        <v>12.6</v>
      </c>
      <c r="DA29" s="640"/>
      <c r="DB29" s="640"/>
      <c r="DC29" s="644"/>
      <c r="DD29" s="619">
        <v>1142891</v>
      </c>
      <c r="DE29" s="642"/>
      <c r="DF29" s="642"/>
      <c r="DG29" s="642"/>
      <c r="DH29" s="642"/>
      <c r="DI29" s="642"/>
      <c r="DJ29" s="642"/>
      <c r="DK29" s="643"/>
      <c r="DL29" s="619">
        <v>1142891</v>
      </c>
      <c r="DM29" s="642"/>
      <c r="DN29" s="642"/>
      <c r="DO29" s="642"/>
      <c r="DP29" s="642"/>
      <c r="DQ29" s="642"/>
      <c r="DR29" s="642"/>
      <c r="DS29" s="642"/>
      <c r="DT29" s="642"/>
      <c r="DU29" s="642"/>
      <c r="DV29" s="643"/>
      <c r="DW29" s="615">
        <v>21.4</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1113332</v>
      </c>
      <c r="S30" s="611"/>
      <c r="T30" s="611"/>
      <c r="U30" s="611"/>
      <c r="V30" s="611"/>
      <c r="W30" s="611"/>
      <c r="X30" s="611"/>
      <c r="Y30" s="612"/>
      <c r="Z30" s="613">
        <v>11.4</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1104449</v>
      </c>
      <c r="CS30" s="611"/>
      <c r="CT30" s="611"/>
      <c r="CU30" s="611"/>
      <c r="CV30" s="611"/>
      <c r="CW30" s="611"/>
      <c r="CX30" s="611"/>
      <c r="CY30" s="612"/>
      <c r="CZ30" s="615">
        <v>12.2</v>
      </c>
      <c r="DA30" s="640"/>
      <c r="DB30" s="640"/>
      <c r="DC30" s="644"/>
      <c r="DD30" s="619">
        <v>1102352</v>
      </c>
      <c r="DE30" s="611"/>
      <c r="DF30" s="611"/>
      <c r="DG30" s="611"/>
      <c r="DH30" s="611"/>
      <c r="DI30" s="611"/>
      <c r="DJ30" s="611"/>
      <c r="DK30" s="612"/>
      <c r="DL30" s="619">
        <v>1102352</v>
      </c>
      <c r="DM30" s="611"/>
      <c r="DN30" s="611"/>
      <c r="DO30" s="611"/>
      <c r="DP30" s="611"/>
      <c r="DQ30" s="611"/>
      <c r="DR30" s="611"/>
      <c r="DS30" s="611"/>
      <c r="DT30" s="611"/>
      <c r="DU30" s="611"/>
      <c r="DV30" s="612"/>
      <c r="DW30" s="615">
        <v>20.6</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99.5</v>
      </c>
      <c r="BH31" s="654"/>
      <c r="BI31" s="654"/>
      <c r="BJ31" s="654"/>
      <c r="BK31" s="654"/>
      <c r="BL31" s="654"/>
      <c r="BM31" s="605">
        <v>98.7</v>
      </c>
      <c r="BN31" s="654"/>
      <c r="BO31" s="654"/>
      <c r="BP31" s="654"/>
      <c r="BQ31" s="655"/>
      <c r="BR31" s="666">
        <v>99.4</v>
      </c>
      <c r="BS31" s="654"/>
      <c r="BT31" s="654"/>
      <c r="BU31" s="654"/>
      <c r="BV31" s="654"/>
      <c r="BW31" s="654"/>
      <c r="BX31" s="605">
        <v>98.5</v>
      </c>
      <c r="BY31" s="654"/>
      <c r="BZ31" s="654"/>
      <c r="CA31" s="654"/>
      <c r="CB31" s="655"/>
      <c r="CD31" s="648"/>
      <c r="CE31" s="649"/>
      <c r="CF31" s="607" t="s">
        <v>301</v>
      </c>
      <c r="CG31" s="608"/>
      <c r="CH31" s="608"/>
      <c r="CI31" s="608"/>
      <c r="CJ31" s="608"/>
      <c r="CK31" s="608"/>
      <c r="CL31" s="608"/>
      <c r="CM31" s="608"/>
      <c r="CN31" s="608"/>
      <c r="CO31" s="608"/>
      <c r="CP31" s="608"/>
      <c r="CQ31" s="609"/>
      <c r="CR31" s="610">
        <v>40957</v>
      </c>
      <c r="CS31" s="642"/>
      <c r="CT31" s="642"/>
      <c r="CU31" s="642"/>
      <c r="CV31" s="642"/>
      <c r="CW31" s="642"/>
      <c r="CX31" s="642"/>
      <c r="CY31" s="643"/>
      <c r="CZ31" s="615">
        <v>0.5</v>
      </c>
      <c r="DA31" s="640"/>
      <c r="DB31" s="640"/>
      <c r="DC31" s="644"/>
      <c r="DD31" s="619">
        <v>40539</v>
      </c>
      <c r="DE31" s="642"/>
      <c r="DF31" s="642"/>
      <c r="DG31" s="642"/>
      <c r="DH31" s="642"/>
      <c r="DI31" s="642"/>
      <c r="DJ31" s="642"/>
      <c r="DK31" s="643"/>
      <c r="DL31" s="619">
        <v>40539</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690360</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99.6</v>
      </c>
      <c r="BH32" s="642"/>
      <c r="BI32" s="642"/>
      <c r="BJ32" s="642"/>
      <c r="BK32" s="642"/>
      <c r="BL32" s="642"/>
      <c r="BM32" s="616">
        <v>98.7</v>
      </c>
      <c r="BN32" s="642"/>
      <c r="BO32" s="642"/>
      <c r="BP32" s="642"/>
      <c r="BQ32" s="665"/>
      <c r="BR32" s="667">
        <v>99.3</v>
      </c>
      <c r="BS32" s="642"/>
      <c r="BT32" s="642"/>
      <c r="BU32" s="642"/>
      <c r="BV32" s="642"/>
      <c r="BW32" s="642"/>
      <c r="BX32" s="616">
        <v>98.2</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8424</v>
      </c>
      <c r="S33" s="611"/>
      <c r="T33" s="611"/>
      <c r="U33" s="611"/>
      <c r="V33" s="611"/>
      <c r="W33" s="611"/>
      <c r="X33" s="611"/>
      <c r="Y33" s="612"/>
      <c r="Z33" s="613">
        <v>0.1</v>
      </c>
      <c r="AA33" s="613"/>
      <c r="AB33" s="613"/>
      <c r="AC33" s="613"/>
      <c r="AD33" s="614">
        <v>2565</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99.4</v>
      </c>
      <c r="BH33" s="669"/>
      <c r="BI33" s="669"/>
      <c r="BJ33" s="669"/>
      <c r="BK33" s="669"/>
      <c r="BL33" s="669"/>
      <c r="BM33" s="670">
        <v>98.5</v>
      </c>
      <c r="BN33" s="669"/>
      <c r="BO33" s="669"/>
      <c r="BP33" s="669"/>
      <c r="BQ33" s="671"/>
      <c r="BR33" s="668">
        <v>99.4</v>
      </c>
      <c r="BS33" s="669"/>
      <c r="BT33" s="669"/>
      <c r="BU33" s="669"/>
      <c r="BV33" s="669"/>
      <c r="BW33" s="669"/>
      <c r="BX33" s="670">
        <v>98.6</v>
      </c>
      <c r="BY33" s="669"/>
      <c r="BZ33" s="669"/>
      <c r="CA33" s="669"/>
      <c r="CB33" s="671"/>
      <c r="CD33" s="607" t="s">
        <v>308</v>
      </c>
      <c r="CE33" s="608"/>
      <c r="CF33" s="608"/>
      <c r="CG33" s="608"/>
      <c r="CH33" s="608"/>
      <c r="CI33" s="608"/>
      <c r="CJ33" s="608"/>
      <c r="CK33" s="608"/>
      <c r="CL33" s="608"/>
      <c r="CM33" s="608"/>
      <c r="CN33" s="608"/>
      <c r="CO33" s="608"/>
      <c r="CP33" s="608"/>
      <c r="CQ33" s="609"/>
      <c r="CR33" s="610">
        <v>4241719</v>
      </c>
      <c r="CS33" s="642"/>
      <c r="CT33" s="642"/>
      <c r="CU33" s="642"/>
      <c r="CV33" s="642"/>
      <c r="CW33" s="642"/>
      <c r="CX33" s="642"/>
      <c r="CY33" s="643"/>
      <c r="CZ33" s="615">
        <v>46.8</v>
      </c>
      <c r="DA33" s="640"/>
      <c r="DB33" s="640"/>
      <c r="DC33" s="644"/>
      <c r="DD33" s="619">
        <v>3201620</v>
      </c>
      <c r="DE33" s="642"/>
      <c r="DF33" s="642"/>
      <c r="DG33" s="642"/>
      <c r="DH33" s="642"/>
      <c r="DI33" s="642"/>
      <c r="DJ33" s="642"/>
      <c r="DK33" s="643"/>
      <c r="DL33" s="619">
        <v>2298469</v>
      </c>
      <c r="DM33" s="642"/>
      <c r="DN33" s="642"/>
      <c r="DO33" s="642"/>
      <c r="DP33" s="642"/>
      <c r="DQ33" s="642"/>
      <c r="DR33" s="642"/>
      <c r="DS33" s="642"/>
      <c r="DT33" s="642"/>
      <c r="DU33" s="642"/>
      <c r="DV33" s="643"/>
      <c r="DW33" s="615">
        <v>43</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291588</v>
      </c>
      <c r="S34" s="611"/>
      <c r="T34" s="611"/>
      <c r="U34" s="611"/>
      <c r="V34" s="611"/>
      <c r="W34" s="611"/>
      <c r="X34" s="611"/>
      <c r="Y34" s="612"/>
      <c r="Z34" s="613">
        <v>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1457955</v>
      </c>
      <c r="CS34" s="611"/>
      <c r="CT34" s="611"/>
      <c r="CU34" s="611"/>
      <c r="CV34" s="611"/>
      <c r="CW34" s="611"/>
      <c r="CX34" s="611"/>
      <c r="CY34" s="612"/>
      <c r="CZ34" s="615">
        <v>16.100000000000001</v>
      </c>
      <c r="DA34" s="640"/>
      <c r="DB34" s="640"/>
      <c r="DC34" s="644"/>
      <c r="DD34" s="619">
        <v>1126305</v>
      </c>
      <c r="DE34" s="611"/>
      <c r="DF34" s="611"/>
      <c r="DG34" s="611"/>
      <c r="DH34" s="611"/>
      <c r="DI34" s="611"/>
      <c r="DJ34" s="611"/>
      <c r="DK34" s="612"/>
      <c r="DL34" s="619">
        <v>923876</v>
      </c>
      <c r="DM34" s="611"/>
      <c r="DN34" s="611"/>
      <c r="DO34" s="611"/>
      <c r="DP34" s="611"/>
      <c r="DQ34" s="611"/>
      <c r="DR34" s="611"/>
      <c r="DS34" s="611"/>
      <c r="DT34" s="611"/>
      <c r="DU34" s="611"/>
      <c r="DV34" s="612"/>
      <c r="DW34" s="615">
        <v>17.3</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84295</v>
      </c>
      <c r="S35" s="611"/>
      <c r="T35" s="611"/>
      <c r="U35" s="611"/>
      <c r="V35" s="611"/>
      <c r="W35" s="611"/>
      <c r="X35" s="611"/>
      <c r="Y35" s="612"/>
      <c r="Z35" s="613">
        <v>0.9</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61980</v>
      </c>
      <c r="CS35" s="642"/>
      <c r="CT35" s="642"/>
      <c r="CU35" s="642"/>
      <c r="CV35" s="642"/>
      <c r="CW35" s="642"/>
      <c r="CX35" s="642"/>
      <c r="CY35" s="643"/>
      <c r="CZ35" s="615">
        <v>0.7</v>
      </c>
      <c r="DA35" s="640"/>
      <c r="DB35" s="640"/>
      <c r="DC35" s="644"/>
      <c r="DD35" s="619">
        <v>51639</v>
      </c>
      <c r="DE35" s="642"/>
      <c r="DF35" s="642"/>
      <c r="DG35" s="642"/>
      <c r="DH35" s="642"/>
      <c r="DI35" s="642"/>
      <c r="DJ35" s="642"/>
      <c r="DK35" s="643"/>
      <c r="DL35" s="619">
        <v>51639</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1032759</v>
      </c>
      <c r="S36" s="611"/>
      <c r="T36" s="611"/>
      <c r="U36" s="611"/>
      <c r="V36" s="611"/>
      <c r="W36" s="611"/>
      <c r="X36" s="611"/>
      <c r="Y36" s="612"/>
      <c r="Z36" s="613">
        <v>10.6</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1230260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58949</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1484721</v>
      </c>
      <c r="CS36" s="611"/>
      <c r="CT36" s="611"/>
      <c r="CU36" s="611"/>
      <c r="CV36" s="611"/>
      <c r="CW36" s="611"/>
      <c r="CX36" s="611"/>
      <c r="CY36" s="612"/>
      <c r="CZ36" s="615">
        <v>16.399999999999999</v>
      </c>
      <c r="DA36" s="640"/>
      <c r="DB36" s="640"/>
      <c r="DC36" s="644"/>
      <c r="DD36" s="619">
        <v>1060343</v>
      </c>
      <c r="DE36" s="611"/>
      <c r="DF36" s="611"/>
      <c r="DG36" s="611"/>
      <c r="DH36" s="611"/>
      <c r="DI36" s="611"/>
      <c r="DJ36" s="611"/>
      <c r="DK36" s="612"/>
      <c r="DL36" s="619">
        <v>811457</v>
      </c>
      <c r="DM36" s="611"/>
      <c r="DN36" s="611"/>
      <c r="DO36" s="611"/>
      <c r="DP36" s="611"/>
      <c r="DQ36" s="611"/>
      <c r="DR36" s="611"/>
      <c r="DS36" s="611"/>
      <c r="DT36" s="611"/>
      <c r="DU36" s="611"/>
      <c r="DV36" s="612"/>
      <c r="DW36" s="615">
        <v>15.2</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157700</v>
      </c>
      <c r="S37" s="611"/>
      <c r="T37" s="611"/>
      <c r="U37" s="611"/>
      <c r="V37" s="611"/>
      <c r="W37" s="611"/>
      <c r="X37" s="611"/>
      <c r="Y37" s="612"/>
      <c r="Z37" s="613">
        <v>1.6</v>
      </c>
      <c r="AA37" s="613"/>
      <c r="AB37" s="613"/>
      <c r="AC37" s="613"/>
      <c r="AD37" s="614">
        <v>3072</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550335</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55615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264993</v>
      </c>
      <c r="CS37" s="642"/>
      <c r="CT37" s="642"/>
      <c r="CU37" s="642"/>
      <c r="CV37" s="642"/>
      <c r="CW37" s="642"/>
      <c r="CX37" s="642"/>
      <c r="CY37" s="643"/>
      <c r="CZ37" s="615">
        <v>2.9</v>
      </c>
      <c r="DA37" s="640"/>
      <c r="DB37" s="640"/>
      <c r="DC37" s="644"/>
      <c r="DD37" s="619">
        <v>263990</v>
      </c>
      <c r="DE37" s="642"/>
      <c r="DF37" s="642"/>
      <c r="DG37" s="642"/>
      <c r="DH37" s="642"/>
      <c r="DI37" s="642"/>
      <c r="DJ37" s="642"/>
      <c r="DK37" s="643"/>
      <c r="DL37" s="619">
        <v>228959</v>
      </c>
      <c r="DM37" s="642"/>
      <c r="DN37" s="642"/>
      <c r="DO37" s="642"/>
      <c r="DP37" s="642"/>
      <c r="DQ37" s="642"/>
      <c r="DR37" s="642"/>
      <c r="DS37" s="642"/>
      <c r="DT37" s="642"/>
      <c r="DU37" s="642"/>
      <c r="DV37" s="643"/>
      <c r="DW37" s="615">
        <v>4.3</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488714</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67607</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2008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579742</v>
      </c>
      <c r="CS38" s="611"/>
      <c r="CT38" s="611"/>
      <c r="CU38" s="611"/>
      <c r="CV38" s="611"/>
      <c r="CW38" s="611"/>
      <c r="CX38" s="611"/>
      <c r="CY38" s="612"/>
      <c r="CZ38" s="615">
        <v>6.4</v>
      </c>
      <c r="DA38" s="640"/>
      <c r="DB38" s="640"/>
      <c r="DC38" s="644"/>
      <c r="DD38" s="619">
        <v>457139</v>
      </c>
      <c r="DE38" s="611"/>
      <c r="DF38" s="611"/>
      <c r="DG38" s="611"/>
      <c r="DH38" s="611"/>
      <c r="DI38" s="611"/>
      <c r="DJ38" s="611"/>
      <c r="DK38" s="612"/>
      <c r="DL38" s="619">
        <v>453817</v>
      </c>
      <c r="DM38" s="611"/>
      <c r="DN38" s="611"/>
      <c r="DO38" s="611"/>
      <c r="DP38" s="611"/>
      <c r="DQ38" s="611"/>
      <c r="DR38" s="611"/>
      <c r="DS38" s="611"/>
      <c r="DT38" s="611"/>
      <c r="DU38" s="611"/>
      <c r="DV38" s="612"/>
      <c r="DW38" s="615">
        <v>8.5</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32576</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3775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429722</v>
      </c>
      <c r="CS39" s="642"/>
      <c r="CT39" s="642"/>
      <c r="CU39" s="642"/>
      <c r="CV39" s="642"/>
      <c r="CW39" s="642"/>
      <c r="CX39" s="642"/>
      <c r="CY39" s="643"/>
      <c r="CZ39" s="615">
        <v>4.7</v>
      </c>
      <c r="DA39" s="640"/>
      <c r="DB39" s="640"/>
      <c r="DC39" s="644"/>
      <c r="DD39" s="619">
        <v>278595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12614</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127</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133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227599</v>
      </c>
      <c r="CS40" s="611"/>
      <c r="CT40" s="611"/>
      <c r="CU40" s="611"/>
      <c r="CV40" s="611"/>
      <c r="CW40" s="611"/>
      <c r="CX40" s="611"/>
      <c r="CY40" s="612"/>
      <c r="CZ40" s="615">
        <v>2.5</v>
      </c>
      <c r="DA40" s="640"/>
      <c r="DB40" s="640"/>
      <c r="DC40" s="644"/>
      <c r="DD40" s="619">
        <v>227599</v>
      </c>
      <c r="DE40" s="611"/>
      <c r="DF40" s="611"/>
      <c r="DG40" s="611"/>
      <c r="DH40" s="611"/>
      <c r="DI40" s="611"/>
      <c r="DJ40" s="611"/>
      <c r="DK40" s="612"/>
      <c r="DL40" s="619">
        <v>57680</v>
      </c>
      <c r="DM40" s="611"/>
      <c r="DN40" s="611"/>
      <c r="DO40" s="611"/>
      <c r="DP40" s="611"/>
      <c r="DQ40" s="611"/>
      <c r="DR40" s="611"/>
      <c r="DS40" s="611"/>
      <c r="DT40" s="611"/>
      <c r="DU40" s="611"/>
      <c r="DV40" s="612"/>
      <c r="DW40" s="615">
        <v>1.1000000000000001</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9777980</v>
      </c>
      <c r="S41" s="683"/>
      <c r="T41" s="683"/>
      <c r="U41" s="683"/>
      <c r="V41" s="683"/>
      <c r="W41" s="683"/>
      <c r="X41" s="683"/>
      <c r="Y41" s="687"/>
      <c r="Z41" s="688">
        <v>100</v>
      </c>
      <c r="AA41" s="688"/>
      <c r="AB41" s="688"/>
      <c r="AC41" s="688"/>
      <c r="AD41" s="689">
        <v>5338350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134060</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445555</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269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1215367</v>
      </c>
      <c r="CS42" s="642"/>
      <c r="CT42" s="642"/>
      <c r="CU42" s="642"/>
      <c r="CV42" s="642"/>
      <c r="CW42" s="642"/>
      <c r="CX42" s="642"/>
      <c r="CY42" s="643"/>
      <c r="CZ42" s="615">
        <v>13.4</v>
      </c>
      <c r="DA42" s="640"/>
      <c r="DB42" s="640"/>
      <c r="DC42" s="644"/>
      <c r="DD42" s="619">
        <v>274603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14425</v>
      </c>
      <c r="CS43" s="642"/>
      <c r="CT43" s="642"/>
      <c r="CU43" s="642"/>
      <c r="CV43" s="642"/>
      <c r="CW43" s="642"/>
      <c r="CX43" s="642"/>
      <c r="CY43" s="643"/>
      <c r="CZ43" s="615">
        <v>0.2</v>
      </c>
      <c r="DA43" s="640"/>
      <c r="DB43" s="640"/>
      <c r="DC43" s="644"/>
      <c r="DD43" s="619">
        <v>14425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1060778</v>
      </c>
      <c r="CS44" s="611"/>
      <c r="CT44" s="611"/>
      <c r="CU44" s="611"/>
      <c r="CV44" s="611"/>
      <c r="CW44" s="611"/>
      <c r="CX44" s="611"/>
      <c r="CY44" s="612"/>
      <c r="CZ44" s="615">
        <v>11.7</v>
      </c>
      <c r="DA44" s="616"/>
      <c r="DB44" s="616"/>
      <c r="DC44" s="622"/>
      <c r="DD44" s="619">
        <v>246282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473429</v>
      </c>
      <c r="CS45" s="642"/>
      <c r="CT45" s="642"/>
      <c r="CU45" s="642"/>
      <c r="CV45" s="642"/>
      <c r="CW45" s="642"/>
      <c r="CX45" s="642"/>
      <c r="CY45" s="643"/>
      <c r="CZ45" s="615">
        <v>5.2</v>
      </c>
      <c r="DA45" s="640"/>
      <c r="DB45" s="640"/>
      <c r="DC45" s="644"/>
      <c r="DD45" s="619">
        <v>36841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578589</v>
      </c>
      <c r="CS46" s="611"/>
      <c r="CT46" s="611"/>
      <c r="CU46" s="611"/>
      <c r="CV46" s="611"/>
      <c r="CW46" s="611"/>
      <c r="CX46" s="611"/>
      <c r="CY46" s="612"/>
      <c r="CZ46" s="615">
        <v>6.4</v>
      </c>
      <c r="DA46" s="616"/>
      <c r="DB46" s="616"/>
      <c r="DC46" s="622"/>
      <c r="DD46" s="619">
        <v>202035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154589</v>
      </c>
      <c r="CS47" s="642"/>
      <c r="CT47" s="642"/>
      <c r="CU47" s="642"/>
      <c r="CV47" s="642"/>
      <c r="CW47" s="642"/>
      <c r="CX47" s="642"/>
      <c r="CY47" s="643"/>
      <c r="CZ47" s="615">
        <v>1.7</v>
      </c>
      <c r="DA47" s="640"/>
      <c r="DB47" s="640"/>
      <c r="DC47" s="644"/>
      <c r="DD47" s="619">
        <v>28321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9062237</v>
      </c>
      <c r="CS49" s="669"/>
      <c r="CT49" s="669"/>
      <c r="CU49" s="669"/>
      <c r="CV49" s="669"/>
      <c r="CW49" s="669"/>
      <c r="CX49" s="669"/>
      <c r="CY49" s="698"/>
      <c r="CZ49" s="690">
        <v>100</v>
      </c>
      <c r="DA49" s="699"/>
      <c r="DB49" s="699"/>
      <c r="DC49" s="700"/>
      <c r="DD49" s="701">
        <v>6406541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ucvfANOQQ3ETvRmGkZjE9SGf4kTG9ew5aS7s2ywoctOwau23CG1hX+JX+zpIaCtliEeEiS2eUJWXnkWTXnDpA==" saltValue="Zw9hIlmJaA0M6Jh2TVIG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60" zoomScaleNormal="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9778</v>
      </c>
      <c r="R7" s="740"/>
      <c r="S7" s="740"/>
      <c r="T7" s="740"/>
      <c r="U7" s="740"/>
      <c r="V7" s="740">
        <v>9062</v>
      </c>
      <c r="W7" s="740"/>
      <c r="X7" s="740"/>
      <c r="Y7" s="740"/>
      <c r="Z7" s="740"/>
      <c r="AA7" s="740">
        <v>716</v>
      </c>
      <c r="AB7" s="740"/>
      <c r="AC7" s="740"/>
      <c r="AD7" s="740"/>
      <c r="AE7" s="741"/>
      <c r="AF7" s="742">
        <v>556</v>
      </c>
      <c r="AG7" s="743"/>
      <c r="AH7" s="743"/>
      <c r="AI7" s="743"/>
      <c r="AJ7" s="744"/>
      <c r="AK7" s="745"/>
      <c r="AL7" s="746"/>
      <c r="AM7" s="746"/>
      <c r="AN7" s="746"/>
      <c r="AO7" s="746"/>
      <c r="AP7" s="746">
        <v>9342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565</v>
      </c>
      <c r="BT7" s="734"/>
      <c r="BU7" s="734"/>
      <c r="BV7" s="734"/>
      <c r="BW7" s="734"/>
      <c r="BX7" s="734"/>
      <c r="BY7" s="734"/>
      <c r="BZ7" s="734"/>
      <c r="CA7" s="734"/>
      <c r="CB7" s="734"/>
      <c r="CC7" s="734"/>
      <c r="CD7" s="734"/>
      <c r="CE7" s="734"/>
      <c r="CF7" s="734"/>
      <c r="CG7" s="749"/>
      <c r="CH7" s="730">
        <v>4</v>
      </c>
      <c r="CI7" s="731"/>
      <c r="CJ7" s="731"/>
      <c r="CK7" s="731"/>
      <c r="CL7" s="732"/>
      <c r="CM7" s="730">
        <v>33</v>
      </c>
      <c r="CN7" s="731"/>
      <c r="CO7" s="731"/>
      <c r="CP7" s="731"/>
      <c r="CQ7" s="732"/>
      <c r="CR7" s="730" t="s">
        <v>551</v>
      </c>
      <c r="CS7" s="731"/>
      <c r="CT7" s="731"/>
      <c r="CU7" s="731"/>
      <c r="CV7" s="732"/>
      <c r="CW7" s="730" t="s">
        <v>551</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9778</v>
      </c>
      <c r="R23" s="780"/>
      <c r="S23" s="780"/>
      <c r="T23" s="780"/>
      <c r="U23" s="780"/>
      <c r="V23" s="780">
        <v>9062</v>
      </c>
      <c r="W23" s="780"/>
      <c r="X23" s="780"/>
      <c r="Y23" s="780"/>
      <c r="Z23" s="780"/>
      <c r="AA23" s="780">
        <v>716</v>
      </c>
      <c r="AB23" s="780"/>
      <c r="AC23" s="780"/>
      <c r="AD23" s="780"/>
      <c r="AE23" s="781"/>
      <c r="AF23" s="782">
        <v>556</v>
      </c>
      <c r="AG23" s="780"/>
      <c r="AH23" s="780"/>
      <c r="AI23" s="780"/>
      <c r="AJ23" s="783"/>
      <c r="AK23" s="784"/>
      <c r="AL23" s="785"/>
      <c r="AM23" s="785"/>
      <c r="AN23" s="785"/>
      <c r="AO23" s="785"/>
      <c r="AP23" s="780">
        <v>9342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1752</v>
      </c>
      <c r="R28" s="810"/>
      <c r="S28" s="810"/>
      <c r="T28" s="810"/>
      <c r="U28" s="810"/>
      <c r="V28" s="810">
        <v>1710</v>
      </c>
      <c r="W28" s="810"/>
      <c r="X28" s="810"/>
      <c r="Y28" s="810"/>
      <c r="Z28" s="810"/>
      <c r="AA28" s="810">
        <v>42</v>
      </c>
      <c r="AB28" s="810"/>
      <c r="AC28" s="810"/>
      <c r="AD28" s="810"/>
      <c r="AE28" s="811"/>
      <c r="AF28" s="812">
        <v>42</v>
      </c>
      <c r="AG28" s="810"/>
      <c r="AH28" s="810"/>
      <c r="AI28" s="810"/>
      <c r="AJ28" s="813"/>
      <c r="AK28" s="814">
        <v>117</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359</v>
      </c>
      <c r="R29" s="771"/>
      <c r="S29" s="771"/>
      <c r="T29" s="771"/>
      <c r="U29" s="771"/>
      <c r="V29" s="771">
        <v>357</v>
      </c>
      <c r="W29" s="771"/>
      <c r="X29" s="771"/>
      <c r="Y29" s="771"/>
      <c r="Z29" s="771"/>
      <c r="AA29" s="771">
        <v>2</v>
      </c>
      <c r="AB29" s="771"/>
      <c r="AC29" s="771"/>
      <c r="AD29" s="771"/>
      <c r="AE29" s="772"/>
      <c r="AF29" s="773">
        <v>2</v>
      </c>
      <c r="AG29" s="774"/>
      <c r="AH29" s="774"/>
      <c r="AI29" s="774"/>
      <c r="AJ29" s="775"/>
      <c r="AK29" s="821">
        <v>188</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1742</v>
      </c>
      <c r="R30" s="771"/>
      <c r="S30" s="771"/>
      <c r="T30" s="771"/>
      <c r="U30" s="771"/>
      <c r="V30" s="771">
        <v>1534</v>
      </c>
      <c r="W30" s="771"/>
      <c r="X30" s="771"/>
      <c r="Y30" s="771"/>
      <c r="Z30" s="771"/>
      <c r="AA30" s="771">
        <v>208</v>
      </c>
      <c r="AB30" s="771"/>
      <c r="AC30" s="771"/>
      <c r="AD30" s="771"/>
      <c r="AE30" s="772"/>
      <c r="AF30" s="773">
        <v>208</v>
      </c>
      <c r="AG30" s="774"/>
      <c r="AH30" s="774"/>
      <c r="AI30" s="774"/>
      <c r="AJ30" s="775"/>
      <c r="AK30" s="821">
        <v>224</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290</v>
      </c>
      <c r="R31" s="771"/>
      <c r="S31" s="771"/>
      <c r="T31" s="771"/>
      <c r="U31" s="771"/>
      <c r="V31" s="771">
        <v>277</v>
      </c>
      <c r="W31" s="771"/>
      <c r="X31" s="771"/>
      <c r="Y31" s="771"/>
      <c r="Z31" s="771"/>
      <c r="AA31" s="771">
        <v>13</v>
      </c>
      <c r="AB31" s="771"/>
      <c r="AC31" s="771"/>
      <c r="AD31" s="771"/>
      <c r="AE31" s="772"/>
      <c r="AF31" s="773">
        <v>452</v>
      </c>
      <c r="AG31" s="774"/>
      <c r="AH31" s="774"/>
      <c r="AI31" s="774"/>
      <c r="AJ31" s="775"/>
      <c r="AK31" s="821">
        <v>30</v>
      </c>
      <c r="AL31" s="817"/>
      <c r="AM31" s="817"/>
      <c r="AN31" s="817"/>
      <c r="AO31" s="817"/>
      <c r="AP31" s="817">
        <v>852</v>
      </c>
      <c r="AQ31" s="817"/>
      <c r="AR31" s="817"/>
      <c r="AS31" s="817"/>
      <c r="AT31" s="817"/>
      <c r="AU31" s="817">
        <v>187</v>
      </c>
      <c r="AV31" s="817"/>
      <c r="AW31" s="817"/>
      <c r="AX31" s="817"/>
      <c r="AY31" s="817"/>
      <c r="AZ31" s="818" t="s">
        <v>551</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626</v>
      </c>
      <c r="R32" s="771"/>
      <c r="S32" s="771"/>
      <c r="T32" s="771"/>
      <c r="U32" s="771"/>
      <c r="V32" s="771">
        <v>590</v>
      </c>
      <c r="W32" s="771"/>
      <c r="X32" s="771"/>
      <c r="Y32" s="771"/>
      <c r="Z32" s="771"/>
      <c r="AA32" s="771">
        <v>36</v>
      </c>
      <c r="AB32" s="771"/>
      <c r="AC32" s="771"/>
      <c r="AD32" s="771"/>
      <c r="AE32" s="772"/>
      <c r="AF32" s="773">
        <v>202</v>
      </c>
      <c r="AG32" s="774"/>
      <c r="AH32" s="774"/>
      <c r="AI32" s="774"/>
      <c r="AJ32" s="775"/>
      <c r="AK32" s="821">
        <v>550</v>
      </c>
      <c r="AL32" s="817"/>
      <c r="AM32" s="817"/>
      <c r="AN32" s="817"/>
      <c r="AO32" s="817"/>
      <c r="AP32" s="817">
        <v>4016</v>
      </c>
      <c r="AQ32" s="817"/>
      <c r="AR32" s="817"/>
      <c r="AS32" s="817"/>
      <c r="AT32" s="817"/>
      <c r="AU32" s="817">
        <v>3638</v>
      </c>
      <c r="AV32" s="817"/>
      <c r="AW32" s="817"/>
      <c r="AX32" s="817"/>
      <c r="AY32" s="817"/>
      <c r="AZ32" s="818" t="s">
        <v>551</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907</v>
      </c>
      <c r="AG63" s="831"/>
      <c r="AH63" s="831"/>
      <c r="AI63" s="831"/>
      <c r="AJ63" s="832"/>
      <c r="AK63" s="833"/>
      <c r="AL63" s="828"/>
      <c r="AM63" s="828"/>
      <c r="AN63" s="828"/>
      <c r="AO63" s="828"/>
      <c r="AP63" s="831">
        <v>4868</v>
      </c>
      <c r="AQ63" s="831"/>
      <c r="AR63" s="831"/>
      <c r="AS63" s="831"/>
      <c r="AT63" s="831"/>
      <c r="AU63" s="831">
        <v>3825</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552</v>
      </c>
      <c r="C68" s="857"/>
      <c r="D68" s="857"/>
      <c r="E68" s="857"/>
      <c r="F68" s="857"/>
      <c r="G68" s="857"/>
      <c r="H68" s="857"/>
      <c r="I68" s="857"/>
      <c r="J68" s="857"/>
      <c r="K68" s="857"/>
      <c r="L68" s="857"/>
      <c r="M68" s="857"/>
      <c r="N68" s="857"/>
      <c r="O68" s="857"/>
      <c r="P68" s="858"/>
      <c r="Q68" s="859">
        <v>970</v>
      </c>
      <c r="R68" s="853"/>
      <c r="S68" s="853"/>
      <c r="T68" s="853"/>
      <c r="U68" s="853"/>
      <c r="V68" s="853">
        <v>953</v>
      </c>
      <c r="W68" s="853"/>
      <c r="X68" s="853"/>
      <c r="Y68" s="853"/>
      <c r="Z68" s="853"/>
      <c r="AA68" s="853">
        <v>17</v>
      </c>
      <c r="AB68" s="853"/>
      <c r="AC68" s="853"/>
      <c r="AD68" s="853"/>
      <c r="AE68" s="853"/>
      <c r="AF68" s="853">
        <v>17</v>
      </c>
      <c r="AG68" s="853"/>
      <c r="AH68" s="853"/>
      <c r="AI68" s="853"/>
      <c r="AJ68" s="853"/>
      <c r="AK68" s="853" t="s">
        <v>486</v>
      </c>
      <c r="AL68" s="853"/>
      <c r="AM68" s="853"/>
      <c r="AN68" s="853"/>
      <c r="AO68" s="853"/>
      <c r="AP68" s="853">
        <v>83</v>
      </c>
      <c r="AQ68" s="853"/>
      <c r="AR68" s="853"/>
      <c r="AS68" s="853"/>
      <c r="AT68" s="853"/>
      <c r="AU68" s="853">
        <v>19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553</v>
      </c>
      <c r="C69" s="861"/>
      <c r="D69" s="861"/>
      <c r="E69" s="861"/>
      <c r="F69" s="861"/>
      <c r="G69" s="861"/>
      <c r="H69" s="861"/>
      <c r="I69" s="861"/>
      <c r="J69" s="861"/>
      <c r="K69" s="861"/>
      <c r="L69" s="861"/>
      <c r="M69" s="861"/>
      <c r="N69" s="861"/>
      <c r="O69" s="861"/>
      <c r="P69" s="862"/>
      <c r="Q69" s="863">
        <v>502</v>
      </c>
      <c r="R69" s="817"/>
      <c r="S69" s="817"/>
      <c r="T69" s="817"/>
      <c r="U69" s="817"/>
      <c r="V69" s="817">
        <v>488</v>
      </c>
      <c r="W69" s="817"/>
      <c r="X69" s="817"/>
      <c r="Y69" s="817"/>
      <c r="Z69" s="817"/>
      <c r="AA69" s="817">
        <v>15</v>
      </c>
      <c r="AB69" s="817"/>
      <c r="AC69" s="817"/>
      <c r="AD69" s="817"/>
      <c r="AE69" s="817"/>
      <c r="AF69" s="817">
        <v>15</v>
      </c>
      <c r="AG69" s="817"/>
      <c r="AH69" s="817"/>
      <c r="AI69" s="817"/>
      <c r="AJ69" s="817"/>
      <c r="AK69" s="817">
        <v>10</v>
      </c>
      <c r="AL69" s="817"/>
      <c r="AM69" s="817"/>
      <c r="AN69" s="817"/>
      <c r="AO69" s="817"/>
      <c r="AP69" s="817">
        <v>41</v>
      </c>
      <c r="AQ69" s="817"/>
      <c r="AR69" s="817"/>
      <c r="AS69" s="817"/>
      <c r="AT69" s="817"/>
      <c r="AU69" s="817">
        <v>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554</v>
      </c>
      <c r="C70" s="861"/>
      <c r="D70" s="861"/>
      <c r="E70" s="861"/>
      <c r="F70" s="861"/>
      <c r="G70" s="861"/>
      <c r="H70" s="861"/>
      <c r="I70" s="861"/>
      <c r="J70" s="861"/>
      <c r="K70" s="861"/>
      <c r="L70" s="861"/>
      <c r="M70" s="861"/>
      <c r="N70" s="861"/>
      <c r="O70" s="861"/>
      <c r="P70" s="862"/>
      <c r="Q70" s="863">
        <v>1298</v>
      </c>
      <c r="R70" s="817"/>
      <c r="S70" s="817"/>
      <c r="T70" s="817"/>
      <c r="U70" s="817"/>
      <c r="V70" s="817">
        <v>1294</v>
      </c>
      <c r="W70" s="817"/>
      <c r="X70" s="817"/>
      <c r="Y70" s="817"/>
      <c r="Z70" s="817"/>
      <c r="AA70" s="817">
        <v>42</v>
      </c>
      <c r="AB70" s="817"/>
      <c r="AC70" s="817"/>
      <c r="AD70" s="817"/>
      <c r="AE70" s="817"/>
      <c r="AF70" s="817">
        <v>42</v>
      </c>
      <c r="AG70" s="817"/>
      <c r="AH70" s="817"/>
      <c r="AI70" s="817"/>
      <c r="AJ70" s="817"/>
      <c r="AK70" s="817">
        <v>57</v>
      </c>
      <c r="AL70" s="817"/>
      <c r="AM70" s="817"/>
      <c r="AN70" s="817"/>
      <c r="AO70" s="817"/>
      <c r="AP70" s="817">
        <v>9</v>
      </c>
      <c r="AQ70" s="817"/>
      <c r="AR70" s="817"/>
      <c r="AS70" s="817"/>
      <c r="AT70" s="817"/>
      <c r="AU70" s="817">
        <v>1</v>
      </c>
      <c r="AV70" s="817"/>
      <c r="AW70" s="817"/>
      <c r="AX70" s="817"/>
      <c r="AY70" s="817"/>
      <c r="AZ70" s="864"/>
      <c r="BA70" s="861"/>
      <c r="BB70" s="861"/>
      <c r="BC70" s="861"/>
      <c r="BD70" s="865"/>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555</v>
      </c>
      <c r="C71" s="861"/>
      <c r="D71" s="861"/>
      <c r="E71" s="861"/>
      <c r="F71" s="861"/>
      <c r="G71" s="861"/>
      <c r="H71" s="861"/>
      <c r="I71" s="861"/>
      <c r="J71" s="861"/>
      <c r="K71" s="861"/>
      <c r="L71" s="861"/>
      <c r="M71" s="861"/>
      <c r="N71" s="861"/>
      <c r="O71" s="861"/>
      <c r="P71" s="862"/>
      <c r="Q71" s="863">
        <v>286</v>
      </c>
      <c r="R71" s="817"/>
      <c r="S71" s="817"/>
      <c r="T71" s="817"/>
      <c r="U71" s="817"/>
      <c r="V71" s="817">
        <v>269</v>
      </c>
      <c r="W71" s="817"/>
      <c r="X71" s="817"/>
      <c r="Y71" s="817"/>
      <c r="Z71" s="817"/>
      <c r="AA71" s="817">
        <v>17</v>
      </c>
      <c r="AB71" s="817"/>
      <c r="AC71" s="817"/>
      <c r="AD71" s="817"/>
      <c r="AE71" s="817"/>
      <c r="AF71" s="817">
        <v>17</v>
      </c>
      <c r="AG71" s="817"/>
      <c r="AH71" s="817"/>
      <c r="AI71" s="817"/>
      <c r="AJ71" s="817"/>
      <c r="AK71" s="817" t="s">
        <v>486</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556</v>
      </c>
      <c r="C72" s="861"/>
      <c r="D72" s="861"/>
      <c r="E72" s="861"/>
      <c r="F72" s="861"/>
      <c r="G72" s="861"/>
      <c r="H72" s="861"/>
      <c r="I72" s="861"/>
      <c r="J72" s="861"/>
      <c r="K72" s="861"/>
      <c r="L72" s="861"/>
      <c r="M72" s="861"/>
      <c r="N72" s="861"/>
      <c r="O72" s="861"/>
      <c r="P72" s="862"/>
      <c r="Q72" s="863">
        <v>13046</v>
      </c>
      <c r="R72" s="817"/>
      <c r="S72" s="817"/>
      <c r="T72" s="817"/>
      <c r="U72" s="817"/>
      <c r="V72" s="817">
        <v>13527</v>
      </c>
      <c r="W72" s="817"/>
      <c r="X72" s="817"/>
      <c r="Y72" s="817"/>
      <c r="Z72" s="817"/>
      <c r="AA72" s="817">
        <v>-481</v>
      </c>
      <c r="AB72" s="817"/>
      <c r="AC72" s="817"/>
      <c r="AD72" s="817"/>
      <c r="AE72" s="817"/>
      <c r="AF72" s="817">
        <v>3973</v>
      </c>
      <c r="AG72" s="817"/>
      <c r="AH72" s="817"/>
      <c r="AI72" s="817"/>
      <c r="AJ72" s="817"/>
      <c r="AK72" s="817" t="s">
        <v>486</v>
      </c>
      <c r="AL72" s="817"/>
      <c r="AM72" s="817"/>
      <c r="AN72" s="817"/>
      <c r="AO72" s="817"/>
      <c r="AP72" s="817">
        <v>4225</v>
      </c>
      <c r="AQ72" s="817"/>
      <c r="AR72" s="817"/>
      <c r="AS72" s="817"/>
      <c r="AT72" s="817"/>
      <c r="AU72" s="817">
        <v>327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557</v>
      </c>
      <c r="C73" s="861"/>
      <c r="D73" s="861"/>
      <c r="E73" s="861"/>
      <c r="F73" s="861"/>
      <c r="G73" s="861"/>
      <c r="H73" s="861"/>
      <c r="I73" s="861"/>
      <c r="J73" s="861"/>
      <c r="K73" s="861"/>
      <c r="L73" s="861"/>
      <c r="M73" s="861"/>
      <c r="N73" s="861"/>
      <c r="O73" s="861"/>
      <c r="P73" s="862"/>
      <c r="Q73" s="863">
        <v>5093</v>
      </c>
      <c r="R73" s="817"/>
      <c r="S73" s="817"/>
      <c r="T73" s="817"/>
      <c r="U73" s="817"/>
      <c r="V73" s="817">
        <v>5037</v>
      </c>
      <c r="W73" s="817"/>
      <c r="X73" s="817"/>
      <c r="Y73" s="817"/>
      <c r="Z73" s="817"/>
      <c r="AA73" s="817">
        <v>56</v>
      </c>
      <c r="AB73" s="817"/>
      <c r="AC73" s="817"/>
      <c r="AD73" s="817"/>
      <c r="AE73" s="817"/>
      <c r="AF73" s="817">
        <v>56</v>
      </c>
      <c r="AG73" s="817"/>
      <c r="AH73" s="817"/>
      <c r="AI73" s="817"/>
      <c r="AJ73" s="817"/>
      <c r="AK73" s="817" t="s">
        <v>486</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558</v>
      </c>
      <c r="C74" s="861"/>
      <c r="D74" s="861"/>
      <c r="E74" s="861"/>
      <c r="F74" s="861"/>
      <c r="G74" s="861"/>
      <c r="H74" s="861"/>
      <c r="I74" s="861"/>
      <c r="J74" s="861"/>
      <c r="K74" s="861"/>
      <c r="L74" s="861"/>
      <c r="M74" s="861"/>
      <c r="N74" s="861"/>
      <c r="O74" s="861"/>
      <c r="P74" s="862"/>
      <c r="Q74" s="863">
        <v>225</v>
      </c>
      <c r="R74" s="817"/>
      <c r="S74" s="817"/>
      <c r="T74" s="817"/>
      <c r="U74" s="817"/>
      <c r="V74" s="817">
        <v>152</v>
      </c>
      <c r="W74" s="817"/>
      <c r="X74" s="817"/>
      <c r="Y74" s="817"/>
      <c r="Z74" s="817"/>
      <c r="AA74" s="817">
        <v>72</v>
      </c>
      <c r="AB74" s="817"/>
      <c r="AC74" s="817"/>
      <c r="AD74" s="817"/>
      <c r="AE74" s="817"/>
      <c r="AF74" s="817">
        <v>72</v>
      </c>
      <c r="AG74" s="817"/>
      <c r="AH74" s="817"/>
      <c r="AI74" s="817"/>
      <c r="AJ74" s="817"/>
      <c r="AK74" s="817" t="s">
        <v>486</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559</v>
      </c>
      <c r="C75" s="861"/>
      <c r="D75" s="861"/>
      <c r="E75" s="861"/>
      <c r="F75" s="861"/>
      <c r="G75" s="861"/>
      <c r="H75" s="861"/>
      <c r="I75" s="861"/>
      <c r="J75" s="861"/>
      <c r="K75" s="861"/>
      <c r="L75" s="861"/>
      <c r="M75" s="861"/>
      <c r="N75" s="861"/>
      <c r="O75" s="861"/>
      <c r="P75" s="862"/>
      <c r="Q75" s="866">
        <v>124</v>
      </c>
      <c r="R75" s="867"/>
      <c r="S75" s="867"/>
      <c r="T75" s="867"/>
      <c r="U75" s="821"/>
      <c r="V75" s="868">
        <v>124</v>
      </c>
      <c r="W75" s="867"/>
      <c r="X75" s="867"/>
      <c r="Y75" s="867"/>
      <c r="Z75" s="821"/>
      <c r="AA75" s="868">
        <v>1</v>
      </c>
      <c r="AB75" s="867"/>
      <c r="AC75" s="867"/>
      <c r="AD75" s="867"/>
      <c r="AE75" s="821"/>
      <c r="AF75" s="868">
        <v>1</v>
      </c>
      <c r="AG75" s="867"/>
      <c r="AH75" s="867"/>
      <c r="AI75" s="867"/>
      <c r="AJ75" s="821"/>
      <c r="AK75" s="868" t="s">
        <v>486</v>
      </c>
      <c r="AL75" s="867"/>
      <c r="AM75" s="867"/>
      <c r="AN75" s="867"/>
      <c r="AO75" s="821"/>
      <c r="AP75" s="868" t="s">
        <v>486</v>
      </c>
      <c r="AQ75" s="867"/>
      <c r="AR75" s="867"/>
      <c r="AS75" s="867"/>
      <c r="AT75" s="821"/>
      <c r="AU75" s="868" t="s">
        <v>486</v>
      </c>
      <c r="AV75" s="867"/>
      <c r="AW75" s="867"/>
      <c r="AX75" s="867"/>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560</v>
      </c>
      <c r="C76" s="861"/>
      <c r="D76" s="861"/>
      <c r="E76" s="861"/>
      <c r="F76" s="861"/>
      <c r="G76" s="861"/>
      <c r="H76" s="861"/>
      <c r="I76" s="861"/>
      <c r="J76" s="861"/>
      <c r="K76" s="861"/>
      <c r="L76" s="861"/>
      <c r="M76" s="861"/>
      <c r="N76" s="861"/>
      <c r="O76" s="861"/>
      <c r="P76" s="862"/>
      <c r="Q76" s="866">
        <v>133</v>
      </c>
      <c r="R76" s="867"/>
      <c r="S76" s="867"/>
      <c r="T76" s="867"/>
      <c r="U76" s="821"/>
      <c r="V76" s="868">
        <v>120</v>
      </c>
      <c r="W76" s="867"/>
      <c r="X76" s="867"/>
      <c r="Y76" s="867"/>
      <c r="Z76" s="821"/>
      <c r="AA76" s="868">
        <v>13</v>
      </c>
      <c r="AB76" s="867"/>
      <c r="AC76" s="867"/>
      <c r="AD76" s="867"/>
      <c r="AE76" s="821"/>
      <c r="AF76" s="868">
        <v>13</v>
      </c>
      <c r="AG76" s="867"/>
      <c r="AH76" s="867"/>
      <c r="AI76" s="867"/>
      <c r="AJ76" s="821"/>
      <c r="AK76" s="868" t="s">
        <v>486</v>
      </c>
      <c r="AL76" s="867"/>
      <c r="AM76" s="867"/>
      <c r="AN76" s="867"/>
      <c r="AO76" s="821"/>
      <c r="AP76" s="868" t="s">
        <v>486</v>
      </c>
      <c r="AQ76" s="867"/>
      <c r="AR76" s="867"/>
      <c r="AS76" s="867"/>
      <c r="AT76" s="821"/>
      <c r="AU76" s="868" t="s">
        <v>486</v>
      </c>
      <c r="AV76" s="867"/>
      <c r="AW76" s="867"/>
      <c r="AX76" s="867"/>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561</v>
      </c>
      <c r="C77" s="861"/>
      <c r="D77" s="861"/>
      <c r="E77" s="861"/>
      <c r="F77" s="861"/>
      <c r="G77" s="861"/>
      <c r="H77" s="861"/>
      <c r="I77" s="861"/>
      <c r="J77" s="861"/>
      <c r="K77" s="861"/>
      <c r="L77" s="861"/>
      <c r="M77" s="861"/>
      <c r="N77" s="861"/>
      <c r="O77" s="861"/>
      <c r="P77" s="862"/>
      <c r="Q77" s="866">
        <v>167564</v>
      </c>
      <c r="R77" s="867"/>
      <c r="S77" s="867"/>
      <c r="T77" s="867"/>
      <c r="U77" s="821"/>
      <c r="V77" s="868">
        <v>164371</v>
      </c>
      <c r="W77" s="867"/>
      <c r="X77" s="867"/>
      <c r="Y77" s="867"/>
      <c r="Z77" s="821"/>
      <c r="AA77" s="868">
        <v>3193</v>
      </c>
      <c r="AB77" s="867"/>
      <c r="AC77" s="867"/>
      <c r="AD77" s="867"/>
      <c r="AE77" s="821"/>
      <c r="AF77" s="868">
        <v>3193</v>
      </c>
      <c r="AG77" s="867"/>
      <c r="AH77" s="867"/>
      <c r="AI77" s="867"/>
      <c r="AJ77" s="821"/>
      <c r="AK77" s="868" t="s">
        <v>486</v>
      </c>
      <c r="AL77" s="867"/>
      <c r="AM77" s="867"/>
      <c r="AN77" s="867"/>
      <c r="AO77" s="821"/>
      <c r="AP77" s="868" t="s">
        <v>486</v>
      </c>
      <c r="AQ77" s="867"/>
      <c r="AR77" s="867"/>
      <c r="AS77" s="867"/>
      <c r="AT77" s="821"/>
      <c r="AU77" s="868" t="s">
        <v>486</v>
      </c>
      <c r="AV77" s="867"/>
      <c r="AW77" s="867"/>
      <c r="AX77" s="867"/>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562</v>
      </c>
      <c r="C78" s="861"/>
      <c r="D78" s="861"/>
      <c r="E78" s="861"/>
      <c r="F78" s="861"/>
      <c r="G78" s="861"/>
      <c r="H78" s="861"/>
      <c r="I78" s="861"/>
      <c r="J78" s="861"/>
      <c r="K78" s="861"/>
      <c r="L78" s="861"/>
      <c r="M78" s="861"/>
      <c r="N78" s="861"/>
      <c r="O78" s="861"/>
      <c r="P78" s="862"/>
      <c r="Q78" s="863">
        <v>191</v>
      </c>
      <c r="R78" s="817"/>
      <c r="S78" s="817"/>
      <c r="T78" s="817"/>
      <c r="U78" s="817"/>
      <c r="V78" s="817">
        <v>172</v>
      </c>
      <c r="W78" s="817"/>
      <c r="X78" s="817"/>
      <c r="Y78" s="817"/>
      <c r="Z78" s="817"/>
      <c r="AA78" s="817">
        <v>19</v>
      </c>
      <c r="AB78" s="817"/>
      <c r="AC78" s="817"/>
      <c r="AD78" s="817"/>
      <c r="AE78" s="817"/>
      <c r="AF78" s="817">
        <v>19</v>
      </c>
      <c r="AG78" s="817"/>
      <c r="AH78" s="817"/>
      <c r="AI78" s="817"/>
      <c r="AJ78" s="817"/>
      <c r="AK78" s="817" t="s">
        <v>486</v>
      </c>
      <c r="AL78" s="817"/>
      <c r="AM78" s="817"/>
      <c r="AN78" s="817"/>
      <c r="AO78" s="817"/>
      <c r="AP78" s="817" t="s">
        <v>486</v>
      </c>
      <c r="AQ78" s="817"/>
      <c r="AR78" s="817"/>
      <c r="AS78" s="817"/>
      <c r="AT78" s="817"/>
      <c r="AU78" s="817" t="s">
        <v>486</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563</v>
      </c>
      <c r="C79" s="861"/>
      <c r="D79" s="861"/>
      <c r="E79" s="861"/>
      <c r="F79" s="861"/>
      <c r="G79" s="861"/>
      <c r="H79" s="861"/>
      <c r="I79" s="861"/>
      <c r="J79" s="861"/>
      <c r="K79" s="861"/>
      <c r="L79" s="861"/>
      <c r="M79" s="861"/>
      <c r="N79" s="861"/>
      <c r="O79" s="861"/>
      <c r="P79" s="862"/>
      <c r="Q79" s="863">
        <v>140</v>
      </c>
      <c r="R79" s="817"/>
      <c r="S79" s="817"/>
      <c r="T79" s="817"/>
      <c r="U79" s="817"/>
      <c r="V79" s="817">
        <v>132</v>
      </c>
      <c r="W79" s="817"/>
      <c r="X79" s="817"/>
      <c r="Y79" s="817"/>
      <c r="Z79" s="817"/>
      <c r="AA79" s="817">
        <v>9</v>
      </c>
      <c r="AB79" s="817"/>
      <c r="AC79" s="817"/>
      <c r="AD79" s="817"/>
      <c r="AE79" s="817"/>
      <c r="AF79" s="817">
        <v>9</v>
      </c>
      <c r="AG79" s="817"/>
      <c r="AH79" s="817"/>
      <c r="AI79" s="817"/>
      <c r="AJ79" s="817"/>
      <c r="AK79" s="817" t="s">
        <v>486</v>
      </c>
      <c r="AL79" s="817"/>
      <c r="AM79" s="817"/>
      <c r="AN79" s="817"/>
      <c r="AO79" s="817"/>
      <c r="AP79" s="817" t="s">
        <v>486</v>
      </c>
      <c r="AQ79" s="817"/>
      <c r="AR79" s="817"/>
      <c r="AS79" s="817"/>
      <c r="AT79" s="817"/>
      <c r="AU79" s="817" t="s">
        <v>486</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t="s">
        <v>564</v>
      </c>
      <c r="C80" s="861"/>
      <c r="D80" s="861"/>
      <c r="E80" s="861"/>
      <c r="F80" s="861"/>
      <c r="G80" s="861"/>
      <c r="H80" s="861"/>
      <c r="I80" s="861"/>
      <c r="J80" s="861"/>
      <c r="K80" s="861"/>
      <c r="L80" s="861"/>
      <c r="M80" s="861"/>
      <c r="N80" s="861"/>
      <c r="O80" s="861"/>
      <c r="P80" s="862"/>
      <c r="Q80" s="863">
        <v>225</v>
      </c>
      <c r="R80" s="817"/>
      <c r="S80" s="817"/>
      <c r="T80" s="817"/>
      <c r="U80" s="817"/>
      <c r="V80" s="817">
        <v>191</v>
      </c>
      <c r="W80" s="817"/>
      <c r="X80" s="817"/>
      <c r="Y80" s="817"/>
      <c r="Z80" s="817"/>
      <c r="AA80" s="817">
        <v>34</v>
      </c>
      <c r="AB80" s="817"/>
      <c r="AC80" s="817"/>
      <c r="AD80" s="817"/>
      <c r="AE80" s="817"/>
      <c r="AF80" s="817">
        <v>34</v>
      </c>
      <c r="AG80" s="817"/>
      <c r="AH80" s="817"/>
      <c r="AI80" s="817"/>
      <c r="AJ80" s="817"/>
      <c r="AK80" s="817" t="s">
        <v>486</v>
      </c>
      <c r="AL80" s="817"/>
      <c r="AM80" s="817"/>
      <c r="AN80" s="817"/>
      <c r="AO80" s="817"/>
      <c r="AP80" s="817" t="s">
        <v>486</v>
      </c>
      <c r="AQ80" s="817"/>
      <c r="AR80" s="817"/>
      <c r="AS80" s="817"/>
      <c r="AT80" s="817"/>
      <c r="AU80" s="817" t="s">
        <v>486</v>
      </c>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7461</v>
      </c>
      <c r="AG88" s="831"/>
      <c r="AH88" s="831"/>
      <c r="AI88" s="831"/>
      <c r="AJ88" s="831"/>
      <c r="AK88" s="828"/>
      <c r="AL88" s="828"/>
      <c r="AM88" s="828"/>
      <c r="AN88" s="828"/>
      <c r="AO88" s="828"/>
      <c r="AP88" s="831">
        <v>4358</v>
      </c>
      <c r="AQ88" s="831"/>
      <c r="AR88" s="831"/>
      <c r="AS88" s="831"/>
      <c r="AT88" s="831"/>
      <c r="AU88" s="831">
        <v>354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401</v>
      </c>
      <c r="BS102" s="777"/>
      <c r="BT102" s="777"/>
      <c r="BU102" s="777"/>
      <c r="BV102" s="777"/>
      <c r="BW102" s="777"/>
      <c r="BX102" s="777"/>
      <c r="BY102" s="777"/>
      <c r="BZ102" s="777"/>
      <c r="CA102" s="777"/>
      <c r="CB102" s="777"/>
      <c r="CC102" s="777"/>
      <c r="CD102" s="777"/>
      <c r="CE102" s="777"/>
      <c r="CF102" s="777"/>
      <c r="CG102" s="778"/>
      <c r="CH102" s="876"/>
      <c r="CI102" s="877"/>
      <c r="CJ102" s="877"/>
      <c r="CK102" s="877"/>
      <c r="CL102" s="878"/>
      <c r="CM102" s="876"/>
      <c r="CN102" s="877"/>
      <c r="CO102" s="877"/>
      <c r="CP102" s="877"/>
      <c r="CQ102" s="878"/>
      <c r="CR102" s="879" t="s">
        <v>551</v>
      </c>
      <c r="CS102" s="839"/>
      <c r="CT102" s="839"/>
      <c r="CU102" s="839"/>
      <c r="CV102" s="880"/>
      <c r="CW102" s="879" t="s">
        <v>551</v>
      </c>
      <c r="CX102" s="839"/>
      <c r="CY102" s="839"/>
      <c r="CZ102" s="839"/>
      <c r="DA102" s="880"/>
      <c r="DB102" s="879" t="s">
        <v>551</v>
      </c>
      <c r="DC102" s="839"/>
      <c r="DD102" s="839"/>
      <c r="DE102" s="839"/>
      <c r="DF102" s="880"/>
      <c r="DG102" s="879" t="s">
        <v>551</v>
      </c>
      <c r="DH102" s="839"/>
      <c r="DI102" s="839"/>
      <c r="DJ102" s="839"/>
      <c r="DK102" s="880"/>
      <c r="DL102" s="879" t="s">
        <v>551</v>
      </c>
      <c r="DM102" s="839"/>
      <c r="DN102" s="839"/>
      <c r="DO102" s="839"/>
      <c r="DP102" s="880"/>
      <c r="DQ102" s="879" t="s">
        <v>551</v>
      </c>
      <c r="DR102" s="839"/>
      <c r="DS102" s="839"/>
      <c r="DT102" s="839"/>
      <c r="DU102" s="880"/>
      <c r="DV102" s="776"/>
      <c r="DW102" s="777"/>
      <c r="DX102" s="777"/>
      <c r="DY102" s="777"/>
      <c r="DZ102" s="903"/>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4" t="s">
        <v>402</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5" t="s">
        <v>403</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6" t="s">
        <v>406</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407</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2" customFormat="1" ht="26.25" customHeight="1" x14ac:dyDescent="0.15">
      <c r="A109" s="901" t="s">
        <v>408</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409</v>
      </c>
      <c r="AB109" s="882"/>
      <c r="AC109" s="882"/>
      <c r="AD109" s="882"/>
      <c r="AE109" s="883"/>
      <c r="AF109" s="881" t="s">
        <v>410</v>
      </c>
      <c r="AG109" s="882"/>
      <c r="AH109" s="882"/>
      <c r="AI109" s="882"/>
      <c r="AJ109" s="883"/>
      <c r="AK109" s="881" t="s">
        <v>295</v>
      </c>
      <c r="AL109" s="882"/>
      <c r="AM109" s="882"/>
      <c r="AN109" s="882"/>
      <c r="AO109" s="883"/>
      <c r="AP109" s="881" t="s">
        <v>411</v>
      </c>
      <c r="AQ109" s="882"/>
      <c r="AR109" s="882"/>
      <c r="AS109" s="882"/>
      <c r="AT109" s="884"/>
      <c r="AU109" s="901" t="s">
        <v>408</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409</v>
      </c>
      <c r="BR109" s="882"/>
      <c r="BS109" s="882"/>
      <c r="BT109" s="882"/>
      <c r="BU109" s="883"/>
      <c r="BV109" s="881" t="s">
        <v>410</v>
      </c>
      <c r="BW109" s="882"/>
      <c r="BX109" s="882"/>
      <c r="BY109" s="882"/>
      <c r="BZ109" s="883"/>
      <c r="CA109" s="881" t="s">
        <v>295</v>
      </c>
      <c r="CB109" s="882"/>
      <c r="CC109" s="882"/>
      <c r="CD109" s="882"/>
      <c r="CE109" s="883"/>
      <c r="CF109" s="902" t="s">
        <v>411</v>
      </c>
      <c r="CG109" s="902"/>
      <c r="CH109" s="902"/>
      <c r="CI109" s="902"/>
      <c r="CJ109" s="902"/>
      <c r="CK109" s="881" t="s">
        <v>412</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409</v>
      </c>
      <c r="DH109" s="882"/>
      <c r="DI109" s="882"/>
      <c r="DJ109" s="882"/>
      <c r="DK109" s="883"/>
      <c r="DL109" s="881" t="s">
        <v>410</v>
      </c>
      <c r="DM109" s="882"/>
      <c r="DN109" s="882"/>
      <c r="DO109" s="882"/>
      <c r="DP109" s="883"/>
      <c r="DQ109" s="881" t="s">
        <v>295</v>
      </c>
      <c r="DR109" s="882"/>
      <c r="DS109" s="882"/>
      <c r="DT109" s="882"/>
      <c r="DU109" s="883"/>
      <c r="DV109" s="881" t="s">
        <v>411</v>
      </c>
      <c r="DW109" s="882"/>
      <c r="DX109" s="882"/>
      <c r="DY109" s="882"/>
      <c r="DZ109" s="884"/>
    </row>
    <row r="110" spans="1:131" s="212" customFormat="1" ht="26.25" customHeight="1" x14ac:dyDescent="0.15">
      <c r="A110" s="885" t="s">
        <v>413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1005005</v>
      </c>
      <c r="AB110" s="889"/>
      <c r="AC110" s="889"/>
      <c r="AD110" s="889"/>
      <c r="AE110" s="890"/>
      <c r="AF110" s="891">
        <v>1084926</v>
      </c>
      <c r="AG110" s="889"/>
      <c r="AH110" s="889"/>
      <c r="AI110" s="889"/>
      <c r="AJ110" s="890"/>
      <c r="AK110" s="891">
        <v>1145406</v>
      </c>
      <c r="AL110" s="889"/>
      <c r="AM110" s="889"/>
      <c r="AN110" s="889"/>
      <c r="AO110" s="890"/>
      <c r="AP110" s="892">
        <v>26.6</v>
      </c>
      <c r="AQ110" s="893"/>
      <c r="AR110" s="893"/>
      <c r="AS110" s="893"/>
      <c r="AT110" s="894"/>
      <c r="AU110" s="895" t="s">
        <v>69</v>
      </c>
      <c r="AV110" s="896"/>
      <c r="AW110" s="896"/>
      <c r="AX110" s="896"/>
      <c r="AY110" s="896"/>
      <c r="AZ110" s="918" t="s">
        <v>414</v>
      </c>
      <c r="BA110" s="886"/>
      <c r="BB110" s="886"/>
      <c r="BC110" s="886"/>
      <c r="BD110" s="886"/>
      <c r="BE110" s="886"/>
      <c r="BF110" s="886"/>
      <c r="BG110" s="886"/>
      <c r="BH110" s="886"/>
      <c r="BI110" s="886"/>
      <c r="BJ110" s="886"/>
      <c r="BK110" s="886"/>
      <c r="BL110" s="886"/>
      <c r="BM110" s="886"/>
      <c r="BN110" s="886"/>
      <c r="BO110" s="886"/>
      <c r="BP110" s="887"/>
      <c r="BQ110" s="919">
        <v>10429289</v>
      </c>
      <c r="BR110" s="920"/>
      <c r="BS110" s="920"/>
      <c r="BT110" s="920"/>
      <c r="BU110" s="920"/>
      <c r="BV110" s="920">
        <v>9957995</v>
      </c>
      <c r="BW110" s="920"/>
      <c r="BX110" s="920"/>
      <c r="BY110" s="920"/>
      <c r="BZ110" s="920"/>
      <c r="CA110" s="920">
        <v>9342260</v>
      </c>
      <c r="CB110" s="920"/>
      <c r="CC110" s="920"/>
      <c r="CD110" s="920"/>
      <c r="CE110" s="920"/>
      <c r="CF110" s="933">
        <v>216.8</v>
      </c>
      <c r="CG110" s="934"/>
      <c r="CH110" s="934"/>
      <c r="CI110" s="934"/>
      <c r="CJ110" s="934"/>
      <c r="CK110" s="935" t="s">
        <v>415</v>
      </c>
      <c r="CL110" s="936"/>
      <c r="CM110" s="918" t="s">
        <v>416</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t="s">
        <v>122</v>
      </c>
      <c r="DH110" s="920"/>
      <c r="DI110" s="920"/>
      <c r="DJ110" s="920"/>
      <c r="DK110" s="920"/>
      <c r="DL110" s="920" t="s">
        <v>122</v>
      </c>
      <c r="DM110" s="920"/>
      <c r="DN110" s="920"/>
      <c r="DO110" s="920"/>
      <c r="DP110" s="920"/>
      <c r="DQ110" s="920" t="s">
        <v>122</v>
      </c>
      <c r="DR110" s="920"/>
      <c r="DS110" s="920"/>
      <c r="DT110" s="920"/>
      <c r="DU110" s="920"/>
      <c r="DV110" s="921" t="s">
        <v>122</v>
      </c>
      <c r="DW110" s="921"/>
      <c r="DX110" s="921"/>
      <c r="DY110" s="921"/>
      <c r="DZ110" s="922"/>
    </row>
    <row r="111" spans="1:131" s="212" customFormat="1" ht="26.25" customHeight="1" x14ac:dyDescent="0.15">
      <c r="A111" s="923" t="s">
        <v>417</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418</v>
      </c>
      <c r="BA111" s="912"/>
      <c r="BB111" s="912"/>
      <c r="BC111" s="912"/>
      <c r="BD111" s="912"/>
      <c r="BE111" s="912"/>
      <c r="BF111" s="912"/>
      <c r="BG111" s="912"/>
      <c r="BH111" s="912"/>
      <c r="BI111" s="912"/>
      <c r="BJ111" s="912"/>
      <c r="BK111" s="912"/>
      <c r="BL111" s="912"/>
      <c r="BM111" s="912"/>
      <c r="BN111" s="912"/>
      <c r="BO111" s="912"/>
      <c r="BP111" s="913"/>
      <c r="BQ111" s="914">
        <v>6301</v>
      </c>
      <c r="BR111" s="915"/>
      <c r="BS111" s="915"/>
      <c r="BT111" s="915"/>
      <c r="BU111" s="915"/>
      <c r="BV111" s="915">
        <v>4348</v>
      </c>
      <c r="BW111" s="915"/>
      <c r="BX111" s="915"/>
      <c r="BY111" s="915"/>
      <c r="BZ111" s="915"/>
      <c r="CA111" s="915">
        <v>2174</v>
      </c>
      <c r="CB111" s="915"/>
      <c r="CC111" s="915"/>
      <c r="CD111" s="915"/>
      <c r="CE111" s="915"/>
      <c r="CF111" s="909">
        <v>0.1</v>
      </c>
      <c r="CG111" s="910"/>
      <c r="CH111" s="910"/>
      <c r="CI111" s="910"/>
      <c r="CJ111" s="910"/>
      <c r="CK111" s="937"/>
      <c r="CL111" s="938"/>
      <c r="CM111" s="911" t="s">
        <v>419</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12" customFormat="1" ht="26.25" customHeight="1" x14ac:dyDescent="0.15">
      <c r="A112" s="941" t="s">
        <v>420</v>
      </c>
      <c r="B112" s="942"/>
      <c r="C112" s="912" t="s">
        <v>421</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t="s">
        <v>122</v>
      </c>
      <c r="AB112" s="948"/>
      <c r="AC112" s="948"/>
      <c r="AD112" s="948"/>
      <c r="AE112" s="949"/>
      <c r="AF112" s="950" t="s">
        <v>122</v>
      </c>
      <c r="AG112" s="948"/>
      <c r="AH112" s="948"/>
      <c r="AI112" s="948"/>
      <c r="AJ112" s="949"/>
      <c r="AK112" s="950" t="s">
        <v>122</v>
      </c>
      <c r="AL112" s="948"/>
      <c r="AM112" s="948"/>
      <c r="AN112" s="948"/>
      <c r="AO112" s="949"/>
      <c r="AP112" s="951" t="s">
        <v>122</v>
      </c>
      <c r="AQ112" s="952"/>
      <c r="AR112" s="952"/>
      <c r="AS112" s="952"/>
      <c r="AT112" s="953"/>
      <c r="AU112" s="897"/>
      <c r="AV112" s="898"/>
      <c r="AW112" s="898"/>
      <c r="AX112" s="898"/>
      <c r="AY112" s="898"/>
      <c r="AZ112" s="911" t="s">
        <v>422</v>
      </c>
      <c r="BA112" s="912"/>
      <c r="BB112" s="912"/>
      <c r="BC112" s="912"/>
      <c r="BD112" s="912"/>
      <c r="BE112" s="912"/>
      <c r="BF112" s="912"/>
      <c r="BG112" s="912"/>
      <c r="BH112" s="912"/>
      <c r="BI112" s="912"/>
      <c r="BJ112" s="912"/>
      <c r="BK112" s="912"/>
      <c r="BL112" s="912"/>
      <c r="BM112" s="912"/>
      <c r="BN112" s="912"/>
      <c r="BO112" s="912"/>
      <c r="BP112" s="913"/>
      <c r="BQ112" s="914">
        <v>4706093</v>
      </c>
      <c r="BR112" s="915"/>
      <c r="BS112" s="915"/>
      <c r="BT112" s="915"/>
      <c r="BU112" s="915"/>
      <c r="BV112" s="915">
        <v>3845653</v>
      </c>
      <c r="BW112" s="915"/>
      <c r="BX112" s="915"/>
      <c r="BY112" s="915"/>
      <c r="BZ112" s="915"/>
      <c r="CA112" s="915">
        <v>3178604</v>
      </c>
      <c r="CB112" s="915"/>
      <c r="CC112" s="915"/>
      <c r="CD112" s="915"/>
      <c r="CE112" s="915"/>
      <c r="CF112" s="909">
        <v>73.7</v>
      </c>
      <c r="CG112" s="910"/>
      <c r="CH112" s="910"/>
      <c r="CI112" s="910"/>
      <c r="CJ112" s="910"/>
      <c r="CK112" s="937"/>
      <c r="CL112" s="938"/>
      <c r="CM112" s="911" t="s">
        <v>423</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t="s">
        <v>122</v>
      </c>
      <c r="DH112" s="915"/>
      <c r="DI112" s="915"/>
      <c r="DJ112" s="915"/>
      <c r="DK112" s="915"/>
      <c r="DL112" s="915" t="s">
        <v>122</v>
      </c>
      <c r="DM112" s="915"/>
      <c r="DN112" s="915"/>
      <c r="DO112" s="915"/>
      <c r="DP112" s="915"/>
      <c r="DQ112" s="915" t="s">
        <v>122</v>
      </c>
      <c r="DR112" s="915"/>
      <c r="DS112" s="915"/>
      <c r="DT112" s="915"/>
      <c r="DU112" s="915"/>
      <c r="DV112" s="916" t="s">
        <v>122</v>
      </c>
      <c r="DW112" s="916"/>
      <c r="DX112" s="916"/>
      <c r="DY112" s="916"/>
      <c r="DZ112" s="917"/>
    </row>
    <row r="113" spans="1:130" s="212" customFormat="1" ht="26.25" customHeight="1" x14ac:dyDescent="0.15">
      <c r="A113" s="943"/>
      <c r="B113" s="944"/>
      <c r="C113" s="912" t="s">
        <v>424</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v>362598</v>
      </c>
      <c r="AB113" s="927"/>
      <c r="AC113" s="927"/>
      <c r="AD113" s="927"/>
      <c r="AE113" s="928"/>
      <c r="AF113" s="929">
        <v>373449</v>
      </c>
      <c r="AG113" s="927"/>
      <c r="AH113" s="927"/>
      <c r="AI113" s="927"/>
      <c r="AJ113" s="928"/>
      <c r="AK113" s="929">
        <v>327834</v>
      </c>
      <c r="AL113" s="927"/>
      <c r="AM113" s="927"/>
      <c r="AN113" s="927"/>
      <c r="AO113" s="928"/>
      <c r="AP113" s="930">
        <v>7.6</v>
      </c>
      <c r="AQ113" s="931"/>
      <c r="AR113" s="931"/>
      <c r="AS113" s="931"/>
      <c r="AT113" s="932"/>
      <c r="AU113" s="897"/>
      <c r="AV113" s="898"/>
      <c r="AW113" s="898"/>
      <c r="AX113" s="898"/>
      <c r="AY113" s="898"/>
      <c r="AZ113" s="911" t="s">
        <v>425</v>
      </c>
      <c r="BA113" s="912"/>
      <c r="BB113" s="912"/>
      <c r="BC113" s="912"/>
      <c r="BD113" s="912"/>
      <c r="BE113" s="912"/>
      <c r="BF113" s="912"/>
      <c r="BG113" s="912"/>
      <c r="BH113" s="912"/>
      <c r="BI113" s="912"/>
      <c r="BJ113" s="912"/>
      <c r="BK113" s="912"/>
      <c r="BL113" s="912"/>
      <c r="BM113" s="912"/>
      <c r="BN113" s="912"/>
      <c r="BO113" s="912"/>
      <c r="BP113" s="913"/>
      <c r="BQ113" s="914">
        <v>565645</v>
      </c>
      <c r="BR113" s="915"/>
      <c r="BS113" s="915"/>
      <c r="BT113" s="915"/>
      <c r="BU113" s="915"/>
      <c r="BV113" s="915">
        <v>532761</v>
      </c>
      <c r="BW113" s="915"/>
      <c r="BX113" s="915"/>
      <c r="BY113" s="915"/>
      <c r="BZ113" s="915"/>
      <c r="CA113" s="915">
        <v>476185</v>
      </c>
      <c r="CB113" s="915"/>
      <c r="CC113" s="915"/>
      <c r="CD113" s="915"/>
      <c r="CE113" s="915"/>
      <c r="CF113" s="909">
        <v>11</v>
      </c>
      <c r="CG113" s="910"/>
      <c r="CH113" s="910"/>
      <c r="CI113" s="910"/>
      <c r="CJ113" s="910"/>
      <c r="CK113" s="937"/>
      <c r="CL113" s="938"/>
      <c r="CM113" s="911" t="s">
        <v>426</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v>6301</v>
      </c>
      <c r="DH113" s="948"/>
      <c r="DI113" s="948"/>
      <c r="DJ113" s="948"/>
      <c r="DK113" s="949"/>
      <c r="DL113" s="950">
        <v>4348</v>
      </c>
      <c r="DM113" s="948"/>
      <c r="DN113" s="948"/>
      <c r="DO113" s="948"/>
      <c r="DP113" s="949"/>
      <c r="DQ113" s="950">
        <v>2174</v>
      </c>
      <c r="DR113" s="948"/>
      <c r="DS113" s="948"/>
      <c r="DT113" s="948"/>
      <c r="DU113" s="949"/>
      <c r="DV113" s="951">
        <v>0.1</v>
      </c>
      <c r="DW113" s="952"/>
      <c r="DX113" s="952"/>
      <c r="DY113" s="952"/>
      <c r="DZ113" s="953"/>
    </row>
    <row r="114" spans="1:130" s="212" customFormat="1" ht="26.25" customHeight="1" x14ac:dyDescent="0.15">
      <c r="A114" s="943"/>
      <c r="B114" s="944"/>
      <c r="C114" s="912" t="s">
        <v>427</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v>39498</v>
      </c>
      <c r="AB114" s="948"/>
      <c r="AC114" s="948"/>
      <c r="AD114" s="948"/>
      <c r="AE114" s="949"/>
      <c r="AF114" s="950">
        <v>39383</v>
      </c>
      <c r="AG114" s="948"/>
      <c r="AH114" s="948"/>
      <c r="AI114" s="948"/>
      <c r="AJ114" s="949"/>
      <c r="AK114" s="950">
        <v>38975</v>
      </c>
      <c r="AL114" s="948"/>
      <c r="AM114" s="948"/>
      <c r="AN114" s="948"/>
      <c r="AO114" s="949"/>
      <c r="AP114" s="951">
        <v>0.9</v>
      </c>
      <c r="AQ114" s="952"/>
      <c r="AR114" s="952"/>
      <c r="AS114" s="952"/>
      <c r="AT114" s="953"/>
      <c r="AU114" s="897"/>
      <c r="AV114" s="898"/>
      <c r="AW114" s="898"/>
      <c r="AX114" s="898"/>
      <c r="AY114" s="898"/>
      <c r="AZ114" s="911" t="s">
        <v>428</v>
      </c>
      <c r="BA114" s="912"/>
      <c r="BB114" s="912"/>
      <c r="BC114" s="912"/>
      <c r="BD114" s="912"/>
      <c r="BE114" s="912"/>
      <c r="BF114" s="912"/>
      <c r="BG114" s="912"/>
      <c r="BH114" s="912"/>
      <c r="BI114" s="912"/>
      <c r="BJ114" s="912"/>
      <c r="BK114" s="912"/>
      <c r="BL114" s="912"/>
      <c r="BM114" s="912"/>
      <c r="BN114" s="912"/>
      <c r="BO114" s="912"/>
      <c r="BP114" s="913"/>
      <c r="BQ114" s="914">
        <v>1040710</v>
      </c>
      <c r="BR114" s="915"/>
      <c r="BS114" s="915"/>
      <c r="BT114" s="915"/>
      <c r="BU114" s="915"/>
      <c r="BV114" s="915">
        <v>1037147</v>
      </c>
      <c r="BW114" s="915"/>
      <c r="BX114" s="915"/>
      <c r="BY114" s="915"/>
      <c r="BZ114" s="915"/>
      <c r="CA114" s="915">
        <v>994292</v>
      </c>
      <c r="CB114" s="915"/>
      <c r="CC114" s="915"/>
      <c r="CD114" s="915"/>
      <c r="CE114" s="915"/>
      <c r="CF114" s="909">
        <v>23.1</v>
      </c>
      <c r="CG114" s="910"/>
      <c r="CH114" s="910"/>
      <c r="CI114" s="910"/>
      <c r="CJ114" s="910"/>
      <c r="CK114" s="937"/>
      <c r="CL114" s="938"/>
      <c r="CM114" s="911" t="s">
        <v>429</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12" customFormat="1" ht="26.25" customHeight="1" x14ac:dyDescent="0.15">
      <c r="A115" s="943"/>
      <c r="B115" s="944"/>
      <c r="C115" s="912" t="s">
        <v>430</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v>2174</v>
      </c>
      <c r="AB115" s="927"/>
      <c r="AC115" s="927"/>
      <c r="AD115" s="927"/>
      <c r="AE115" s="928"/>
      <c r="AF115" s="929">
        <v>2174</v>
      </c>
      <c r="AG115" s="927"/>
      <c r="AH115" s="927"/>
      <c r="AI115" s="927"/>
      <c r="AJ115" s="928"/>
      <c r="AK115" s="929">
        <v>2174</v>
      </c>
      <c r="AL115" s="927"/>
      <c r="AM115" s="927"/>
      <c r="AN115" s="927"/>
      <c r="AO115" s="928"/>
      <c r="AP115" s="930">
        <v>0.1</v>
      </c>
      <c r="AQ115" s="931"/>
      <c r="AR115" s="931"/>
      <c r="AS115" s="931"/>
      <c r="AT115" s="932"/>
      <c r="AU115" s="897"/>
      <c r="AV115" s="898"/>
      <c r="AW115" s="898"/>
      <c r="AX115" s="898"/>
      <c r="AY115" s="898"/>
      <c r="AZ115" s="911" t="s">
        <v>431</v>
      </c>
      <c r="BA115" s="912"/>
      <c r="BB115" s="912"/>
      <c r="BC115" s="912"/>
      <c r="BD115" s="912"/>
      <c r="BE115" s="912"/>
      <c r="BF115" s="912"/>
      <c r="BG115" s="912"/>
      <c r="BH115" s="912"/>
      <c r="BI115" s="912"/>
      <c r="BJ115" s="912"/>
      <c r="BK115" s="912"/>
      <c r="BL115" s="912"/>
      <c r="BM115" s="912"/>
      <c r="BN115" s="912"/>
      <c r="BO115" s="912"/>
      <c r="BP115" s="913"/>
      <c r="BQ115" s="914" t="s">
        <v>122</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432</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t="s">
        <v>122</v>
      </c>
      <c r="DH115" s="948"/>
      <c r="DI115" s="948"/>
      <c r="DJ115" s="948"/>
      <c r="DK115" s="949"/>
      <c r="DL115" s="950" t="s">
        <v>122</v>
      </c>
      <c r="DM115" s="948"/>
      <c r="DN115" s="948"/>
      <c r="DO115" s="948"/>
      <c r="DP115" s="949"/>
      <c r="DQ115" s="950" t="s">
        <v>122</v>
      </c>
      <c r="DR115" s="948"/>
      <c r="DS115" s="948"/>
      <c r="DT115" s="948"/>
      <c r="DU115" s="949"/>
      <c r="DV115" s="951" t="s">
        <v>122</v>
      </c>
      <c r="DW115" s="952"/>
      <c r="DX115" s="952"/>
      <c r="DY115" s="952"/>
      <c r="DZ115" s="953"/>
    </row>
    <row r="116" spans="1:130" s="212" customFormat="1" ht="26.25" customHeight="1" x14ac:dyDescent="0.15">
      <c r="A116" s="945"/>
      <c r="B116" s="946"/>
      <c r="C116" s="954" t="s">
        <v>433</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t="s">
        <v>122</v>
      </c>
      <c r="AB116" s="948"/>
      <c r="AC116" s="948"/>
      <c r="AD116" s="948"/>
      <c r="AE116" s="949"/>
      <c r="AF116" s="950" t="s">
        <v>122</v>
      </c>
      <c r="AG116" s="948"/>
      <c r="AH116" s="948"/>
      <c r="AI116" s="948"/>
      <c r="AJ116" s="949"/>
      <c r="AK116" s="950" t="s">
        <v>122</v>
      </c>
      <c r="AL116" s="948"/>
      <c r="AM116" s="948"/>
      <c r="AN116" s="948"/>
      <c r="AO116" s="949"/>
      <c r="AP116" s="951" t="s">
        <v>122</v>
      </c>
      <c r="AQ116" s="952"/>
      <c r="AR116" s="952"/>
      <c r="AS116" s="952"/>
      <c r="AT116" s="953"/>
      <c r="AU116" s="897"/>
      <c r="AV116" s="898"/>
      <c r="AW116" s="898"/>
      <c r="AX116" s="898"/>
      <c r="AY116" s="898"/>
      <c r="AZ116" s="956" t="s">
        <v>434</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435</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t="s">
        <v>122</v>
      </c>
      <c r="DH116" s="948"/>
      <c r="DI116" s="948"/>
      <c r="DJ116" s="948"/>
      <c r="DK116" s="949"/>
      <c r="DL116" s="950" t="s">
        <v>122</v>
      </c>
      <c r="DM116" s="948"/>
      <c r="DN116" s="948"/>
      <c r="DO116" s="948"/>
      <c r="DP116" s="949"/>
      <c r="DQ116" s="950" t="s">
        <v>122</v>
      </c>
      <c r="DR116" s="948"/>
      <c r="DS116" s="948"/>
      <c r="DT116" s="948"/>
      <c r="DU116" s="949"/>
      <c r="DV116" s="951" t="s">
        <v>122</v>
      </c>
      <c r="DW116" s="952"/>
      <c r="DX116" s="952"/>
      <c r="DY116" s="952"/>
      <c r="DZ116" s="953"/>
    </row>
    <row r="117" spans="1:130" s="212" customFormat="1" ht="26.25" customHeight="1" x14ac:dyDescent="0.15">
      <c r="A117" s="901" t="s">
        <v>178</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436</v>
      </c>
      <c r="Z117" s="883"/>
      <c r="AA117" s="967">
        <v>1409275</v>
      </c>
      <c r="AB117" s="968"/>
      <c r="AC117" s="968"/>
      <c r="AD117" s="968"/>
      <c r="AE117" s="969"/>
      <c r="AF117" s="970">
        <v>1499932</v>
      </c>
      <c r="AG117" s="968"/>
      <c r="AH117" s="968"/>
      <c r="AI117" s="968"/>
      <c r="AJ117" s="969"/>
      <c r="AK117" s="970">
        <v>1514389</v>
      </c>
      <c r="AL117" s="968"/>
      <c r="AM117" s="968"/>
      <c r="AN117" s="968"/>
      <c r="AO117" s="969"/>
      <c r="AP117" s="971"/>
      <c r="AQ117" s="972"/>
      <c r="AR117" s="972"/>
      <c r="AS117" s="972"/>
      <c r="AT117" s="973"/>
      <c r="AU117" s="897"/>
      <c r="AV117" s="898"/>
      <c r="AW117" s="898"/>
      <c r="AX117" s="898"/>
      <c r="AY117" s="898"/>
      <c r="AZ117" s="963" t="s">
        <v>437</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438</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12" customFormat="1" ht="26.25" customHeight="1" x14ac:dyDescent="0.15">
      <c r="A118" s="901" t="s">
        <v>412</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409</v>
      </c>
      <c r="AB118" s="882"/>
      <c r="AC118" s="882"/>
      <c r="AD118" s="882"/>
      <c r="AE118" s="883"/>
      <c r="AF118" s="881" t="s">
        <v>410</v>
      </c>
      <c r="AG118" s="882"/>
      <c r="AH118" s="882"/>
      <c r="AI118" s="882"/>
      <c r="AJ118" s="883"/>
      <c r="AK118" s="881" t="s">
        <v>295</v>
      </c>
      <c r="AL118" s="882"/>
      <c r="AM118" s="882"/>
      <c r="AN118" s="882"/>
      <c r="AO118" s="883"/>
      <c r="AP118" s="959" t="s">
        <v>411</v>
      </c>
      <c r="AQ118" s="960"/>
      <c r="AR118" s="960"/>
      <c r="AS118" s="960"/>
      <c r="AT118" s="961"/>
      <c r="AU118" s="897"/>
      <c r="AV118" s="898"/>
      <c r="AW118" s="898"/>
      <c r="AX118" s="898"/>
      <c r="AY118" s="898"/>
      <c r="AZ118" s="962" t="s">
        <v>439</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440</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12" customFormat="1" ht="26.25" customHeight="1" x14ac:dyDescent="0.15">
      <c r="A119" s="1045" t="s">
        <v>415</v>
      </c>
      <c r="B119" s="936"/>
      <c r="C119" s="918" t="s">
        <v>416</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899"/>
      <c r="AV119" s="900"/>
      <c r="AW119" s="900"/>
      <c r="AX119" s="900"/>
      <c r="AY119" s="900"/>
      <c r="AZ119" s="233" t="s">
        <v>178</v>
      </c>
      <c r="BA119" s="233"/>
      <c r="BB119" s="233"/>
      <c r="BC119" s="233"/>
      <c r="BD119" s="233"/>
      <c r="BE119" s="233"/>
      <c r="BF119" s="233"/>
      <c r="BG119" s="233"/>
      <c r="BH119" s="233"/>
      <c r="BI119" s="233"/>
      <c r="BJ119" s="233"/>
      <c r="BK119" s="233"/>
      <c r="BL119" s="233"/>
      <c r="BM119" s="233"/>
      <c r="BN119" s="233"/>
      <c r="BO119" s="966" t="s">
        <v>441</v>
      </c>
      <c r="BP119" s="994"/>
      <c r="BQ119" s="988">
        <v>16748038</v>
      </c>
      <c r="BR119" s="989"/>
      <c r="BS119" s="989"/>
      <c r="BT119" s="989"/>
      <c r="BU119" s="989"/>
      <c r="BV119" s="989">
        <v>15377904</v>
      </c>
      <c r="BW119" s="989"/>
      <c r="BX119" s="989"/>
      <c r="BY119" s="989"/>
      <c r="BZ119" s="989"/>
      <c r="CA119" s="989">
        <v>13993515</v>
      </c>
      <c r="CB119" s="989"/>
      <c r="CC119" s="989"/>
      <c r="CD119" s="989"/>
      <c r="CE119" s="989"/>
      <c r="CF119" s="990"/>
      <c r="CG119" s="991"/>
      <c r="CH119" s="991"/>
      <c r="CI119" s="991"/>
      <c r="CJ119" s="992"/>
      <c r="CK119" s="939"/>
      <c r="CL119" s="940"/>
      <c r="CM119" s="962" t="s">
        <v>442</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t="s">
        <v>122</v>
      </c>
      <c r="DH119" s="975"/>
      <c r="DI119" s="975"/>
      <c r="DJ119" s="975"/>
      <c r="DK119" s="976"/>
      <c r="DL119" s="974" t="s">
        <v>122</v>
      </c>
      <c r="DM119" s="975"/>
      <c r="DN119" s="975"/>
      <c r="DO119" s="975"/>
      <c r="DP119" s="976"/>
      <c r="DQ119" s="974" t="s">
        <v>122</v>
      </c>
      <c r="DR119" s="975"/>
      <c r="DS119" s="975"/>
      <c r="DT119" s="975"/>
      <c r="DU119" s="976"/>
      <c r="DV119" s="977" t="s">
        <v>122</v>
      </c>
      <c r="DW119" s="978"/>
      <c r="DX119" s="978"/>
      <c r="DY119" s="978"/>
      <c r="DZ119" s="979"/>
    </row>
    <row r="120" spans="1:130" s="212" customFormat="1" ht="26.25" customHeight="1" x14ac:dyDescent="0.15">
      <c r="A120" s="1046"/>
      <c r="B120" s="938"/>
      <c r="C120" s="911" t="s">
        <v>419</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443</v>
      </c>
      <c r="AV120" s="981"/>
      <c r="AW120" s="981"/>
      <c r="AX120" s="981"/>
      <c r="AY120" s="982"/>
      <c r="AZ120" s="918" t="s">
        <v>444</v>
      </c>
      <c r="BA120" s="886"/>
      <c r="BB120" s="886"/>
      <c r="BC120" s="886"/>
      <c r="BD120" s="886"/>
      <c r="BE120" s="886"/>
      <c r="BF120" s="886"/>
      <c r="BG120" s="886"/>
      <c r="BH120" s="886"/>
      <c r="BI120" s="886"/>
      <c r="BJ120" s="886"/>
      <c r="BK120" s="886"/>
      <c r="BL120" s="886"/>
      <c r="BM120" s="886"/>
      <c r="BN120" s="886"/>
      <c r="BO120" s="886"/>
      <c r="BP120" s="887"/>
      <c r="BQ120" s="919">
        <v>5875360</v>
      </c>
      <c r="BR120" s="920"/>
      <c r="BS120" s="920"/>
      <c r="BT120" s="920"/>
      <c r="BU120" s="920"/>
      <c r="BV120" s="920">
        <v>6101457</v>
      </c>
      <c r="BW120" s="920"/>
      <c r="BX120" s="920"/>
      <c r="BY120" s="920"/>
      <c r="BZ120" s="920"/>
      <c r="CA120" s="920">
        <v>6449986</v>
      </c>
      <c r="CB120" s="920"/>
      <c r="CC120" s="920"/>
      <c r="CD120" s="920"/>
      <c r="CE120" s="920"/>
      <c r="CF120" s="933">
        <v>149.69999999999999</v>
      </c>
      <c r="CG120" s="934"/>
      <c r="CH120" s="934"/>
      <c r="CI120" s="934"/>
      <c r="CJ120" s="934"/>
      <c r="CK120" s="995" t="s">
        <v>445</v>
      </c>
      <c r="CL120" s="996"/>
      <c r="CM120" s="996"/>
      <c r="CN120" s="996"/>
      <c r="CO120" s="997"/>
      <c r="CP120" s="1003" t="s">
        <v>394</v>
      </c>
      <c r="CQ120" s="1004"/>
      <c r="CR120" s="1004"/>
      <c r="CS120" s="1004"/>
      <c r="CT120" s="1004"/>
      <c r="CU120" s="1004"/>
      <c r="CV120" s="1004"/>
      <c r="CW120" s="1004"/>
      <c r="CX120" s="1004"/>
      <c r="CY120" s="1004"/>
      <c r="CZ120" s="1004"/>
      <c r="DA120" s="1004"/>
      <c r="DB120" s="1004"/>
      <c r="DC120" s="1004"/>
      <c r="DD120" s="1004"/>
      <c r="DE120" s="1004"/>
      <c r="DF120" s="1005"/>
      <c r="DG120" s="919">
        <v>4518620</v>
      </c>
      <c r="DH120" s="920"/>
      <c r="DI120" s="920"/>
      <c r="DJ120" s="920"/>
      <c r="DK120" s="920"/>
      <c r="DL120" s="920">
        <v>3735186</v>
      </c>
      <c r="DM120" s="920"/>
      <c r="DN120" s="920"/>
      <c r="DO120" s="920"/>
      <c r="DP120" s="920"/>
      <c r="DQ120" s="920">
        <v>3148769</v>
      </c>
      <c r="DR120" s="920"/>
      <c r="DS120" s="920"/>
      <c r="DT120" s="920"/>
      <c r="DU120" s="920"/>
      <c r="DV120" s="921">
        <v>73.099999999999994</v>
      </c>
      <c r="DW120" s="921"/>
      <c r="DX120" s="921"/>
      <c r="DY120" s="921"/>
      <c r="DZ120" s="922"/>
    </row>
    <row r="121" spans="1:130" s="212" customFormat="1" ht="26.25" customHeight="1" x14ac:dyDescent="0.15">
      <c r="A121" s="1046"/>
      <c r="B121" s="938"/>
      <c r="C121" s="963" t="s">
        <v>446</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v>2174</v>
      </c>
      <c r="AB121" s="948"/>
      <c r="AC121" s="948"/>
      <c r="AD121" s="948"/>
      <c r="AE121" s="949"/>
      <c r="AF121" s="950">
        <v>2174</v>
      </c>
      <c r="AG121" s="948"/>
      <c r="AH121" s="948"/>
      <c r="AI121" s="948"/>
      <c r="AJ121" s="949"/>
      <c r="AK121" s="950">
        <v>2174</v>
      </c>
      <c r="AL121" s="948"/>
      <c r="AM121" s="948"/>
      <c r="AN121" s="948"/>
      <c r="AO121" s="949"/>
      <c r="AP121" s="951">
        <v>0.1</v>
      </c>
      <c r="AQ121" s="952"/>
      <c r="AR121" s="952"/>
      <c r="AS121" s="952"/>
      <c r="AT121" s="953"/>
      <c r="AU121" s="983"/>
      <c r="AV121" s="984"/>
      <c r="AW121" s="984"/>
      <c r="AX121" s="984"/>
      <c r="AY121" s="985"/>
      <c r="AZ121" s="911" t="s">
        <v>447</v>
      </c>
      <c r="BA121" s="912"/>
      <c r="BB121" s="912"/>
      <c r="BC121" s="912"/>
      <c r="BD121" s="912"/>
      <c r="BE121" s="912"/>
      <c r="BF121" s="912"/>
      <c r="BG121" s="912"/>
      <c r="BH121" s="912"/>
      <c r="BI121" s="912"/>
      <c r="BJ121" s="912"/>
      <c r="BK121" s="912"/>
      <c r="BL121" s="912"/>
      <c r="BM121" s="912"/>
      <c r="BN121" s="912"/>
      <c r="BO121" s="912"/>
      <c r="BP121" s="913"/>
      <c r="BQ121" s="914">
        <v>27196</v>
      </c>
      <c r="BR121" s="915"/>
      <c r="BS121" s="915"/>
      <c r="BT121" s="915"/>
      <c r="BU121" s="915"/>
      <c r="BV121" s="915">
        <v>25135</v>
      </c>
      <c r="BW121" s="915"/>
      <c r="BX121" s="915"/>
      <c r="BY121" s="915"/>
      <c r="BZ121" s="915"/>
      <c r="CA121" s="915">
        <v>23039</v>
      </c>
      <c r="CB121" s="915"/>
      <c r="CC121" s="915"/>
      <c r="CD121" s="915"/>
      <c r="CE121" s="915"/>
      <c r="CF121" s="909">
        <v>0.5</v>
      </c>
      <c r="CG121" s="910"/>
      <c r="CH121" s="910"/>
      <c r="CI121" s="910"/>
      <c r="CJ121" s="910"/>
      <c r="CK121" s="998"/>
      <c r="CL121" s="999"/>
      <c r="CM121" s="999"/>
      <c r="CN121" s="999"/>
      <c r="CO121" s="1000"/>
      <c r="CP121" s="1008" t="s">
        <v>392</v>
      </c>
      <c r="CQ121" s="1009"/>
      <c r="CR121" s="1009"/>
      <c r="CS121" s="1009"/>
      <c r="CT121" s="1009"/>
      <c r="CU121" s="1009"/>
      <c r="CV121" s="1009"/>
      <c r="CW121" s="1009"/>
      <c r="CX121" s="1009"/>
      <c r="CY121" s="1009"/>
      <c r="CZ121" s="1009"/>
      <c r="DA121" s="1009"/>
      <c r="DB121" s="1009"/>
      <c r="DC121" s="1009"/>
      <c r="DD121" s="1009"/>
      <c r="DE121" s="1009"/>
      <c r="DF121" s="1010"/>
      <c r="DG121" s="914">
        <v>187473</v>
      </c>
      <c r="DH121" s="915"/>
      <c r="DI121" s="915"/>
      <c r="DJ121" s="915"/>
      <c r="DK121" s="915"/>
      <c r="DL121" s="915">
        <v>110467</v>
      </c>
      <c r="DM121" s="915"/>
      <c r="DN121" s="915"/>
      <c r="DO121" s="915"/>
      <c r="DP121" s="915"/>
      <c r="DQ121" s="915">
        <v>29835</v>
      </c>
      <c r="DR121" s="915"/>
      <c r="DS121" s="915"/>
      <c r="DT121" s="915"/>
      <c r="DU121" s="915"/>
      <c r="DV121" s="916">
        <v>0.7</v>
      </c>
      <c r="DW121" s="916"/>
      <c r="DX121" s="916"/>
      <c r="DY121" s="916"/>
      <c r="DZ121" s="917"/>
    </row>
    <row r="122" spans="1:130" s="212" customFormat="1" ht="26.25" customHeight="1" x14ac:dyDescent="0.15">
      <c r="A122" s="1046"/>
      <c r="B122" s="938"/>
      <c r="C122" s="911" t="s">
        <v>429</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448</v>
      </c>
      <c r="BA122" s="954"/>
      <c r="BB122" s="954"/>
      <c r="BC122" s="954"/>
      <c r="BD122" s="954"/>
      <c r="BE122" s="954"/>
      <c r="BF122" s="954"/>
      <c r="BG122" s="954"/>
      <c r="BH122" s="954"/>
      <c r="BI122" s="954"/>
      <c r="BJ122" s="954"/>
      <c r="BK122" s="954"/>
      <c r="BL122" s="954"/>
      <c r="BM122" s="954"/>
      <c r="BN122" s="954"/>
      <c r="BO122" s="954"/>
      <c r="BP122" s="955"/>
      <c r="BQ122" s="988">
        <v>10286477</v>
      </c>
      <c r="BR122" s="989"/>
      <c r="BS122" s="989"/>
      <c r="BT122" s="989"/>
      <c r="BU122" s="989"/>
      <c r="BV122" s="989">
        <v>9693825</v>
      </c>
      <c r="BW122" s="989"/>
      <c r="BX122" s="989"/>
      <c r="BY122" s="989"/>
      <c r="BZ122" s="989"/>
      <c r="CA122" s="989">
        <v>9070265</v>
      </c>
      <c r="CB122" s="989"/>
      <c r="CC122" s="989"/>
      <c r="CD122" s="989"/>
      <c r="CE122" s="989"/>
      <c r="CF122" s="1006">
        <v>210.4</v>
      </c>
      <c r="CG122" s="1007"/>
      <c r="CH122" s="1007"/>
      <c r="CI122" s="1007"/>
      <c r="CJ122" s="1007"/>
      <c r="CK122" s="998"/>
      <c r="CL122" s="999"/>
      <c r="CM122" s="999"/>
      <c r="CN122" s="999"/>
      <c r="CO122" s="1000"/>
      <c r="CP122" s="1008" t="s">
        <v>391</v>
      </c>
      <c r="CQ122" s="1009"/>
      <c r="CR122" s="1009"/>
      <c r="CS122" s="1009"/>
      <c r="CT122" s="1009"/>
      <c r="CU122" s="1009"/>
      <c r="CV122" s="1009"/>
      <c r="CW122" s="1009"/>
      <c r="CX122" s="1009"/>
      <c r="CY122" s="1009"/>
      <c r="CZ122" s="1009"/>
      <c r="DA122" s="1009"/>
      <c r="DB122" s="1009"/>
      <c r="DC122" s="1009"/>
      <c r="DD122" s="1009"/>
      <c r="DE122" s="1009"/>
      <c r="DF122" s="1010"/>
      <c r="DG122" s="914" t="s">
        <v>122</v>
      </c>
      <c r="DH122" s="915"/>
      <c r="DI122" s="915"/>
      <c r="DJ122" s="915"/>
      <c r="DK122" s="915"/>
      <c r="DL122" s="915" t="s">
        <v>122</v>
      </c>
      <c r="DM122" s="915"/>
      <c r="DN122" s="915"/>
      <c r="DO122" s="915"/>
      <c r="DP122" s="915"/>
      <c r="DQ122" s="915" t="s">
        <v>122</v>
      </c>
      <c r="DR122" s="915"/>
      <c r="DS122" s="915"/>
      <c r="DT122" s="915"/>
      <c r="DU122" s="915"/>
      <c r="DV122" s="916" t="s">
        <v>122</v>
      </c>
      <c r="DW122" s="916"/>
      <c r="DX122" s="916"/>
      <c r="DY122" s="916"/>
      <c r="DZ122" s="917"/>
    </row>
    <row r="123" spans="1:130" s="212" customFormat="1" ht="26.25" customHeight="1" x14ac:dyDescent="0.15">
      <c r="A123" s="1046"/>
      <c r="B123" s="938"/>
      <c r="C123" s="911" t="s">
        <v>435</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t="s">
        <v>122</v>
      </c>
      <c r="AB123" s="948"/>
      <c r="AC123" s="948"/>
      <c r="AD123" s="948"/>
      <c r="AE123" s="949"/>
      <c r="AF123" s="950" t="s">
        <v>122</v>
      </c>
      <c r="AG123" s="948"/>
      <c r="AH123" s="948"/>
      <c r="AI123" s="948"/>
      <c r="AJ123" s="949"/>
      <c r="AK123" s="950" t="s">
        <v>122</v>
      </c>
      <c r="AL123" s="948"/>
      <c r="AM123" s="948"/>
      <c r="AN123" s="948"/>
      <c r="AO123" s="949"/>
      <c r="AP123" s="951" t="s">
        <v>122</v>
      </c>
      <c r="AQ123" s="952"/>
      <c r="AR123" s="952"/>
      <c r="AS123" s="952"/>
      <c r="AT123" s="953"/>
      <c r="AU123" s="986"/>
      <c r="AV123" s="987"/>
      <c r="AW123" s="987"/>
      <c r="AX123" s="987"/>
      <c r="AY123" s="987"/>
      <c r="AZ123" s="233" t="s">
        <v>178</v>
      </c>
      <c r="BA123" s="233"/>
      <c r="BB123" s="233"/>
      <c r="BC123" s="233"/>
      <c r="BD123" s="233"/>
      <c r="BE123" s="233"/>
      <c r="BF123" s="233"/>
      <c r="BG123" s="233"/>
      <c r="BH123" s="233"/>
      <c r="BI123" s="233"/>
      <c r="BJ123" s="233"/>
      <c r="BK123" s="233"/>
      <c r="BL123" s="233"/>
      <c r="BM123" s="233"/>
      <c r="BN123" s="233"/>
      <c r="BO123" s="966" t="s">
        <v>449</v>
      </c>
      <c r="BP123" s="994"/>
      <c r="BQ123" s="1052">
        <v>16189033</v>
      </c>
      <c r="BR123" s="1053"/>
      <c r="BS123" s="1053"/>
      <c r="BT123" s="1053"/>
      <c r="BU123" s="1053"/>
      <c r="BV123" s="1053">
        <v>15820417</v>
      </c>
      <c r="BW123" s="1053"/>
      <c r="BX123" s="1053"/>
      <c r="BY123" s="1053"/>
      <c r="BZ123" s="1053"/>
      <c r="CA123" s="1053">
        <v>15543290</v>
      </c>
      <c r="CB123" s="1053"/>
      <c r="CC123" s="1053"/>
      <c r="CD123" s="1053"/>
      <c r="CE123" s="1053"/>
      <c r="CF123" s="990"/>
      <c r="CG123" s="991"/>
      <c r="CH123" s="991"/>
      <c r="CI123" s="991"/>
      <c r="CJ123" s="992"/>
      <c r="CK123" s="998"/>
      <c r="CL123" s="999"/>
      <c r="CM123" s="999"/>
      <c r="CN123" s="999"/>
      <c r="CO123" s="1000"/>
      <c r="CP123" s="1008" t="s">
        <v>390</v>
      </c>
      <c r="CQ123" s="1009"/>
      <c r="CR123" s="1009"/>
      <c r="CS123" s="1009"/>
      <c r="CT123" s="1009"/>
      <c r="CU123" s="1009"/>
      <c r="CV123" s="1009"/>
      <c r="CW123" s="1009"/>
      <c r="CX123" s="1009"/>
      <c r="CY123" s="1009"/>
      <c r="CZ123" s="1009"/>
      <c r="DA123" s="1009"/>
      <c r="DB123" s="1009"/>
      <c r="DC123" s="1009"/>
      <c r="DD123" s="1009"/>
      <c r="DE123" s="1009"/>
      <c r="DF123" s="1010"/>
      <c r="DG123" s="947" t="s">
        <v>122</v>
      </c>
      <c r="DH123" s="948"/>
      <c r="DI123" s="948"/>
      <c r="DJ123" s="948"/>
      <c r="DK123" s="949"/>
      <c r="DL123" s="950" t="s">
        <v>122</v>
      </c>
      <c r="DM123" s="948"/>
      <c r="DN123" s="948"/>
      <c r="DO123" s="948"/>
      <c r="DP123" s="949"/>
      <c r="DQ123" s="950" t="s">
        <v>122</v>
      </c>
      <c r="DR123" s="948"/>
      <c r="DS123" s="948"/>
      <c r="DT123" s="948"/>
      <c r="DU123" s="949"/>
      <c r="DV123" s="951" t="s">
        <v>122</v>
      </c>
      <c r="DW123" s="952"/>
      <c r="DX123" s="952"/>
      <c r="DY123" s="952"/>
      <c r="DZ123" s="953"/>
    </row>
    <row r="124" spans="1:130" s="212" customFormat="1" ht="26.25" customHeight="1" thickBot="1" x14ac:dyDescent="0.2">
      <c r="A124" s="1046"/>
      <c r="B124" s="938"/>
      <c r="C124" s="911" t="s">
        <v>438</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8" t="s">
        <v>450</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v>13.3</v>
      </c>
      <c r="BR124" s="1016"/>
      <c r="BS124" s="1016"/>
      <c r="BT124" s="1016"/>
      <c r="BU124" s="1016"/>
      <c r="BV124" s="1016" t="s">
        <v>122</v>
      </c>
      <c r="BW124" s="1016"/>
      <c r="BX124" s="1016"/>
      <c r="BY124" s="1016"/>
      <c r="BZ124" s="1016"/>
      <c r="CA124" s="1016" t="s">
        <v>122</v>
      </c>
      <c r="CB124" s="1016"/>
      <c r="CC124" s="1016"/>
      <c r="CD124" s="1016"/>
      <c r="CE124" s="1016"/>
      <c r="CF124" s="1017"/>
      <c r="CG124" s="1018"/>
      <c r="CH124" s="1018"/>
      <c r="CI124" s="1018"/>
      <c r="CJ124" s="1019"/>
      <c r="CK124" s="1001"/>
      <c r="CL124" s="1001"/>
      <c r="CM124" s="1001"/>
      <c r="CN124" s="1001"/>
      <c r="CO124" s="1002"/>
      <c r="CP124" s="1008" t="s">
        <v>451</v>
      </c>
      <c r="CQ124" s="1009"/>
      <c r="CR124" s="1009"/>
      <c r="CS124" s="1009"/>
      <c r="CT124" s="1009"/>
      <c r="CU124" s="1009"/>
      <c r="CV124" s="1009"/>
      <c r="CW124" s="1009"/>
      <c r="CX124" s="1009"/>
      <c r="CY124" s="1009"/>
      <c r="CZ124" s="1009"/>
      <c r="DA124" s="1009"/>
      <c r="DB124" s="1009"/>
      <c r="DC124" s="1009"/>
      <c r="DD124" s="1009"/>
      <c r="DE124" s="1009"/>
      <c r="DF124" s="1010"/>
      <c r="DG124" s="993" t="s">
        <v>122</v>
      </c>
      <c r="DH124" s="975"/>
      <c r="DI124" s="975"/>
      <c r="DJ124" s="975"/>
      <c r="DK124" s="976"/>
      <c r="DL124" s="974" t="s">
        <v>122</v>
      </c>
      <c r="DM124" s="975"/>
      <c r="DN124" s="975"/>
      <c r="DO124" s="975"/>
      <c r="DP124" s="976"/>
      <c r="DQ124" s="974" t="s">
        <v>122</v>
      </c>
      <c r="DR124" s="975"/>
      <c r="DS124" s="975"/>
      <c r="DT124" s="975"/>
      <c r="DU124" s="976"/>
      <c r="DV124" s="977" t="s">
        <v>122</v>
      </c>
      <c r="DW124" s="978"/>
      <c r="DX124" s="978"/>
      <c r="DY124" s="978"/>
      <c r="DZ124" s="979"/>
    </row>
    <row r="125" spans="1:130" s="212" customFormat="1" ht="26.25" customHeight="1" x14ac:dyDescent="0.15">
      <c r="A125" s="1046"/>
      <c r="B125" s="938"/>
      <c r="C125" s="911" t="s">
        <v>440</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1" t="s">
        <v>452</v>
      </c>
      <c r="CL125" s="996"/>
      <c r="CM125" s="996"/>
      <c r="CN125" s="996"/>
      <c r="CO125" s="997"/>
      <c r="CP125" s="918" t="s">
        <v>453</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12" customFormat="1" ht="26.25" customHeight="1" thickBot="1" x14ac:dyDescent="0.2">
      <c r="A126" s="1046"/>
      <c r="B126" s="938"/>
      <c r="C126" s="911" t="s">
        <v>442</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t="s">
        <v>122</v>
      </c>
      <c r="AB126" s="948"/>
      <c r="AC126" s="948"/>
      <c r="AD126" s="948"/>
      <c r="AE126" s="949"/>
      <c r="AF126" s="950" t="s">
        <v>122</v>
      </c>
      <c r="AG126" s="948"/>
      <c r="AH126" s="948"/>
      <c r="AI126" s="948"/>
      <c r="AJ126" s="949"/>
      <c r="AK126" s="950" t="s">
        <v>122</v>
      </c>
      <c r="AL126" s="948"/>
      <c r="AM126" s="948"/>
      <c r="AN126" s="948"/>
      <c r="AO126" s="949"/>
      <c r="AP126" s="951" t="s">
        <v>122</v>
      </c>
      <c r="AQ126" s="952"/>
      <c r="AR126" s="952"/>
      <c r="AS126" s="952"/>
      <c r="AT126" s="95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2"/>
      <c r="CL126" s="999"/>
      <c r="CM126" s="999"/>
      <c r="CN126" s="999"/>
      <c r="CO126" s="1000"/>
      <c r="CP126" s="911" t="s">
        <v>454</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12" customFormat="1" ht="26.25" customHeight="1" x14ac:dyDescent="0.15">
      <c r="A127" s="1047"/>
      <c r="B127" s="940"/>
      <c r="C127" s="962" t="s">
        <v>455</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t="s">
        <v>122</v>
      </c>
      <c r="AB127" s="948"/>
      <c r="AC127" s="948"/>
      <c r="AD127" s="948"/>
      <c r="AE127" s="949"/>
      <c r="AF127" s="950" t="s">
        <v>122</v>
      </c>
      <c r="AG127" s="948"/>
      <c r="AH127" s="948"/>
      <c r="AI127" s="948"/>
      <c r="AJ127" s="949"/>
      <c r="AK127" s="950" t="s">
        <v>122</v>
      </c>
      <c r="AL127" s="948"/>
      <c r="AM127" s="948"/>
      <c r="AN127" s="948"/>
      <c r="AO127" s="949"/>
      <c r="AP127" s="951" t="s">
        <v>122</v>
      </c>
      <c r="AQ127" s="952"/>
      <c r="AR127" s="952"/>
      <c r="AS127" s="952"/>
      <c r="AT127" s="953"/>
      <c r="AU127" s="214"/>
      <c r="AV127" s="214"/>
      <c r="AW127" s="214"/>
      <c r="AX127" s="1020" t="s">
        <v>456</v>
      </c>
      <c r="AY127" s="1021"/>
      <c r="AZ127" s="1021"/>
      <c r="BA127" s="1021"/>
      <c r="BB127" s="1021"/>
      <c r="BC127" s="1021"/>
      <c r="BD127" s="1021"/>
      <c r="BE127" s="1022"/>
      <c r="BF127" s="1023" t="s">
        <v>457</v>
      </c>
      <c r="BG127" s="1021"/>
      <c r="BH127" s="1021"/>
      <c r="BI127" s="1021"/>
      <c r="BJ127" s="1021"/>
      <c r="BK127" s="1021"/>
      <c r="BL127" s="1022"/>
      <c r="BM127" s="1023" t="s">
        <v>458</v>
      </c>
      <c r="BN127" s="1021"/>
      <c r="BO127" s="1021"/>
      <c r="BP127" s="1021"/>
      <c r="BQ127" s="1021"/>
      <c r="BR127" s="1021"/>
      <c r="BS127" s="1022"/>
      <c r="BT127" s="1023" t="s">
        <v>459</v>
      </c>
      <c r="BU127" s="1021"/>
      <c r="BV127" s="1021"/>
      <c r="BW127" s="1021"/>
      <c r="BX127" s="1021"/>
      <c r="BY127" s="1021"/>
      <c r="BZ127" s="1044"/>
      <c r="CA127" s="214"/>
      <c r="CB127" s="214"/>
      <c r="CC127" s="214"/>
      <c r="CD127" s="237"/>
      <c r="CE127" s="237"/>
      <c r="CF127" s="237"/>
      <c r="CG127" s="214"/>
      <c r="CH127" s="214"/>
      <c r="CI127" s="214"/>
      <c r="CJ127" s="236"/>
      <c r="CK127" s="1012"/>
      <c r="CL127" s="999"/>
      <c r="CM127" s="999"/>
      <c r="CN127" s="999"/>
      <c r="CO127" s="1000"/>
      <c r="CP127" s="911" t="s">
        <v>460</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12" customFormat="1" ht="26.25" customHeight="1" thickBot="1" x14ac:dyDescent="0.2">
      <c r="A128" s="1030" t="s">
        <v>461</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462</v>
      </c>
      <c r="X128" s="1032"/>
      <c r="Y128" s="1032"/>
      <c r="Z128" s="1033"/>
      <c r="AA128" s="1034">
        <v>2515</v>
      </c>
      <c r="AB128" s="1035"/>
      <c r="AC128" s="1035"/>
      <c r="AD128" s="1035"/>
      <c r="AE128" s="1036"/>
      <c r="AF128" s="1037">
        <v>2515</v>
      </c>
      <c r="AG128" s="1035"/>
      <c r="AH128" s="1035"/>
      <c r="AI128" s="1035"/>
      <c r="AJ128" s="1036"/>
      <c r="AK128" s="1037">
        <v>2515</v>
      </c>
      <c r="AL128" s="1035"/>
      <c r="AM128" s="1035"/>
      <c r="AN128" s="1035"/>
      <c r="AO128" s="1036"/>
      <c r="AP128" s="1038"/>
      <c r="AQ128" s="1039"/>
      <c r="AR128" s="1039"/>
      <c r="AS128" s="1039"/>
      <c r="AT128" s="1040"/>
      <c r="AU128" s="214"/>
      <c r="AV128" s="214"/>
      <c r="AW128" s="214"/>
      <c r="AX128" s="885" t="s">
        <v>463</v>
      </c>
      <c r="AY128" s="886"/>
      <c r="AZ128" s="886"/>
      <c r="BA128" s="886"/>
      <c r="BB128" s="886"/>
      <c r="BC128" s="886"/>
      <c r="BD128" s="886"/>
      <c r="BE128" s="887"/>
      <c r="BF128" s="1041" t="s">
        <v>122</v>
      </c>
      <c r="BG128" s="1042"/>
      <c r="BH128" s="1042"/>
      <c r="BI128" s="1042"/>
      <c r="BJ128" s="1042"/>
      <c r="BK128" s="1042"/>
      <c r="BL128" s="1043"/>
      <c r="BM128" s="1041">
        <v>14.81</v>
      </c>
      <c r="BN128" s="1042"/>
      <c r="BO128" s="1042"/>
      <c r="BP128" s="1042"/>
      <c r="BQ128" s="1042"/>
      <c r="BR128" s="1042"/>
      <c r="BS128" s="1043"/>
      <c r="BT128" s="1041">
        <v>20</v>
      </c>
      <c r="BU128" s="1042"/>
      <c r="BV128" s="1042"/>
      <c r="BW128" s="1042"/>
      <c r="BX128" s="1042"/>
      <c r="BY128" s="1042"/>
      <c r="BZ128" s="1065"/>
      <c r="CA128" s="237"/>
      <c r="CB128" s="237"/>
      <c r="CC128" s="237"/>
      <c r="CD128" s="237"/>
      <c r="CE128" s="237"/>
      <c r="CF128" s="237"/>
      <c r="CG128" s="214"/>
      <c r="CH128" s="214"/>
      <c r="CI128" s="214"/>
      <c r="CJ128" s="236"/>
      <c r="CK128" s="1013"/>
      <c r="CL128" s="1014"/>
      <c r="CM128" s="1014"/>
      <c r="CN128" s="1014"/>
      <c r="CO128" s="1015"/>
      <c r="CP128" s="1024" t="s">
        <v>464</v>
      </c>
      <c r="CQ128" s="713"/>
      <c r="CR128" s="713"/>
      <c r="CS128" s="713"/>
      <c r="CT128" s="713"/>
      <c r="CU128" s="713"/>
      <c r="CV128" s="713"/>
      <c r="CW128" s="713"/>
      <c r="CX128" s="713"/>
      <c r="CY128" s="713"/>
      <c r="CZ128" s="713"/>
      <c r="DA128" s="713"/>
      <c r="DB128" s="713"/>
      <c r="DC128" s="713"/>
      <c r="DD128" s="713"/>
      <c r="DE128" s="713"/>
      <c r="DF128" s="1025"/>
      <c r="DG128" s="1026" t="s">
        <v>122</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12" customFormat="1" ht="26.25" customHeight="1" x14ac:dyDescent="0.15">
      <c r="A129" s="923" t="s">
        <v>102</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465</v>
      </c>
      <c r="X129" s="1060"/>
      <c r="Y129" s="1060"/>
      <c r="Z129" s="1061"/>
      <c r="AA129" s="947">
        <v>5200736</v>
      </c>
      <c r="AB129" s="948"/>
      <c r="AC129" s="948"/>
      <c r="AD129" s="948"/>
      <c r="AE129" s="949"/>
      <c r="AF129" s="950">
        <v>5189098</v>
      </c>
      <c r="AG129" s="948"/>
      <c r="AH129" s="948"/>
      <c r="AI129" s="948"/>
      <c r="AJ129" s="949"/>
      <c r="AK129" s="950">
        <v>5296640</v>
      </c>
      <c r="AL129" s="948"/>
      <c r="AM129" s="948"/>
      <c r="AN129" s="948"/>
      <c r="AO129" s="949"/>
      <c r="AP129" s="1062"/>
      <c r="AQ129" s="1063"/>
      <c r="AR129" s="1063"/>
      <c r="AS129" s="1063"/>
      <c r="AT129" s="1064"/>
      <c r="AU129" s="215"/>
      <c r="AV129" s="215"/>
      <c r="AW129" s="215"/>
      <c r="AX129" s="1054" t="s">
        <v>466</v>
      </c>
      <c r="AY129" s="912"/>
      <c r="AZ129" s="912"/>
      <c r="BA129" s="912"/>
      <c r="BB129" s="912"/>
      <c r="BC129" s="912"/>
      <c r="BD129" s="912"/>
      <c r="BE129" s="913"/>
      <c r="BF129" s="1055" t="s">
        <v>122</v>
      </c>
      <c r="BG129" s="1056"/>
      <c r="BH129" s="1056"/>
      <c r="BI129" s="1056"/>
      <c r="BJ129" s="1056"/>
      <c r="BK129" s="1056"/>
      <c r="BL129" s="1057"/>
      <c r="BM129" s="1055">
        <v>19.809999999999999</v>
      </c>
      <c r="BN129" s="1056"/>
      <c r="BO129" s="1056"/>
      <c r="BP129" s="1056"/>
      <c r="BQ129" s="1056"/>
      <c r="BR129" s="1056"/>
      <c r="BS129" s="1057"/>
      <c r="BT129" s="1055">
        <v>30</v>
      </c>
      <c r="BU129" s="1056"/>
      <c r="BV129" s="1056"/>
      <c r="BW129" s="1056"/>
      <c r="BX129" s="1056"/>
      <c r="BY129" s="1056"/>
      <c r="BZ129" s="10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3" t="s">
        <v>467</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468</v>
      </c>
      <c r="X130" s="1060"/>
      <c r="Y130" s="1060"/>
      <c r="Z130" s="1061"/>
      <c r="AA130" s="947">
        <v>1007217</v>
      </c>
      <c r="AB130" s="948"/>
      <c r="AC130" s="948"/>
      <c r="AD130" s="948"/>
      <c r="AE130" s="949"/>
      <c r="AF130" s="950">
        <v>1003336</v>
      </c>
      <c r="AG130" s="948"/>
      <c r="AH130" s="948"/>
      <c r="AI130" s="948"/>
      <c r="AJ130" s="949"/>
      <c r="AK130" s="950">
        <v>986617</v>
      </c>
      <c r="AL130" s="948"/>
      <c r="AM130" s="948"/>
      <c r="AN130" s="948"/>
      <c r="AO130" s="949"/>
      <c r="AP130" s="1062"/>
      <c r="AQ130" s="1063"/>
      <c r="AR130" s="1063"/>
      <c r="AS130" s="1063"/>
      <c r="AT130" s="1064"/>
      <c r="AU130" s="215"/>
      <c r="AV130" s="215"/>
      <c r="AW130" s="215"/>
      <c r="AX130" s="1054" t="s">
        <v>469</v>
      </c>
      <c r="AY130" s="912"/>
      <c r="AZ130" s="912"/>
      <c r="BA130" s="912"/>
      <c r="BB130" s="912"/>
      <c r="BC130" s="912"/>
      <c r="BD130" s="912"/>
      <c r="BE130" s="913"/>
      <c r="BF130" s="1090">
        <v>11.1</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470</v>
      </c>
      <c r="X131" s="1097"/>
      <c r="Y131" s="1097"/>
      <c r="Z131" s="1098"/>
      <c r="AA131" s="993">
        <v>4193519</v>
      </c>
      <c r="AB131" s="975"/>
      <c r="AC131" s="975"/>
      <c r="AD131" s="975"/>
      <c r="AE131" s="976"/>
      <c r="AF131" s="974">
        <v>4185762</v>
      </c>
      <c r="AG131" s="975"/>
      <c r="AH131" s="975"/>
      <c r="AI131" s="975"/>
      <c r="AJ131" s="976"/>
      <c r="AK131" s="974">
        <v>4310023</v>
      </c>
      <c r="AL131" s="975"/>
      <c r="AM131" s="975"/>
      <c r="AN131" s="975"/>
      <c r="AO131" s="976"/>
      <c r="AP131" s="1099"/>
      <c r="AQ131" s="1100"/>
      <c r="AR131" s="1100"/>
      <c r="AS131" s="1100"/>
      <c r="AT131" s="1101"/>
      <c r="AU131" s="215"/>
      <c r="AV131" s="215"/>
      <c r="AW131" s="215"/>
      <c r="AX131" s="1072" t="s">
        <v>471</v>
      </c>
      <c r="AY131" s="713"/>
      <c r="AZ131" s="713"/>
      <c r="BA131" s="713"/>
      <c r="BB131" s="713"/>
      <c r="BC131" s="713"/>
      <c r="BD131" s="713"/>
      <c r="BE131" s="1025"/>
      <c r="BF131" s="1073" t="s">
        <v>122</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9" t="s">
        <v>472</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473</v>
      </c>
      <c r="W132" s="1083"/>
      <c r="X132" s="1083"/>
      <c r="Y132" s="1083"/>
      <c r="Z132" s="1084"/>
      <c r="AA132" s="1085">
        <v>9.5276306129999995</v>
      </c>
      <c r="AB132" s="1086"/>
      <c r="AC132" s="1086"/>
      <c r="AD132" s="1086"/>
      <c r="AE132" s="1087"/>
      <c r="AF132" s="1088">
        <v>11.80384838</v>
      </c>
      <c r="AG132" s="1086"/>
      <c r="AH132" s="1086"/>
      <c r="AI132" s="1086"/>
      <c r="AJ132" s="1087"/>
      <c r="AK132" s="1088">
        <v>12.186872320000001</v>
      </c>
      <c r="AL132" s="1086"/>
      <c r="AM132" s="1086"/>
      <c r="AN132" s="1086"/>
      <c r="AO132" s="1087"/>
      <c r="AP132" s="990"/>
      <c r="AQ132" s="991"/>
      <c r="AR132" s="991"/>
      <c r="AS132" s="991"/>
      <c r="AT132" s="108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474</v>
      </c>
      <c r="W133" s="1066"/>
      <c r="X133" s="1066"/>
      <c r="Y133" s="1066"/>
      <c r="Z133" s="1067"/>
      <c r="AA133" s="1068">
        <v>9.6</v>
      </c>
      <c r="AB133" s="1069"/>
      <c r="AC133" s="1069"/>
      <c r="AD133" s="1069"/>
      <c r="AE133" s="1070"/>
      <c r="AF133" s="1068">
        <v>10.199999999999999</v>
      </c>
      <c r="AG133" s="1069"/>
      <c r="AH133" s="1069"/>
      <c r="AI133" s="1069"/>
      <c r="AJ133" s="1070"/>
      <c r="AK133" s="1068">
        <v>11.1</v>
      </c>
      <c r="AL133" s="1069"/>
      <c r="AM133" s="1069"/>
      <c r="AN133" s="1069"/>
      <c r="AO133" s="1070"/>
      <c r="AP133" s="1017"/>
      <c r="AQ133" s="1018"/>
      <c r="AR133" s="1018"/>
      <c r="AS133" s="1018"/>
      <c r="AT133" s="107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6dNo+cY8B3bpgrtt1ndzPQIU6a3uuyQD+Nicydw02Uoz7PxvolXVFBLAutVoSycPAp0N+DG0tbhnue36VQ+lw==" saltValue="1iwqD/zTVyR6MbFBYN/k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40"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2f+hhOt508vh7xHhZTGEgo2/w/5zcunY3Y9VBq31Vvayc2LwTOHN4fy5NUXw7g/ZbkRQ56eUXAr0IRNR0UkWg==" saltValue="vxRSvvMc8MTYgZ/eb5iJg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98" zoomScaleNormal="80" zoomScaleSheetLayoutView="98"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QLwXZDt1q6FfqUz2DbT6m//E25BsHAk+F2Ke0PO3VnUKFquA8++aOmfpRdf7N4zv+eRK/QrXAMDzHw8hjgSDg==" saltValue="W/bmCqNzooUnUzhCLBauvg=="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Normal="10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3" t="s">
        <v>478</v>
      </c>
      <c r="AP7" s="253"/>
      <c r="AQ7" s="254" t="s">
        <v>479</v>
      </c>
      <c r="AR7" s="255"/>
    </row>
    <row r="8" spans="1:46" x14ac:dyDescent="0.15">
      <c r="A8" s="247"/>
      <c r="AK8" s="256"/>
      <c r="AL8" s="257"/>
      <c r="AM8" s="257"/>
      <c r="AN8" s="258"/>
      <c r="AO8" s="1104"/>
      <c r="AP8" s="259" t="s">
        <v>480</v>
      </c>
      <c r="AQ8" s="260" t="s">
        <v>481</v>
      </c>
      <c r="AR8" s="261" t="s">
        <v>482</v>
      </c>
    </row>
    <row r="9" spans="1:46" x14ac:dyDescent="0.15">
      <c r="A9" s="247"/>
      <c r="AK9" s="1105" t="s">
        <v>483</v>
      </c>
      <c r="AL9" s="1106"/>
      <c r="AM9" s="1106"/>
      <c r="AN9" s="1107"/>
      <c r="AO9" s="262">
        <v>1370563</v>
      </c>
      <c r="AP9" s="262">
        <v>119014</v>
      </c>
      <c r="AQ9" s="263">
        <v>134407</v>
      </c>
      <c r="AR9" s="264">
        <v>-11.5</v>
      </c>
    </row>
    <row r="10" spans="1:46" ht="13.5" customHeight="1" x14ac:dyDescent="0.15">
      <c r="A10" s="247"/>
      <c r="AK10" s="1105" t="s">
        <v>484</v>
      </c>
      <c r="AL10" s="1106"/>
      <c r="AM10" s="1106"/>
      <c r="AN10" s="1107"/>
      <c r="AO10" s="265">
        <v>156567</v>
      </c>
      <c r="AP10" s="265">
        <v>13596</v>
      </c>
      <c r="AQ10" s="266">
        <v>20909</v>
      </c>
      <c r="AR10" s="267">
        <v>-35</v>
      </c>
    </row>
    <row r="11" spans="1:46" ht="13.5" customHeight="1" x14ac:dyDescent="0.15">
      <c r="A11" s="247"/>
      <c r="AK11" s="1105" t="s">
        <v>485</v>
      </c>
      <c r="AL11" s="1106"/>
      <c r="AM11" s="1106"/>
      <c r="AN11" s="1107"/>
      <c r="AO11" s="265" t="s">
        <v>486</v>
      </c>
      <c r="AP11" s="265" t="s">
        <v>486</v>
      </c>
      <c r="AQ11" s="266">
        <v>3830</v>
      </c>
      <c r="AR11" s="267" t="s">
        <v>486</v>
      </c>
    </row>
    <row r="12" spans="1:46" ht="13.5" customHeight="1" x14ac:dyDescent="0.15">
      <c r="A12" s="247"/>
      <c r="AK12" s="1105" t="s">
        <v>487</v>
      </c>
      <c r="AL12" s="1106"/>
      <c r="AM12" s="1106"/>
      <c r="AN12" s="1107"/>
      <c r="AO12" s="265" t="s">
        <v>486</v>
      </c>
      <c r="AP12" s="265" t="s">
        <v>486</v>
      </c>
      <c r="AQ12" s="266" t="s">
        <v>486</v>
      </c>
      <c r="AR12" s="267" t="s">
        <v>486</v>
      </c>
    </row>
    <row r="13" spans="1:46" ht="13.5" customHeight="1" x14ac:dyDescent="0.15">
      <c r="A13" s="247"/>
      <c r="AK13" s="1105" t="s">
        <v>488</v>
      </c>
      <c r="AL13" s="1106"/>
      <c r="AM13" s="1106"/>
      <c r="AN13" s="1107"/>
      <c r="AO13" s="265">
        <v>48625</v>
      </c>
      <c r="AP13" s="265">
        <v>4222</v>
      </c>
      <c r="AQ13" s="266">
        <v>6402</v>
      </c>
      <c r="AR13" s="267">
        <v>-34.1</v>
      </c>
    </row>
    <row r="14" spans="1:46" ht="13.5" customHeight="1" x14ac:dyDescent="0.15">
      <c r="A14" s="247"/>
      <c r="AK14" s="1105" t="s">
        <v>489</v>
      </c>
      <c r="AL14" s="1106"/>
      <c r="AM14" s="1106"/>
      <c r="AN14" s="1107"/>
      <c r="AO14" s="265">
        <v>14425</v>
      </c>
      <c r="AP14" s="265">
        <v>1253</v>
      </c>
      <c r="AQ14" s="266">
        <v>3167</v>
      </c>
      <c r="AR14" s="267">
        <v>-60.4</v>
      </c>
    </row>
    <row r="15" spans="1:46" ht="13.5" customHeight="1" x14ac:dyDescent="0.15">
      <c r="A15" s="247"/>
      <c r="AK15" s="1108" t="s">
        <v>490</v>
      </c>
      <c r="AL15" s="1109"/>
      <c r="AM15" s="1109"/>
      <c r="AN15" s="1110"/>
      <c r="AO15" s="265">
        <v>-55193</v>
      </c>
      <c r="AP15" s="265">
        <v>-4793</v>
      </c>
      <c r="AQ15" s="266">
        <v>-7315</v>
      </c>
      <c r="AR15" s="267">
        <v>-34.5</v>
      </c>
    </row>
    <row r="16" spans="1:46" x14ac:dyDescent="0.15">
      <c r="A16" s="247"/>
      <c r="AK16" s="1108" t="s">
        <v>178</v>
      </c>
      <c r="AL16" s="1109"/>
      <c r="AM16" s="1109"/>
      <c r="AN16" s="1110"/>
      <c r="AO16" s="265">
        <v>1534987</v>
      </c>
      <c r="AP16" s="265">
        <v>133292</v>
      </c>
      <c r="AQ16" s="266">
        <v>161400</v>
      </c>
      <c r="AR16" s="267">
        <v>-17.399999999999999</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11" t="s">
        <v>495</v>
      </c>
      <c r="AL21" s="1112"/>
      <c r="AM21" s="1112"/>
      <c r="AN21" s="1113"/>
      <c r="AO21" s="277">
        <v>10.94</v>
      </c>
      <c r="AP21" s="278">
        <v>13.23</v>
      </c>
      <c r="AQ21" s="279">
        <v>-2.29</v>
      </c>
      <c r="AS21" s="280"/>
      <c r="AT21" s="276"/>
    </row>
    <row r="22" spans="1:46" s="248" customFormat="1" x14ac:dyDescent="0.15">
      <c r="A22" s="276"/>
      <c r="AK22" s="1111" t="s">
        <v>496</v>
      </c>
      <c r="AL22" s="1112"/>
      <c r="AM22" s="1112"/>
      <c r="AN22" s="1113"/>
      <c r="AO22" s="281">
        <v>94.5</v>
      </c>
      <c r="AP22" s="282">
        <v>95.5</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2" t="s">
        <v>497</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3" t="s">
        <v>478</v>
      </c>
      <c r="AP30" s="253"/>
      <c r="AQ30" s="254" t="s">
        <v>479</v>
      </c>
      <c r="AR30" s="255"/>
    </row>
    <row r="31" spans="1:46" x14ac:dyDescent="0.15">
      <c r="A31" s="247"/>
      <c r="AK31" s="256"/>
      <c r="AL31" s="257"/>
      <c r="AM31" s="257"/>
      <c r="AN31" s="258"/>
      <c r="AO31" s="1104"/>
      <c r="AP31" s="259" t="s">
        <v>480</v>
      </c>
      <c r="AQ31" s="260" t="s">
        <v>481</v>
      </c>
      <c r="AR31" s="261" t="s">
        <v>482</v>
      </c>
    </row>
    <row r="32" spans="1:46" ht="27" customHeight="1" x14ac:dyDescent="0.15">
      <c r="A32" s="247"/>
      <c r="AK32" s="1119" t="s">
        <v>500</v>
      </c>
      <c r="AL32" s="1120"/>
      <c r="AM32" s="1120"/>
      <c r="AN32" s="1121"/>
      <c r="AO32" s="291">
        <v>1145406</v>
      </c>
      <c r="AP32" s="291">
        <v>99462</v>
      </c>
      <c r="AQ32" s="292">
        <v>84123</v>
      </c>
      <c r="AR32" s="293">
        <v>18.2</v>
      </c>
    </row>
    <row r="33" spans="1:46" ht="13.5" customHeight="1" x14ac:dyDescent="0.15">
      <c r="A33" s="247"/>
      <c r="AK33" s="1119" t="s">
        <v>501</v>
      </c>
      <c r="AL33" s="1120"/>
      <c r="AM33" s="1120"/>
      <c r="AN33" s="1121"/>
      <c r="AO33" s="291" t="s">
        <v>486</v>
      </c>
      <c r="AP33" s="291" t="s">
        <v>486</v>
      </c>
      <c r="AQ33" s="292" t="s">
        <v>486</v>
      </c>
      <c r="AR33" s="293" t="s">
        <v>486</v>
      </c>
    </row>
    <row r="34" spans="1:46" ht="27" customHeight="1" x14ac:dyDescent="0.15">
      <c r="A34" s="247"/>
      <c r="AK34" s="1119" t="s">
        <v>502</v>
      </c>
      <c r="AL34" s="1120"/>
      <c r="AM34" s="1120"/>
      <c r="AN34" s="1121"/>
      <c r="AO34" s="291" t="s">
        <v>486</v>
      </c>
      <c r="AP34" s="291" t="s">
        <v>486</v>
      </c>
      <c r="AQ34" s="292" t="s">
        <v>486</v>
      </c>
      <c r="AR34" s="293" t="s">
        <v>486</v>
      </c>
    </row>
    <row r="35" spans="1:46" ht="27" customHeight="1" x14ac:dyDescent="0.15">
      <c r="A35" s="247"/>
      <c r="AK35" s="1119" t="s">
        <v>503</v>
      </c>
      <c r="AL35" s="1120"/>
      <c r="AM35" s="1120"/>
      <c r="AN35" s="1121"/>
      <c r="AO35" s="291">
        <v>327834</v>
      </c>
      <c r="AP35" s="291">
        <v>28468</v>
      </c>
      <c r="AQ35" s="292">
        <v>25612</v>
      </c>
      <c r="AR35" s="293">
        <v>11.2</v>
      </c>
    </row>
    <row r="36" spans="1:46" ht="27" customHeight="1" x14ac:dyDescent="0.15">
      <c r="A36" s="247"/>
      <c r="AK36" s="1119" t="s">
        <v>504</v>
      </c>
      <c r="AL36" s="1120"/>
      <c r="AM36" s="1120"/>
      <c r="AN36" s="1121"/>
      <c r="AO36" s="291">
        <v>38975</v>
      </c>
      <c r="AP36" s="291">
        <v>3384</v>
      </c>
      <c r="AQ36" s="292">
        <v>3548</v>
      </c>
      <c r="AR36" s="293">
        <v>-4.5999999999999996</v>
      </c>
    </row>
    <row r="37" spans="1:46" ht="13.5" customHeight="1" x14ac:dyDescent="0.15">
      <c r="A37" s="247"/>
      <c r="AK37" s="1119" t="s">
        <v>505</v>
      </c>
      <c r="AL37" s="1120"/>
      <c r="AM37" s="1120"/>
      <c r="AN37" s="1121"/>
      <c r="AO37" s="291">
        <v>2174</v>
      </c>
      <c r="AP37" s="291">
        <v>189</v>
      </c>
      <c r="AQ37" s="292">
        <v>660</v>
      </c>
      <c r="AR37" s="293">
        <v>-71.400000000000006</v>
      </c>
    </row>
    <row r="38" spans="1:46" ht="27" customHeight="1" x14ac:dyDescent="0.15">
      <c r="A38" s="247"/>
      <c r="AK38" s="1122" t="s">
        <v>506</v>
      </c>
      <c r="AL38" s="1123"/>
      <c r="AM38" s="1123"/>
      <c r="AN38" s="1124"/>
      <c r="AO38" s="294" t="s">
        <v>486</v>
      </c>
      <c r="AP38" s="294" t="s">
        <v>486</v>
      </c>
      <c r="AQ38" s="295">
        <v>49</v>
      </c>
      <c r="AR38" s="283" t="s">
        <v>486</v>
      </c>
      <c r="AS38" s="290"/>
    </row>
    <row r="39" spans="1:46" x14ac:dyDescent="0.15">
      <c r="A39" s="247"/>
      <c r="AK39" s="1122" t="s">
        <v>507</v>
      </c>
      <c r="AL39" s="1123"/>
      <c r="AM39" s="1123"/>
      <c r="AN39" s="1124"/>
      <c r="AO39" s="291">
        <v>-2515</v>
      </c>
      <c r="AP39" s="291">
        <v>-218</v>
      </c>
      <c r="AQ39" s="292">
        <v>-3738</v>
      </c>
      <c r="AR39" s="293">
        <v>-94.2</v>
      </c>
      <c r="AS39" s="290"/>
    </row>
    <row r="40" spans="1:46" ht="27" customHeight="1" x14ac:dyDescent="0.15">
      <c r="A40" s="247"/>
      <c r="AK40" s="1119" t="s">
        <v>508</v>
      </c>
      <c r="AL40" s="1120"/>
      <c r="AM40" s="1120"/>
      <c r="AN40" s="1121"/>
      <c r="AO40" s="291">
        <v>-986617</v>
      </c>
      <c r="AP40" s="291">
        <v>-85674</v>
      </c>
      <c r="AQ40" s="292">
        <v>-72431</v>
      </c>
      <c r="AR40" s="293">
        <v>18.3</v>
      </c>
      <c r="AS40" s="290"/>
    </row>
    <row r="41" spans="1:46" x14ac:dyDescent="0.15">
      <c r="A41" s="247"/>
      <c r="AK41" s="1125" t="s">
        <v>288</v>
      </c>
      <c r="AL41" s="1126"/>
      <c r="AM41" s="1126"/>
      <c r="AN41" s="1127"/>
      <c r="AO41" s="291">
        <v>525257</v>
      </c>
      <c r="AP41" s="291">
        <v>45611</v>
      </c>
      <c r="AQ41" s="292">
        <v>37824</v>
      </c>
      <c r="AR41" s="293">
        <v>20.6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4" t="s">
        <v>478</v>
      </c>
      <c r="AN49" s="1116" t="s">
        <v>511</v>
      </c>
      <c r="AO49" s="1117"/>
      <c r="AP49" s="1117"/>
      <c r="AQ49" s="1117"/>
      <c r="AR49" s="1118"/>
    </row>
    <row r="50" spans="1:44" x14ac:dyDescent="0.15">
      <c r="A50" s="247"/>
      <c r="AK50" s="305"/>
      <c r="AL50" s="306"/>
      <c r="AM50" s="1115"/>
      <c r="AN50" s="307" t="s">
        <v>512</v>
      </c>
      <c r="AO50" s="308" t="s">
        <v>513</v>
      </c>
      <c r="AP50" s="309" t="s">
        <v>514</v>
      </c>
      <c r="AQ50" s="310" t="s">
        <v>515</v>
      </c>
      <c r="AR50" s="311" t="s">
        <v>516</v>
      </c>
    </row>
    <row r="51" spans="1:44" x14ac:dyDescent="0.15">
      <c r="A51" s="247"/>
      <c r="AK51" s="303" t="s">
        <v>517</v>
      </c>
      <c r="AL51" s="304"/>
      <c r="AM51" s="312">
        <v>2536075</v>
      </c>
      <c r="AN51" s="313">
        <v>205717</v>
      </c>
      <c r="AO51" s="314">
        <v>54.2</v>
      </c>
      <c r="AP51" s="315">
        <v>120302</v>
      </c>
      <c r="AQ51" s="316">
        <v>1.7</v>
      </c>
      <c r="AR51" s="317">
        <v>52.5</v>
      </c>
    </row>
    <row r="52" spans="1:44" x14ac:dyDescent="0.15">
      <c r="A52" s="247"/>
      <c r="AK52" s="318"/>
      <c r="AL52" s="319" t="s">
        <v>518</v>
      </c>
      <c r="AM52" s="320">
        <v>1816669</v>
      </c>
      <c r="AN52" s="321">
        <v>147361</v>
      </c>
      <c r="AO52" s="322">
        <v>124.5</v>
      </c>
      <c r="AP52" s="323">
        <v>59328</v>
      </c>
      <c r="AQ52" s="324">
        <v>18.7</v>
      </c>
      <c r="AR52" s="325">
        <v>105.8</v>
      </c>
    </row>
    <row r="53" spans="1:44" x14ac:dyDescent="0.15">
      <c r="A53" s="247"/>
      <c r="AK53" s="303" t="s">
        <v>519</v>
      </c>
      <c r="AL53" s="304"/>
      <c r="AM53" s="312">
        <v>2417566</v>
      </c>
      <c r="AN53" s="313">
        <v>199535</v>
      </c>
      <c r="AO53" s="314">
        <v>-3</v>
      </c>
      <c r="AP53" s="315">
        <v>114841</v>
      </c>
      <c r="AQ53" s="316">
        <v>-4.5</v>
      </c>
      <c r="AR53" s="317">
        <v>1.5</v>
      </c>
    </row>
    <row r="54" spans="1:44" x14ac:dyDescent="0.15">
      <c r="A54" s="247"/>
      <c r="AK54" s="318"/>
      <c r="AL54" s="319" t="s">
        <v>518</v>
      </c>
      <c r="AM54" s="320">
        <v>1783023</v>
      </c>
      <c r="AN54" s="321">
        <v>147163</v>
      </c>
      <c r="AO54" s="322">
        <v>-0.1</v>
      </c>
      <c r="AP54" s="323">
        <v>51589</v>
      </c>
      <c r="AQ54" s="324">
        <v>-13</v>
      </c>
      <c r="AR54" s="325">
        <v>12.9</v>
      </c>
    </row>
    <row r="55" spans="1:44" x14ac:dyDescent="0.15">
      <c r="A55" s="247"/>
      <c r="AK55" s="303" t="s">
        <v>520</v>
      </c>
      <c r="AL55" s="304"/>
      <c r="AM55" s="312">
        <v>1356797</v>
      </c>
      <c r="AN55" s="313">
        <v>113180</v>
      </c>
      <c r="AO55" s="314">
        <v>-43.3</v>
      </c>
      <c r="AP55" s="315">
        <v>124145</v>
      </c>
      <c r="AQ55" s="316">
        <v>8.1</v>
      </c>
      <c r="AR55" s="317">
        <v>-51.4</v>
      </c>
    </row>
    <row r="56" spans="1:44" x14ac:dyDescent="0.15">
      <c r="A56" s="247"/>
      <c r="AK56" s="318"/>
      <c r="AL56" s="319" t="s">
        <v>518</v>
      </c>
      <c r="AM56" s="320">
        <v>803440</v>
      </c>
      <c r="AN56" s="321">
        <v>67020</v>
      </c>
      <c r="AO56" s="322">
        <v>-54.5</v>
      </c>
      <c r="AP56" s="323">
        <v>54761</v>
      </c>
      <c r="AQ56" s="324">
        <v>6.1</v>
      </c>
      <c r="AR56" s="325">
        <v>-60.6</v>
      </c>
    </row>
    <row r="57" spans="1:44" x14ac:dyDescent="0.15">
      <c r="A57" s="247"/>
      <c r="AK57" s="303" t="s">
        <v>521</v>
      </c>
      <c r="AL57" s="304"/>
      <c r="AM57" s="312">
        <v>1238983</v>
      </c>
      <c r="AN57" s="313">
        <v>105293</v>
      </c>
      <c r="AO57" s="314">
        <v>-7</v>
      </c>
      <c r="AP57" s="315">
        <v>131480</v>
      </c>
      <c r="AQ57" s="316">
        <v>5.9</v>
      </c>
      <c r="AR57" s="317">
        <v>-12.9</v>
      </c>
    </row>
    <row r="58" spans="1:44" x14ac:dyDescent="0.15">
      <c r="A58" s="247"/>
      <c r="AK58" s="318"/>
      <c r="AL58" s="319" t="s">
        <v>518</v>
      </c>
      <c r="AM58" s="320">
        <v>652555</v>
      </c>
      <c r="AN58" s="321">
        <v>55456</v>
      </c>
      <c r="AO58" s="322">
        <v>-17.3</v>
      </c>
      <c r="AP58" s="323">
        <v>63148</v>
      </c>
      <c r="AQ58" s="324">
        <v>15.3</v>
      </c>
      <c r="AR58" s="325">
        <v>-32.6</v>
      </c>
    </row>
    <row r="59" spans="1:44" x14ac:dyDescent="0.15">
      <c r="A59" s="247"/>
      <c r="AK59" s="303" t="s">
        <v>522</v>
      </c>
      <c r="AL59" s="304"/>
      <c r="AM59" s="312">
        <v>1060778</v>
      </c>
      <c r="AN59" s="313">
        <v>92113</v>
      </c>
      <c r="AO59" s="314">
        <v>-12.5</v>
      </c>
      <c r="AP59" s="315">
        <v>163245</v>
      </c>
      <c r="AQ59" s="316">
        <v>24.2</v>
      </c>
      <c r="AR59" s="317">
        <v>-36.700000000000003</v>
      </c>
    </row>
    <row r="60" spans="1:44" x14ac:dyDescent="0.15">
      <c r="A60" s="247"/>
      <c r="AK60" s="318"/>
      <c r="AL60" s="319" t="s">
        <v>518</v>
      </c>
      <c r="AM60" s="320">
        <v>578589</v>
      </c>
      <c r="AN60" s="321">
        <v>50242</v>
      </c>
      <c r="AO60" s="322">
        <v>-9.4</v>
      </c>
      <c r="AP60" s="323">
        <v>87630</v>
      </c>
      <c r="AQ60" s="324">
        <v>38.799999999999997</v>
      </c>
      <c r="AR60" s="325">
        <v>-48.2</v>
      </c>
    </row>
    <row r="61" spans="1:44" x14ac:dyDescent="0.15">
      <c r="A61" s="247"/>
      <c r="AK61" s="303" t="s">
        <v>523</v>
      </c>
      <c r="AL61" s="326"/>
      <c r="AM61" s="312">
        <v>1722040</v>
      </c>
      <c r="AN61" s="313">
        <v>143168</v>
      </c>
      <c r="AO61" s="314">
        <v>-2.2999999999999998</v>
      </c>
      <c r="AP61" s="315">
        <v>130803</v>
      </c>
      <c r="AQ61" s="327">
        <v>7.1</v>
      </c>
      <c r="AR61" s="317">
        <v>-9.4</v>
      </c>
    </row>
    <row r="62" spans="1:44" x14ac:dyDescent="0.15">
      <c r="A62" s="247"/>
      <c r="AK62" s="318"/>
      <c r="AL62" s="319" t="s">
        <v>518</v>
      </c>
      <c r="AM62" s="320">
        <v>1126855</v>
      </c>
      <c r="AN62" s="321">
        <v>93448</v>
      </c>
      <c r="AO62" s="322">
        <v>8.6</v>
      </c>
      <c r="AP62" s="323">
        <v>63291</v>
      </c>
      <c r="AQ62" s="324">
        <v>13.2</v>
      </c>
      <c r="AR62" s="325">
        <v>-4.5999999999999996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dspP6r5J8a+XYT/0OrCTXD5XDQxYzSfx+aewNNrSglN5uqHOnNCxFe8kxzxGIkgd94wqsrv7uB6jlssjR/tuA==" saltValue="wsVt4DKnvC0FSI/P5PYL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6" zoomScaleNormal="96"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eV8nzLEYxGnBPUeGm1Ekt5E5VRFBdPircz7fPfaTCv23fc93SW7rooGq74AUv0u7Wgk6KcjpPD53nJIghQgfNA==" saltValue="+QFJDcT6lb2h4c+6QXnmA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106" zoomScaleNormal="100" zoomScaleSheetLayoutView="106"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YbK37atTDZn5Z35I0KxP+263nyA8VY4rueK+8hGAivNlELqs1Q0UGSLsWBz77MzbR/unjYi8giggOz/ojgP6Tg==" saltValue="tklGxvjTElf4HC6A/Jf2D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8" t="s">
        <v>3</v>
      </c>
      <c r="D47" s="1128"/>
      <c r="E47" s="1129"/>
      <c r="F47" s="11">
        <v>28.73</v>
      </c>
      <c r="G47" s="12">
        <v>27.41</v>
      </c>
      <c r="H47" s="12">
        <v>28.55</v>
      </c>
      <c r="I47" s="12">
        <v>28.62</v>
      </c>
      <c r="J47" s="13">
        <v>32.76</v>
      </c>
    </row>
    <row r="48" spans="2:10" ht="57.75" customHeight="1" x14ac:dyDescent="0.15">
      <c r="B48" s="14"/>
      <c r="C48" s="1130" t="s">
        <v>4</v>
      </c>
      <c r="D48" s="1130"/>
      <c r="E48" s="1131"/>
      <c r="F48" s="15">
        <v>11.99</v>
      </c>
      <c r="G48" s="16">
        <v>18.62</v>
      </c>
      <c r="H48" s="16">
        <v>16.68</v>
      </c>
      <c r="I48" s="16">
        <v>17.48</v>
      </c>
      <c r="J48" s="17">
        <v>10.5</v>
      </c>
    </row>
    <row r="49" spans="2:10" ht="57.75" customHeight="1" thickBot="1" x14ac:dyDescent="0.2">
      <c r="B49" s="18"/>
      <c r="C49" s="1132" t="s">
        <v>5</v>
      </c>
      <c r="D49" s="1132"/>
      <c r="E49" s="1133"/>
      <c r="F49" s="19" t="s">
        <v>530</v>
      </c>
      <c r="G49" s="20">
        <v>7.19</v>
      </c>
      <c r="H49" s="20" t="s">
        <v>531</v>
      </c>
      <c r="I49" s="20">
        <v>0.76</v>
      </c>
      <c r="J49" s="21" t="s">
        <v>532</v>
      </c>
    </row>
    <row r="50" spans="2:10" x14ac:dyDescent="0.15"/>
  </sheetData>
  <sheetProtection algorithmName="SHA-512" hashValue="zG2LS9F6y1J9v3qXtetFac51pd9l0F/z4s3GXxWGXuJTk1rWOqtYY3nbTQWQAXyJl+6UFvPoHaeAW1aSHCrwRw==" saltValue="gOGOPGs89tUVTiqfA79q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藤本 奈巳</cp:lastModifiedBy>
  <cp:lastPrinted>2026-03-10T00:18:22Z</cp:lastPrinted>
  <dcterms:created xsi:type="dcterms:W3CDTF">2026-02-23T08:09:54Z</dcterms:created>
  <dcterms:modified xsi:type="dcterms:W3CDTF">2026-03-18T00:52:41Z</dcterms:modified>
  <cp:category/>
</cp:coreProperties>
</file>