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0A643B6F-4A86-4FFA-ACC9-3ECC1132B5CA}" xr6:coauthVersionLast="47" xr6:coauthVersionMax="47" xr10:uidLastSave="{00000000-0000-0000-0000-000000000000}"/>
  <bookViews>
    <workbookView xWindow="-28920" yWindow="-1156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<sst xmlns="http://schemas.openxmlformats.org/spreadsheetml/2006/main" count="1130" uniqueCount="558">
  <si>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</si>
  <si>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</si>
  <si>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</si>
  <si>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</si>
  <si>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</si>
  <si>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</si>
  <si>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</si>
  <si>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</si>
  <si>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</si>
  <si>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</si>
  <si>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</si>
  <si>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</si>
  <si>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</si>
  <si>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</si>
  <si>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</si>
  <si>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</si>
  <si>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</si>
  <si>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</si>
  <si>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</si>
  <si>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</si>
  <si>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</si>
  <si>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</si>
  <si>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</si>
  <si>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</si>
  <si>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</si>
  <si>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</si>
  <si>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</si>
  <si>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</si>
  <si>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</si>
  <si>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</si>
  <si>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</si>
  <si>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</si>
  <si>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</si>
  <si>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</si>
  <si>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</si>
  <si>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</si>
  <si>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</si>
  <si>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</si>
  <si>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</si>
  <si>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</si>
  <si>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</si>
  <si>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</si>
  <si>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</si>
  <si>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</si>
  <si>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</si>
  <si>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</si>
  <si>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</si>
  <si>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</si>
  <si>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</si>
  <si>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</si>
  <si>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</si>
  <si>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</si>
  <si>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</si>
  <si>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</si>
  <si>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</si>
  <si>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</si>
  <si>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</si>
  <si>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</si>
  <si>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</si>
  <si>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</si>
  <si>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</si>
  <si>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</si>
  <si>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</si>
  <si>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</si>
  <si>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</si>
  <si>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</si>
  <si>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</si>
  <si>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</si>
  <si>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</si>
  <si>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</si>
  <si>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</si>
  <si>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</si>
  <si>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</si>
  <si>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</si>
  <si>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</si>
  <si>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</si>
  <si>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</si>
  <si>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</si>
  <si>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</si>
  <si>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</si>
  <si>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</si>
  <si>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</si>
  <si>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</si>
  <si>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</si>
  <si>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</si>
  <si>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</si>
  <si>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</si>
  <si>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</si>
  <si>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</si>
  <si>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</si>
  <si>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</si>
  <si>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</si>
  <si>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</si>
  <si>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</si>
  <si>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</si>
  <si>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</si>
  <si>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</si>
  <si>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</si>
  <si>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</si>
  <si>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</si>
  <si>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</si>
  <si>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</si>
  <si>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</si>
  <si>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</si>
  <si>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</si>
  <si>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</si>
  <si>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</si>
  <si>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</si>
  <si>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</si>
  <si>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</si>
  <si>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</si>
  <si>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</si>
  <si>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</si>
  <si>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</si>
  <si>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</si>
  <si>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</si>
  <si>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</si>
  <si>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</si>
  <si>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</si>
  <si>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</si>
  <si>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</si>
  <si>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</si>
  <si>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</si>
  <si>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</si>
  <si>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</si>
  <si>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</si>
  <si>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</si>
  <si>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</si>
  <si>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</si>
  <si>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</si>
  <si>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</si>
  <si>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</si>
  <si>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</si>
  <si>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</si>
  <si>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</si>
  <si>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</si>
  <si>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</si>
  <si>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</si>
  <si>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</si>
  <si>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</si>
  <si>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</si>
  <si>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</si>
  <si>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</si>
  <si>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</si>
  <si>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</si>
  <si>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</si>
  <si>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</si>
  <si>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</si>
  <si>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</si>
  <si>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</si>
  <si>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</si>
  <si>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</si>
  <si>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</si>
  <si>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</si>
  <si>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</si>
  <si>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</si>
  <si>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</si>
  <si>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</si>
  <si>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</si>
  <si>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</si>
  <si>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</si>
  <si>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</si>
  <si>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</si>
  <si>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</si>
  <si>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</si>
  <si>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</si>
  <si>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</si>
  <si>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</si>
  <si>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</si>
  <si>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</si>
  <si>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</si>
  <si>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</si>
  <si>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</si>
  <si>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</si>
  <si>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</si>
  <si>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</si>
  <si>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</si>
  <si>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</si>
  <si>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</si>
  <si>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</si>
  <si>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</si>
  <si>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</si>
  <si>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</si>
  <si>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</si>
  <si>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</si>
  <si>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</si>
  <si>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</si>
  <si>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</si>
  <si>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</si>
  <si>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</si>
  <si>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</si>
  <si>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</si>
  <si>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</si>
  <si>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</si>
  <si>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</si>
  <si>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</si>
  <si>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</si>
  <si>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</si>
  <si>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</si>
  <si>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</si>
  <si>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</si>
  <si>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</si>
  <si>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</si>
  <si>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</si>
  <si>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</si>
  <si>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</si>
  <si>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</si>
  <si>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</si>
  <si>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</si>
  <si>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</si>
  <si>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</si>
  <si>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</si>
  <si>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</si>
  <si>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</si>
  <si>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</si>
  <si>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</si>
  <si>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</si>
  <si>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</si>
  <si>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</si>
  <si>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</si>
  <si>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</si>
  <si>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</si>
  <si>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</si>
  <si>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</si>
  <si>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</si>
  <si>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</si>
  <si>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</si>
  <si>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</si>
  <si>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</si>
  <si>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</si>
  <si>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</si>
  <si>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</si>
  <si>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</si>
  <si>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</si>
  <si>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</si>
  <si>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</si>
  <si>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</si>
  <si>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</si>
  <si>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</si>
  <si>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</si>
  <si>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</si>
  <si>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</si>
  <si>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</si>
  <si>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</si>
  <si>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</si>
  <si>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</si>
  <si>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</si>
  <si>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</si>
  <si>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</si>
  <si>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</si>
  <si>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</si>
  <si>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</si>
  <si>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</si>
  <si>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</si>
  <si>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</si>
  <si>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</si>
  <si>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</si>
  <si>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</si>
  <si>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</si>
  <si>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</si>
  <si>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</si>
  <si>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</si>
  <si>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</si>
  <si>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</si>
  <si>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</si>
  <si>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</si>
  <si>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</si>
  <si>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</si>
  <si>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</si>
  <si>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</si>
  <si>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</si>
  <si>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</si>
  <si>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</si>
  <si>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</si>
  <si>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</si>
  <si>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</si>
  <si>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</si>
  <si>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</si>
  <si>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</si>
  <si>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</si>
  <si>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</si>
  <si>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</si>
  <si>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</si>
  <si>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</si>
  <si>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</si>
  <si>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</si>
  <si>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</si>
  <si>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</si>
  <si>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</si>
  <si>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</si>
  <si>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</si>
  <si>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</si>
  <si>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</si>
  <si>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</si>
  <si>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</si>
  <si>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</si>
  <si>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</si>
  <si>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</si>
  <si>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</si>
  <si>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</si>
  <si>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</si>
  <si>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</si>
  <si>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</si>
  <si>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</si>
  <si>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</si>
  <si>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</si>
  <si>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</si>
  <si>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</si>
  <si>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</si>
  <si>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</si>
  <si>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</si>
  <si>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</si>
  <si>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</si>
  <si>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</si>
  <si>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</si>
  <si>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</si>
  <si>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</si>
  <si>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</si>
  <si>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</si>
  <si>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</si>
  <si>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</si>
  <si>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</si>
  <si>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</si>
  <si>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</si>
  <si>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</si>
  <si>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</si>
  <si>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</si>
  <si>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</si>
  <si>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</si>
  <si>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</si>
  <si>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</si>
  <si>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</si>
  <si>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</si>
  <si>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</si>
  <si>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</si>
  <si>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</si>
  <si>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</si>
  <si>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</si>
  <si>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</si>
  <si>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</si>
  <si>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</si>
  <si>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</si>
  <si>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</si>
  <si>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</si>
  <si>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</si>
  <si>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</si>
  <si>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</si>
  <si>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</si>
  <si>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</si>
  <si>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</si>
  <si>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</si>
  <si>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</si>
  <si>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</si>
  <si>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</si>
  <si>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</si>
  <si>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</si>
  <si>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</si>
  <si>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</si>
  <si>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</si>
  <si>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</si>
  <si>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</si>
  <si>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</si>
  <si>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</si>
  <si>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</si>
  <si>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</si>
  <si>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</si>
  <si>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</si>
  <si>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</si>
  <si>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</si>
  <si>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</si>
  <si>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</si>
  <si>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</si>
  <si>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</si>
  <si>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</si>
  <si>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</si>
  <si>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</si>
  <si>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</si>
  <si>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</si>
  <si>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</si>
  <si>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</si>
  <si>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</si>
  <si>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</si>
  <si>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</si>
  <si>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</si>
  <si>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</si>
  <si>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</si>
  <si>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</si>
  <si>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</si>
  <si>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</si>
  <si>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</si>
  <si>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</si>
  <si>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</si>
  <si>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</si>
  <si>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</si>
  <si>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</si>
  <si>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</si>
  <si>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</si>
  <si>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</si>
  <si>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</si>
  <si>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</si>
  <si>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</si>
  <si>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</si>
  <si>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</si>
  <si>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</si>
  <si>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</si>
  <si>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</si>
  <si>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</si>
  <si>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</si>
  <si>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</si>
  <si>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</si>
  <si>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</si>
  <si>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</si>
  <si>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</si>
  <si>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</si>
  <si>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</si>
  <si>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</si>
  <si>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</si>
  <si>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</si>
  <si>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</si>
  <si>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</si>
  <si>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</si>
  <si>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</si>
  <si>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</si>
  <si>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</si>
  <si>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</si>
  <si>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</si>
  <si>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</si>
  <si>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</si>
  <si>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</si>
  <si>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</si>
  <si>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</si>
  <si>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</si>
  <si>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</si>
  <si>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</si>
  <si>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</si>
  <si>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</si>
  <si>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</si>
  <si>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</si>
  <si>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</si>
  <si>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</si>
  <si>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</si>
  <si>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</si>
  <si>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</si>
  <si>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</si>
  <si>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</si>
  <si>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</si>
  <si>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</si>
  <si>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</si>
  <si>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</si>
  <si>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</si>
  <si>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</si>
  <si>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</si>
  <si>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</si>
  <si>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</si>
  <si>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</si>
  <si>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</si>
  <si>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</si>
  <si>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</si>
  <si>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</si>
  <si>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</si>
  <si>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</si>
  <si>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</si>
  <si>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</si>
  <si>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</si>
  <si>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</si>
  <si>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</si>
  <si>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</si>
  <si>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</si>
  <si>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</si>
  <si>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</si>
  <si>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</si>
  <si>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</si>
  <si>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</si>
  <si>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</si>
  <si>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</si>
  <si>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</si>
  <si>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</si>
  <si>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</si>
  <si>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</si>
  <si>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</si>
  <si>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</si>
  <si>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</si>
  <si>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</si>
  <si>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</si>
  <si>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</si>
  <si>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</si>
  <si>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</si>
  <si>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</si>
  <si>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</si>
  <si>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</si>
  <si>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</si>
  <si>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</si>
  <si>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</si>
  <si>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</si>
  <si>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</si>
  <si>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</si>
  <si>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</si>
  <si>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</si>
  <si>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</si>
  <si>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</si>
  <si>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</si>
  <si>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</si>
  <si>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</si>
  <si>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</si>
  <si>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</si>
  <si>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</si>
  <si>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</si>
  <si>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</si>
  <si>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</si>
  <si>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</si>
  <si>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</si>
  <si>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</si>
  <si>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</si>
  <si>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</si>
  <si>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</si>
  <si>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</si>
  <si>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</si>
  <si>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</si>
  <si>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</si>
  <si>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</si>
  <si>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</si>
  <si>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</si>
  <si>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</si>
  <si>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</si>
  <si>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</si>
  <si>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</si>
  <si>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</si>
  <si>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</si>
  <si>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</si>
  <si>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</si>
  <si>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</si>
  <si>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国民健康保険特別会計</t>
  </si>
  <si>
    <t>介護保険特別会計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</si>
  <si>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</si>
  <si>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</si>
  <si>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</si>
  <si>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</si>
  <si>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</si>
  <si>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</si>
  <si>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</si>
  <si>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</si>
  <si>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</si>
  <si>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</si>
  <si>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4">
      <t>ワカヤマケン</t>
    </rPh>
    <rPh sb="4" eb="7">
      <t>シチョウソン</t>
    </rPh>
    <rPh sb="7" eb="9">
      <t>ソウゴウ</t>
    </rPh>
    <rPh sb="9" eb="11">
      <t>ジム</t>
    </rPh>
    <rPh sb="11" eb="13">
      <t>クミアイ</t>
    </rPh>
    <phoneticPr fontId="17"/>
  </si>
  <si>
    <t>和歌山地方税回収機構</t>
    <rPh sb="0" eb="3">
      <t>ワカヤマ</t>
    </rPh>
    <rPh sb="3" eb="6">
      <t>チホウゼイ</t>
    </rPh>
    <rPh sb="6" eb="8">
      <t>カイシュウ</t>
    </rPh>
    <rPh sb="8" eb="10">
      <t>キコウ</t>
    </rPh>
    <phoneticPr fontId="17"/>
  </si>
  <si>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17"/>
  </si>
  <si>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7"/>
  </si>
  <si>
    <t>御坊広域行政事務組合</t>
    <rPh sb="0" eb="2">
      <t>ゴボウ</t>
    </rPh>
    <rPh sb="2" eb="4">
      <t>コウイキ</t>
    </rPh>
    <rPh sb="4" eb="6">
      <t>ギョウセイ</t>
    </rPh>
    <rPh sb="6" eb="8">
      <t>ジム</t>
    </rPh>
    <rPh sb="8" eb="10">
      <t>クミアイ</t>
    </rPh>
    <phoneticPr fontId="17"/>
  </si>
  <si>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17"/>
  </si>
  <si>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7"/>
  </si>
  <si>
    <t>日高広域消防事務組合</t>
    <rPh sb="0" eb="2">
      <t>ヒダカ</t>
    </rPh>
    <rPh sb="2" eb="4">
      <t>コウイキ</t>
    </rPh>
    <rPh sb="4" eb="6">
      <t>ショウボウ</t>
    </rPh>
    <rPh sb="6" eb="8">
      <t>ジム</t>
    </rPh>
    <rPh sb="8" eb="10">
      <t>クミアイ</t>
    </rPh>
    <phoneticPr fontId="17"/>
  </si>
  <si>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17"/>
  </si>
  <si>
    <t>－</t>
    <phoneticPr fontId="2"/>
  </si>
  <si>
    <t>教育施設整備基金</t>
    <rPh sb="0" eb="8">
      <t>キョウイクシセツセイビキキン</t>
    </rPh>
    <phoneticPr fontId="5"/>
  </si>
  <si>
    <t>水産業振興基金</t>
    <rPh sb="0" eb="7">
      <t>スイサンギョウシンコウキキン</t>
    </rPh>
    <phoneticPr fontId="2"/>
  </si>
  <si>
    <t>墓地管理基金</t>
    <rPh sb="0" eb="6">
      <t>ボチカンリキキン</t>
    </rPh>
    <phoneticPr fontId="2"/>
  </si>
  <si>
    <t>中山間ふるさと・水と土保全基金</t>
    <rPh sb="0" eb="3">
      <t>チュウサンカン</t>
    </rPh>
    <rPh sb="8" eb="9">
      <t>ミズ</t>
    </rPh>
    <rPh sb="10" eb="11">
      <t>ツチ</t>
    </rPh>
    <rPh sb="11" eb="15">
      <t>ホゼンキキン</t>
    </rPh>
    <phoneticPr fontId="2"/>
  </si>
  <si>
    <t>住宅基金</t>
    <rPh sb="0" eb="2">
      <t>ジュウタク</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</si>
</sst>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2" fillId="6" borderId="0" xfId="12" applyFont="1" applyFill="1">
      <alignment vertical="center"/>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C43D91A5-35AD-408A-A313-A6A0ADC168F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6AA683E6-EA78-4F79-9775-4738C7E569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FAC-4B78-B43C-8FB1940301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123436</c:v>
                </c:pt>
                <c:pt idx="1">
                  <c:v>63173</c:v>
                </c:pt>
                <c:pt idx="2">
                  <c:v>112068</c:v>
                </c:pt>
                <c:pt idx="3">
                  <c:v>53259</c:v>
                </c:pt>
                <c:pt idx="4">
                  <c:v>63961</c:v>
                </c:pt>
              </c:numCache>
            </c:numRef>
          </c:val>
          <c:smooth val="0"/>
          <c:extLst>
            <c:ext xmlns:c16="http://schemas.microsoft.com/office/drawing/2014/chart" uri="{C3380CC4-5D6E-409C-BE32-E72D297353CC}">
              <c16:uniqueId val="{00000001-AFAC-4B78-B43C-8FB1940301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8.43</c:v>
                </c:pt>
                <c:pt idx="1">
                  <c:v>12.92</c:v>
                </c:pt>
                <c:pt idx="2">
                  <c:v>6.89</c:v>
                </c:pt>
                <c:pt idx="3">
                  <c:v>11.25</c:v>
                </c:pt>
                <c:pt idx="4">
                  <c:v>10.65</c:v>
                </c:pt>
              </c:numCache>
            </c:numRef>
          </c:val>
          <c:extLst>
            <c:ext xmlns:c16="http://schemas.microsoft.com/office/drawing/2014/chart" uri="{C3380CC4-5D6E-409C-BE32-E72D297353CC}">
              <c16:uniqueId val="{00000000-5E5A-44FC-BCBD-6337E34286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61.88</c:v>
                </c:pt>
                <c:pt idx="1">
                  <c:v>63.27</c:v>
                </c:pt>
                <c:pt idx="2">
                  <c:v>76.5</c:v>
                </c:pt>
                <c:pt idx="3">
                  <c:v>79.459999999999994</c:v>
                </c:pt>
                <c:pt idx="4">
                  <c:v>87.05</c:v>
                </c:pt>
              </c:numCache>
            </c:numRef>
          </c:val>
          <c:extLst>
            <c:ext xmlns:c16="http://schemas.microsoft.com/office/drawing/2014/chart" uri="{C3380CC4-5D6E-409C-BE32-E72D297353CC}">
              <c16:uniqueId val="{00000001-5E5A-44FC-BCBD-6337E34286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15.8</c:v>
                </c:pt>
                <c:pt idx="1">
                  <c:v>11.39</c:v>
                </c:pt>
                <c:pt idx="2">
                  <c:v>5.55</c:v>
                </c:pt>
                <c:pt idx="3">
                  <c:v>7.58</c:v>
                </c:pt>
                <c:pt idx="4">
                  <c:v>8.52</c:v>
                </c:pt>
              </c:numCache>
            </c:numRef>
          </c:val>
          <c:smooth val="0"/>
          <c:extLst>
            <c:ext xmlns:c16="http://schemas.microsoft.com/office/drawing/2014/chart" uri="{C3380CC4-5D6E-409C-BE32-E72D297353CC}">
              <c16:uniqueId val="{00000002-5E5A-44FC-BCBD-6337E34286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60-47BA-90CE-8A29F61857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60-47BA-90CE-8A29F61857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60-47BA-90CE-8A29F61857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60-47BA-90CE-8A29F618570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0.1</c:v>
                </c:pt>
                <c:pt idx="4">
                  <c:v>#N/A</c:v>
                </c:pt>
                <c:pt idx="5">
                  <c:v>0.48</c:v>
                </c:pt>
                <c:pt idx="6">
                  <c:v>#N/A</c:v>
                </c:pt>
                <c:pt idx="7">
                  <c:v>7.0000000000000007E-2</c:v>
                </c:pt>
                <c:pt idx="8">
                  <c:v>#N/A</c:v>
                </c:pt>
                <c:pt idx="9">
                  <c:v>0.1</c:v>
                </c:pt>
              </c:numCache>
            </c:numRef>
          </c:val>
          <c:extLst>
            <c:ext xmlns:c16="http://schemas.microsoft.com/office/drawing/2014/chart" uri="{C3380CC4-5D6E-409C-BE32-E72D297353CC}">
              <c16:uniqueId val="{00000004-5660-47BA-90CE-8A29F618570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0.28000000000000003</c:v>
                </c:pt>
                <c:pt idx="6">
                  <c:v>#N/A</c:v>
                </c:pt>
                <c:pt idx="7">
                  <c:v>0.31</c:v>
                </c:pt>
                <c:pt idx="8">
                  <c:v>#N/A</c:v>
                </c:pt>
                <c:pt idx="9">
                  <c:v>0.27</c:v>
                </c:pt>
              </c:numCache>
            </c:numRef>
          </c:val>
          <c:extLst>
            <c:ext xmlns:c16="http://schemas.microsoft.com/office/drawing/2014/chart" uri="{C3380CC4-5D6E-409C-BE32-E72D297353CC}">
              <c16:uniqueId val="{00000005-5660-47BA-90CE-8A29F61857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0.43</c:v>
                </c:pt>
                <c:pt idx="4">
                  <c:v>#N/A</c:v>
                </c:pt>
                <c:pt idx="5">
                  <c:v>0.91</c:v>
                </c:pt>
                <c:pt idx="6">
                  <c:v>#N/A</c:v>
                </c:pt>
                <c:pt idx="7">
                  <c:v>1.29</c:v>
                </c:pt>
                <c:pt idx="8">
                  <c:v>#N/A</c:v>
                </c:pt>
                <c:pt idx="9">
                  <c:v>0.68</c:v>
                </c:pt>
              </c:numCache>
            </c:numRef>
          </c:val>
          <c:extLst>
            <c:ext xmlns:c16="http://schemas.microsoft.com/office/drawing/2014/chart" uri="{C3380CC4-5D6E-409C-BE32-E72D297353CC}">
              <c16:uniqueId val="{00000006-5660-47BA-90CE-8A29F618570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c:v>
                </c:pt>
                <c:pt idx="2">
                  <c:v>#N/A</c:v>
                </c:pt>
                <c:pt idx="3">
                  <c:v>1.66</c:v>
                </c:pt>
                <c:pt idx="4">
                  <c:v>#N/A</c:v>
                </c:pt>
                <c:pt idx="5">
                  <c:v>1.45</c:v>
                </c:pt>
                <c:pt idx="6">
                  <c:v>#N/A</c:v>
                </c:pt>
                <c:pt idx="7">
                  <c:v>1.06</c:v>
                </c:pt>
                <c:pt idx="8">
                  <c:v>#N/A</c:v>
                </c:pt>
                <c:pt idx="9">
                  <c:v>1.61</c:v>
                </c:pt>
              </c:numCache>
            </c:numRef>
          </c:val>
          <c:extLst>
            <c:ext xmlns:c16="http://schemas.microsoft.com/office/drawing/2014/chart" uri="{C3380CC4-5D6E-409C-BE32-E72D297353CC}">
              <c16:uniqueId val="{00000007-5660-47BA-90CE-8A29F61857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9.3800000000000008</c:v>
                </c:pt>
                <c:pt idx="2">
                  <c:v>#N/A</c:v>
                </c:pt>
                <c:pt idx="3">
                  <c:v>8.9</c:v>
                </c:pt>
                <c:pt idx="4">
                  <c:v>#N/A</c:v>
                </c:pt>
                <c:pt idx="5">
                  <c:v>8.84</c:v>
                </c:pt>
                <c:pt idx="6">
                  <c:v>#N/A</c:v>
                </c:pt>
                <c:pt idx="7">
                  <c:v>9.5399999999999991</c:v>
                </c:pt>
                <c:pt idx="8">
                  <c:v>#N/A</c:v>
                </c:pt>
                <c:pt idx="9">
                  <c:v>9.85</c:v>
                </c:pt>
              </c:numCache>
            </c:numRef>
          </c:val>
          <c:extLst>
            <c:ext xmlns:c16="http://schemas.microsoft.com/office/drawing/2014/chart" uri="{C3380CC4-5D6E-409C-BE32-E72D297353CC}">
              <c16:uniqueId val="{00000008-5660-47BA-90CE-8A29F61857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8.43</c:v>
                </c:pt>
                <c:pt idx="2">
                  <c:v>#N/A</c:v>
                </c:pt>
                <c:pt idx="3">
                  <c:v>12.92</c:v>
                </c:pt>
                <c:pt idx="4">
                  <c:v>#N/A</c:v>
                </c:pt>
                <c:pt idx="5">
                  <c:v>6.89</c:v>
                </c:pt>
                <c:pt idx="6">
                  <c:v>#N/A</c:v>
                </c:pt>
                <c:pt idx="7">
                  <c:v>11.24</c:v>
                </c:pt>
                <c:pt idx="8">
                  <c:v>#N/A</c:v>
                </c:pt>
                <c:pt idx="9">
                  <c:v>10.65</c:v>
                </c:pt>
              </c:numCache>
            </c:numRef>
          </c:val>
          <c:extLst>
            <c:ext xmlns:c16="http://schemas.microsoft.com/office/drawing/2014/chart" uri="{C3380CC4-5D6E-409C-BE32-E72D297353CC}">
              <c16:uniqueId val="{00000009-5660-47BA-90CE-8A29F61857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302</c:v>
                </c:pt>
                <c:pt idx="5">
                  <c:v>290</c:v>
                </c:pt>
                <c:pt idx="8">
                  <c:v>282</c:v>
                </c:pt>
                <c:pt idx="11">
                  <c:v>267</c:v>
                </c:pt>
                <c:pt idx="14">
                  <c:v>268</c:v>
                </c:pt>
              </c:numCache>
            </c:numRef>
          </c:val>
          <c:extLst>
            <c:ext xmlns:c16="http://schemas.microsoft.com/office/drawing/2014/chart" uri="{C3380CC4-5D6E-409C-BE32-E72D297353CC}">
              <c16:uniqueId val="{00000000-063F-46B3-872B-F31A10C380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3F-46B3-872B-F31A10C380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3F-46B3-872B-F31A10C380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c:v>
                </c:pt>
                <c:pt idx="3">
                  <c:v>36</c:v>
                </c:pt>
                <c:pt idx="6">
                  <c:v>39</c:v>
                </c:pt>
                <c:pt idx="9">
                  <c:v>56</c:v>
                </c:pt>
                <c:pt idx="12">
                  <c:v>68</c:v>
                </c:pt>
              </c:numCache>
            </c:numRef>
          </c:val>
          <c:extLst>
            <c:ext xmlns:c16="http://schemas.microsoft.com/office/drawing/2014/chart" uri="{C3380CC4-5D6E-409C-BE32-E72D297353CC}">
              <c16:uniqueId val="{00000003-063F-46B3-872B-F31A10C380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90</c:v>
                </c:pt>
                <c:pt idx="6">
                  <c:v>59</c:v>
                </c:pt>
                <c:pt idx="9">
                  <c:v>53</c:v>
                </c:pt>
                <c:pt idx="12">
                  <c:v>52</c:v>
                </c:pt>
              </c:numCache>
            </c:numRef>
          </c:val>
          <c:extLst>
            <c:ext xmlns:c16="http://schemas.microsoft.com/office/drawing/2014/chart" uri="{C3380CC4-5D6E-409C-BE32-E72D297353CC}">
              <c16:uniqueId val="{00000004-063F-46B3-872B-F31A10C380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3F-46B3-872B-F31A10C380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3F-46B3-872B-F31A10C380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320</c:v>
                </c:pt>
                <c:pt idx="3">
                  <c:v>320</c:v>
                </c:pt>
                <c:pt idx="6">
                  <c:v>304</c:v>
                </c:pt>
                <c:pt idx="9">
                  <c:v>329</c:v>
                </c:pt>
                <c:pt idx="12">
                  <c:v>328</c:v>
                </c:pt>
              </c:numCache>
            </c:numRef>
          </c:val>
          <c:extLst>
            <c:ext xmlns:c16="http://schemas.microsoft.com/office/drawing/2014/chart" uri="{C3380CC4-5D6E-409C-BE32-E72D297353CC}">
              <c16:uniqueId val="{00000007-063F-46B3-872B-F31A10C380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152</c:v>
                </c:pt>
                <c:pt idx="2">
                  <c:v>#N/A</c:v>
                </c:pt>
                <c:pt idx="3">
                  <c:v>#N/A</c:v>
                </c:pt>
                <c:pt idx="4">
                  <c:v>156</c:v>
                </c:pt>
                <c:pt idx="5">
                  <c:v>#N/A</c:v>
                </c:pt>
                <c:pt idx="6">
                  <c:v>#N/A</c:v>
                </c:pt>
                <c:pt idx="7">
                  <c:v>120</c:v>
                </c:pt>
                <c:pt idx="8">
                  <c:v>#N/A</c:v>
                </c:pt>
                <c:pt idx="9">
                  <c:v>#N/A</c:v>
                </c:pt>
                <c:pt idx="10">
                  <c:v>171</c:v>
                </c:pt>
                <c:pt idx="11">
                  <c:v>#N/A</c:v>
                </c:pt>
                <c:pt idx="12">
                  <c:v>#N/A</c:v>
                </c:pt>
                <c:pt idx="13">
                  <c:v>180</c:v>
                </c:pt>
                <c:pt idx="14">
                  <c:v>#N/A</c:v>
                </c:pt>
              </c:numCache>
            </c:numRef>
          </c:val>
          <c:smooth val="0"/>
          <c:extLst>
            <c:ext xmlns:c16="http://schemas.microsoft.com/office/drawing/2014/chart" uri="{C3380CC4-5D6E-409C-BE32-E72D297353CC}">
              <c16:uniqueId val="{00000008-063F-46B3-872B-F31A10C380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3353</c:v>
                </c:pt>
                <c:pt idx="5">
                  <c:v>3292</c:v>
                </c:pt>
                <c:pt idx="8">
                  <c:v>3211</c:v>
                </c:pt>
                <c:pt idx="11">
                  <c:v>3107</c:v>
                </c:pt>
                <c:pt idx="14">
                  <c:v>2986</c:v>
                </c:pt>
              </c:numCache>
            </c:numRef>
          </c:val>
          <c:extLst>
            <c:ext xmlns:c16="http://schemas.microsoft.com/office/drawing/2014/chart" uri="{C3380CC4-5D6E-409C-BE32-E72D297353CC}">
              <c16:uniqueId val="{00000000-1101-4D49-8733-44872D76BD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4</c:v>
                </c:pt>
                <c:pt idx="8">
                  <c:v>0</c:v>
                </c:pt>
                <c:pt idx="11">
                  <c:v>0</c:v>
                </c:pt>
                <c:pt idx="14">
                  <c:v>0</c:v>
                </c:pt>
              </c:numCache>
            </c:numRef>
          </c:val>
          <c:extLst>
            <c:ext xmlns:c16="http://schemas.microsoft.com/office/drawing/2014/chart" uri="{C3380CC4-5D6E-409C-BE32-E72D297353CC}">
              <c16:uniqueId val="{00000001-1101-4D49-8733-44872D76BD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1780</c:v>
                </c:pt>
                <c:pt idx="5">
                  <c:v>2139</c:v>
                </c:pt>
                <c:pt idx="8">
                  <c:v>2682</c:v>
                </c:pt>
                <c:pt idx="11">
                  <c:v>2969</c:v>
                </c:pt>
                <c:pt idx="14">
                  <c:v>3494</c:v>
                </c:pt>
              </c:numCache>
            </c:numRef>
          </c:val>
          <c:extLst>
            <c:ext xmlns:c16="http://schemas.microsoft.com/office/drawing/2014/chart" uri="{C3380CC4-5D6E-409C-BE32-E72D297353CC}">
              <c16:uniqueId val="{00000002-1101-4D49-8733-44872D76BD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01-4D49-8733-44872D76BD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01-4D49-8733-44872D76BD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01-4D49-8733-44872D76BD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540</c:v>
                </c:pt>
                <c:pt idx="3">
                  <c:v>504</c:v>
                </c:pt>
                <c:pt idx="6">
                  <c:v>470</c:v>
                </c:pt>
                <c:pt idx="9">
                  <c:v>469</c:v>
                </c:pt>
                <c:pt idx="12">
                  <c:v>463</c:v>
                </c:pt>
              </c:numCache>
            </c:numRef>
          </c:val>
          <c:extLst>
            <c:ext xmlns:c16="http://schemas.microsoft.com/office/drawing/2014/chart" uri="{C3380CC4-5D6E-409C-BE32-E72D297353CC}">
              <c16:uniqueId val="{00000006-1101-4D49-8733-44872D76BD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538</c:v>
                </c:pt>
                <c:pt idx="3">
                  <c:v>735</c:v>
                </c:pt>
                <c:pt idx="6">
                  <c:v>790</c:v>
                </c:pt>
                <c:pt idx="9">
                  <c:v>825</c:v>
                </c:pt>
                <c:pt idx="12">
                  <c:v>829</c:v>
                </c:pt>
              </c:numCache>
            </c:numRef>
          </c:val>
          <c:extLst>
            <c:ext xmlns:c16="http://schemas.microsoft.com/office/drawing/2014/chart" uri="{C3380CC4-5D6E-409C-BE32-E72D297353CC}">
              <c16:uniqueId val="{00000007-1101-4D49-8733-44872D76BD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1132</c:v>
                </c:pt>
                <c:pt idx="3">
                  <c:v>1089</c:v>
                </c:pt>
                <c:pt idx="6">
                  <c:v>915</c:v>
                </c:pt>
                <c:pt idx="9">
                  <c:v>729</c:v>
                </c:pt>
                <c:pt idx="12">
                  <c:v>543</c:v>
                </c:pt>
              </c:numCache>
            </c:numRef>
          </c:val>
          <c:extLst>
            <c:ext xmlns:c16="http://schemas.microsoft.com/office/drawing/2014/chart" uri="{C3380CC4-5D6E-409C-BE32-E72D297353CC}">
              <c16:uniqueId val="{00000008-1101-4D49-8733-44872D76BD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01-4D49-8733-44872D76BD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3717</c:v>
                </c:pt>
                <c:pt idx="3">
                  <c:v>3589</c:v>
                </c:pt>
                <c:pt idx="6">
                  <c:v>3597</c:v>
                </c:pt>
                <c:pt idx="9">
                  <c:v>3403</c:v>
                </c:pt>
                <c:pt idx="12">
                  <c:v>3258</c:v>
                </c:pt>
              </c:numCache>
            </c:numRef>
          </c:val>
          <c:extLst>
            <c:ext xmlns:c16="http://schemas.microsoft.com/office/drawing/2014/chart" uri="{C3380CC4-5D6E-409C-BE32-E72D297353CC}">
              <c16:uniqueId val="{0000000A-1101-4D49-8733-44872D76BD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783</c:v>
                </c:pt>
                <c:pt idx="2">
                  <c:v>#N/A</c:v>
                </c:pt>
                <c:pt idx="3">
                  <c:v>#N/A</c:v>
                </c:pt>
                <c:pt idx="4">
                  <c:v>483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01-4D49-8733-44872D76BD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1949</c:v>
                </c:pt>
                <c:pt idx="1">
                  <c:v>2031</c:v>
                </c:pt>
                <c:pt idx="2">
                  <c:v>2263</c:v>
                </c:pt>
              </c:numCache>
            </c:numRef>
          </c:val>
          <c:extLst>
            <c:ext xmlns:c16="http://schemas.microsoft.com/office/drawing/2014/chart" uri="{C3380CC4-5D6E-409C-BE32-E72D297353CC}">
              <c16:uniqueId val="{00000000-871C-44EF-889B-6AE767F6D5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c:v>
                </c:pt>
                <c:pt idx="1">
                  <c:v>63</c:v>
                </c:pt>
                <c:pt idx="2">
                  <c:v>71</c:v>
                </c:pt>
              </c:numCache>
            </c:numRef>
          </c:val>
          <c:extLst>
            <c:ext xmlns:c16="http://schemas.microsoft.com/office/drawing/2014/chart" uri="{C3380CC4-5D6E-409C-BE32-E72D297353CC}">
              <c16:uniqueId val="{00000001-871C-44EF-889B-6AE767F6D5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611</c:v>
                </c:pt>
                <c:pt idx="1">
                  <c:v>805</c:v>
                </c:pt>
                <c:pt idx="2">
                  <c:v>1101</c:v>
                </c:pt>
              </c:numCache>
            </c:numRef>
          </c:val>
          <c:extLst>
            <c:ext xmlns:c16="http://schemas.microsoft.com/office/drawing/2014/chart" uri="{C3380CC4-5D6E-409C-BE32-E72D297353CC}">
              <c16:uniqueId val="{00000002-871C-44EF-889B-6AE767F6D5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「元利償還金」は今回ほぼ横ばいであったが、年々増加しており、今後も増加が見込まれる。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「公営企業債の元利償還金に対する繰入金」は、下水道工事が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年度に完成しており、特別な事情がない限り、建設改良費に係る地方債を発行する予定がないため、同程度で推移すると予想されるが、下水道事業が法適へ移行したため</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年度より数値に変動があり減少している。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「組合等が起こした地方債の元利償還金に対する負担金等」は、御坊広域行政事務組合において、清掃センターやクリーンセンターの設備投資を行っており、今後も増加していくことが見込まれる。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「算入公債費等」は減少傾向であり、過去に起こした地方債の算入が順次終了しているためである。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大半は「一般会計等に係る地方債の現在高」であり、当町は発行額を元金償還額以内に抑えることを原則としており、減少している。しかし、近年、防災関連の大型事業等が続いていることもあり、今後は増加傾向となる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「公営企業債等繰入見込額」は、特別な事情がない限り、建設改良費に係る地方債を発行する予定がないため、減少傾向で推移する見込みである。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近年、御坊市外五ヶ町病院経営事務組合において資金不足額が発生しており、「組合等連結実質赤字額負担見込額」が発生していたが、新型コロナウイルス関連補助金により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年度は資金不足は解消されたが、補助金が廃止され、再び資金不足が発生する可能性がある。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充当可能基金」は減少傾向であったが、ふるさと納税が好調であったこと、普通交付税額が増えたことにより財政調整基金残高が増加した。しかしながらあくまで臨時的なものであるため引き続き財政調整基金については取崩額を抑制し、少しでも多く積み戻しができるよ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「基準財政需要額算入見込額」は、過去に起こした地方債の算入が順次終了し減少傾向である。避難施設の建設等に発行した有利な地方債もあるが、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基金全体の残高が増加した主な要因は、財政調整基金残高が前年度から約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億円の増加、教育施設整備基金残高が前年度から約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今後も大型事業が控え、厳しい財政運営ではあるものの、ふるさと納税の好調や、普通交付税の増加等により、残高は直近で最も少ない残高であった令和元年度の約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倍程度まで増加してきており、事業の優先度を決めた上で、財政調整基金からの取崩額を調整し、事業を行っていく。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水産業振興基金：水産業の振興対策促進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住宅基金：住宅の建設費、建設費に充てるために起こした町債の償還、大規模修繕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墓地管理基金：墓地の管理に係る経費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支援事業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森林環境譲与税活用基金：森林の整備及びその促進に関する施策に要する費用に充当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教育施設整備基金：教育施設の整備に関する費用に充当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大原俊樹蔵書基金：和田小学校における図書室内の図書の充実を図る費用に充当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年度残高が増加となった要因は、教育施設整備基金へ約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特定目的基金全体としては、特別な事情がない限り、利子のみを積み立てることとし、今後予定のあるものは以下のとおりである。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住宅基金については、大規模修繕に備え、それに充当する財源として毎年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百万円程度使用料から積立を行っていく。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教育施設整備基金については、今後の教育施設の大規模修繕等に備え、積立を行っていく。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年度末の財政調整基金残高については、前年度末残高から約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億円の増加となった。ふるさと納税が好調であったことと、普通交付税額が増加したことが主な要因である。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今回も増額でき、残高としては約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ふるさと納税は好調であるが、今後予定されている大型事業もあり、厳しい財政運営を強いられることが予想される。当初予算編成方針において、優先度を決めた事業から順次行い、取崩額を調整し、残高の管理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普通交付税再算定により創設された臨時財政対策債償還基金費額を積み立てたことによる増額分と利子分による増額。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今回積み立てた額を令和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年度で取り崩す。その他、特別な事情がない限り、利子のみを積み立てる。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においては、長引く景気低迷や人口減少による税収の減少等から、類似団体平均を下回る状況が続いている。人口減少の抑制を図るため、美浜創生総合戦略に基づく地方創生事業をはじめ、新たな施策を打ち出し展開していくことにより、税収の増加を目指す。また、税収の徴収率向上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年度決算における経常収支比率は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％増加した。分母に当たる経常一般財源は対前年度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71,041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千円の増加となり、その主な要因は普通交付税が対前年度比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60,421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千円の増加となったことによるもの。一方、分子に当たる経常経費充当経常一般財源は対前年度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105,682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千円の増加となり、人件費が対前年度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73,985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千円の増加、繰出金が対前年度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千円の増加となったことが主な要因。全体としては、経常経費充当経常一般財源が増加した。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147828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1968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65</xdr:row>
      <xdr:rowOff>75438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3147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58674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915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41656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9152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類似団体平均を下回ったものの、前年度から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30,926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主な要因は、人件費では学童クラブの町営化により会計年度任用職員の増加と人事院勧告によるもの。物件費において、ふるさと納税に係る返礼事務経費が増加したためである。ふるさと納税については、国の制度改正等により来年度以降減少することも考えられるが、今後も力をいれて取り組んでいくことから、経費の減少は少ない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140745</xdr:rowOff>
    </xdr:from>
    <xdr:to>
      <xdr:col>23</xdr:col>
      <xdr:colOff>133350</xdr:colOff>
      <xdr:row>81</xdr:row>
      <xdr:rowOff>155671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8195"/>
          <a:ext cx="838200" cy="1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140448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135973</xdr:rowOff>
    </xdr:from>
    <xdr:to>
      <xdr:col>19</xdr:col>
      <xdr:colOff>133350</xdr:colOff>
      <xdr:row>81</xdr:row>
      <xdr:rowOff>140745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3423"/>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121196</xdr:rowOff>
    </xdr:from>
    <xdr:to>
      <xdr:col>15</xdr:col>
      <xdr:colOff>82550</xdr:colOff>
      <xdr:row>81</xdr:row>
      <xdr:rowOff>135973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8646"/>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121196</xdr:rowOff>
    </xdr:from>
    <xdr:to>
      <xdr:col>11</xdr:col>
      <xdr:colOff>31750</xdr:colOff>
      <xdr:row>81</xdr:row>
      <xdr:rowOff>130231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08646"/>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104871</xdr:rowOff>
    </xdr:from>
    <xdr:to>
      <xdr:col>23</xdr:col>
      <xdr:colOff>184150</xdr:colOff>
      <xdr:row>82</xdr:row>
      <xdr:rowOff>35021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26148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89945</xdr:rowOff>
    </xdr:from>
    <xdr:to>
      <xdr:col>19</xdr:col>
      <xdr:colOff>184150</xdr:colOff>
      <xdr:row>82</xdr:row>
      <xdr:rowOff>20095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4872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85173</xdr:rowOff>
    </xdr:from>
    <xdr:to>
      <xdr:col>15</xdr:col>
      <xdr:colOff>133350</xdr:colOff>
      <xdr:row>82</xdr:row>
      <xdr:rowOff>15323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70396</xdr:rowOff>
    </xdr:from>
    <xdr:to>
      <xdr:col>11</xdr:col>
      <xdr:colOff>82550</xdr:colOff>
      <xdr:row>82</xdr:row>
      <xdr:rowOff>546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79431</xdr:rowOff>
    </xdr:from>
    <xdr:to>
      <xdr:col>7</xdr:col>
      <xdr:colOff>31750</xdr:colOff>
      <xdr:row>82</xdr:row>
      <xdr:rowOff>9581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165808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a:solidFill>
                <a:srgbClr val="000000"/>
              </a:solidFill>
              <a:effectLst/>
              <a:latin typeface="MS Gothic" panose="020B0609070205080204" pitchFamily="49" charset="-128"/>
              <a:ea typeface="MS Gothic" panose="020B0609070205080204" pitchFamily="49" charset="-128"/>
            </a:rPr>
            <a:t>当町のラスパイレス指数が類似団体の水準を上回っている主な要因としては、職員の能力や実績を重視した人事評価制度の運用により職務・職責に応じた適切な昇給・昇格を行っていることに加え、職員構成において経験年数の長い職員の割合が相対的に高いことなどにより、結果として給与水準が類似団体平均を上回っていることが挙げられる</a:t>
          </a:r>
          <a:r>
            <a:rPr lang="ja-JP" altLang="en-US" sz="1400" b="0" i="0">
              <a:solidFill>
                <a:srgbClr val="000000"/>
              </a:solidFill>
              <a:effectLst/>
              <a:latin typeface="MS Gothic" panose="020B0609070205080204" pitchFamily="49" charset="-128"/>
              <a:ea typeface="MS Gothic" panose="020B0609070205080204" pitchFamily="49" charset="-128"/>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今後においても、人事院勧告に準じた給与改定や国の要請に基づく給与削減に取り組むとともに、類似団体や和歌山県下の状況を勘案しながら、職員給与の適正化に努める。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136979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186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102507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26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類似団体平均を下回る状況が続いている。今後についても、定員適正化計画に基づき、人口減少の影響はあるものの、職員数を維持することにより、適切な定員管理に努める。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134662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8587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101684</xdr:rowOff>
    </xdr:from>
    <xdr:to>
      <xdr:col>77</xdr:col>
      <xdr:colOff>44450</xdr:colOff>
      <xdr:row>61</xdr:row>
      <xdr:rowOff>127423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60134"/>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101684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5440"/>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21251</xdr:rowOff>
    </xdr:from>
    <xdr:to>
      <xdr:col>68</xdr:col>
      <xdr:colOff>152400</xdr:colOff>
      <xdr:row>61</xdr:row>
      <xdr:rowOff>46990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9701"/>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83862</xdr:rowOff>
    </xdr:from>
    <xdr:to>
      <xdr:col>81</xdr:col>
      <xdr:colOff>95250</xdr:colOff>
      <xdr:row>62</xdr:row>
      <xdr:rowOff>14012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100389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16950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50884</xdr:rowOff>
    </xdr:from>
    <xdr:to>
      <xdr:col>73</xdr:col>
      <xdr:colOff>44450</xdr:colOff>
      <xdr:row>61</xdr:row>
      <xdr:rowOff>152484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162661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141901</xdr:rowOff>
    </xdr:from>
    <xdr:to>
      <xdr:col>64</xdr:col>
      <xdr:colOff>152400</xdr:colOff>
      <xdr:row>61</xdr:row>
      <xdr:rowOff>72051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82228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9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普通交付税の増加と、公営企業に要する経費の財源とする地方債の償還の財源に充てたと認められる繰入金は減少しているものの、臨時財政対策債の発行可能額、事業費補正により基準財政需要額に算入された公債費の減少、元利償還金の額、一部事務組合等の負担金の増加により単年の実質公債費比率が増加しているが、３カ年平均の数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た。今後において、公共施設の長寿命化や大規模な修繕が予想されることから、地方債の借入については、交付税措置率の高い有利な地方債を活用していくことを原則とし、借入額についても元金償還額以内に抑える方針で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69088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69088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25163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で数値の改善が続き、今回も将来負担比率は発生なしという結果となった。普通交付税額の増加が主な要因ではあるが、近年ふるさと納税による大幅な臨時的な収入があり、財政調整基金等への積立額が増加し、大幅な数値改善につながった。今後も、ふるさと納税に力を入れて取り組んでいくことから、臨時的な収入によっては、継続して将来負担比率の発生なしという結果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16</xdr:row>
      <xdr:rowOff>45720</xdr:rowOff>
    </xdr:from>
    <xdr:to>
      <xdr:col>68</xdr:col>
      <xdr:colOff>152400</xdr:colOff>
      <xdr:row>18</xdr:row>
      <xdr:rowOff>32597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788920"/>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166370</xdr:rowOff>
    </xdr:from>
    <xdr:to>
      <xdr:col>68</xdr:col>
      <xdr:colOff>203200</xdr:colOff>
      <xdr:row>16</xdr:row>
      <xdr:rowOff>96520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81297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学童クラブの町営化による会計年度任用職員の増加、人事院勧告等により、前年度から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％となった。依然として類似団体平均を上回る状況が続いており、今後についても、定員適正化計画及び行政改革の取組を継続し、人件費の抑制に努める。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18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1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12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会計年度任用制度に伴い、人件費へ従来の臨時職員の費用が振り替わり、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数値が改善していたが、物価高騰等の影響もあり増加したと考える。依然高水準であり、中でも各種業務における委託料も増加傾向であることから、今後も委託の必要性を再検討するとともに、委託が必要な場合であっても、委託業務内容の見直しを引き続き積極的に行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82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35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167640</xdr:rowOff>
    </xdr:from>
    <xdr:to>
      <xdr:col>78</xdr:col>
      <xdr:colOff>120650</xdr:colOff>
      <xdr:row>16</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扶助費に係る経常収支比率は類似団体平均を上回っている。障害介護給付費や医療費など、給付対象者が年々増加している状況ではあるが、給付水準の見直しを行うことや、町単独で実施している事業については、今後事業の廃止又は縮小を検討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6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特別会計への繰出金が多額となっているためである。一般会計からの繰入に頼っている現状を改善するため、使用料や保険料等の見直しを検討し、適正な料金設定を行うことで経営の健全化が図られ、一般会計からの繰出金の抑制に繋がるものと考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年度から数値の減少があった要因は下水道事業の法適化に伴い、繰出金が減少したためである。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154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39370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3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39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59</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46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年度の補助費等に係る経常収支比率は、前年度から０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平均を上回っている。一昨年度から増加傾向にあったが、今回は減少となった。しかしながら類似団体平均を上回る状況である。改善策として行っている町単独補助金を対象とする調書作成により、交付団体等における繰越金の状況や費用対効果を確認、補助金の合理化を引き続き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415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140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089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平均を下回る状況が続いており、適正な公債費の管理ができていると考える。しかしながら、今後の大規模事業や公共施設の長寿命化、修繕等による起債充当事業が予想されることから、当該比率の増加が懸念され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142240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57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55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55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2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31767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％となり、昨年度に引き続き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結果となった。依然として類似団体平均を大きく上回っている。要因として、公債費に係る経常収支比率が類似団体平均よりも低いことが挙げられるが、人件費、物件費、補助費等に係る経常経費が多額となっている。、改善策として、引き続き事務事業評価や人員配置等を行い、人件費、物件費、補助費等を中心に徹底した無駄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80</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867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79</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839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79</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658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79</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581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135907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60961</xdr:rowOff>
    </xdr:from>
    <xdr:to>
      <xdr:col>65</xdr:col>
      <xdr:colOff>53975</xdr:colOff>
      <xdr:row>79</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160840</xdr:rowOff>
    </xdr:from>
    <xdr:to>
      <xdr:col>29</xdr:col>
      <xdr:colOff>127000</xdr:colOff>
      <xdr:row>17</xdr:row>
      <xdr:rowOff>98055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1665"/>
          <a:ext cx="647700" cy="108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98055</xdr:rowOff>
    </xdr:from>
    <xdr:to>
      <xdr:col>26</xdr:col>
      <xdr:colOff>50800</xdr:colOff>
      <xdr:row>17</xdr:row>
      <xdr:rowOff>157389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60330"/>
          <a:ext cx="698500" cy="5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157389</xdr:rowOff>
    </xdr:from>
    <xdr:to>
      <xdr:col>22</xdr:col>
      <xdr:colOff>114300</xdr:colOff>
      <xdr:row>18</xdr:row>
      <xdr:rowOff>4215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19664"/>
          <a:ext cx="698500" cy="18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4215</xdr:rowOff>
    </xdr:from>
    <xdr:to>
      <xdr:col>18</xdr:col>
      <xdr:colOff>177800</xdr:colOff>
      <xdr:row>18</xdr:row>
      <xdr:rowOff>29493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7940"/>
          <a:ext cx="698500" cy="2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110040</xdr:rowOff>
    </xdr:from>
    <xdr:to>
      <xdr:col>29</xdr:col>
      <xdr:colOff>177800</xdr:colOff>
      <xdr:row>17</xdr:row>
      <xdr:rowOff>40190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82117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47255</xdr:rowOff>
    </xdr:from>
    <xdr:to>
      <xdr:col>26</xdr:col>
      <xdr:colOff>101600</xdr:colOff>
      <xdr:row>17</xdr:row>
      <xdr:rowOff>148855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0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133632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106589</xdr:rowOff>
    </xdr:from>
    <xdr:to>
      <xdr:col>22</xdr:col>
      <xdr:colOff>165100</xdr:colOff>
      <xdr:row>18</xdr:row>
      <xdr:rowOff>36739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68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21516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124865</xdr:rowOff>
    </xdr:from>
    <xdr:to>
      <xdr:col>19</xdr:col>
      <xdr:colOff>38100</xdr:colOff>
      <xdr:row>18</xdr:row>
      <xdr:rowOff>55015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39792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7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150143</xdr:rowOff>
    </xdr:from>
    <xdr:to>
      <xdr:col>15</xdr:col>
      <xdr:colOff>101600</xdr:colOff>
      <xdr:row>18</xdr:row>
      <xdr:rowOff>80293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1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71831</xdr:rowOff>
    </xdr:from>
    <xdr:to>
      <xdr:col>29</xdr:col>
      <xdr:colOff>127000</xdr:colOff>
      <xdr:row>37</xdr:row>
      <xdr:rowOff>95936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96531"/>
          <a:ext cx="647700" cy="2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95936</xdr:rowOff>
    </xdr:from>
    <xdr:to>
      <xdr:col>26</xdr:col>
      <xdr:colOff>50800</xdr:colOff>
      <xdr:row>37</xdr:row>
      <xdr:rowOff>200330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20636"/>
          <a:ext cx="698500" cy="10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138595</xdr:rowOff>
    </xdr:from>
    <xdr:to>
      <xdr:col>22</xdr:col>
      <xdr:colOff>114300</xdr:colOff>
      <xdr:row>37</xdr:row>
      <xdr:rowOff>200330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63295"/>
          <a:ext cx="698500" cy="6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138595</xdr:rowOff>
    </xdr:from>
    <xdr:to>
      <xdr:col>18</xdr:col>
      <xdr:colOff>177800</xdr:colOff>
      <xdr:row>37</xdr:row>
      <xdr:rowOff>155054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63295"/>
          <a:ext cx="6985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21031</xdr:rowOff>
    </xdr:from>
    <xdr:to>
      <xdr:col>29</xdr:col>
      <xdr:colOff>177800</xdr:colOff>
      <xdr:row>37</xdr:row>
      <xdr:rowOff>122631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164558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45136</xdr:rowOff>
    </xdr:from>
    <xdr:to>
      <xdr:col>26</xdr:col>
      <xdr:colOff>101600</xdr:colOff>
      <xdr:row>37</xdr:row>
      <xdr:rowOff>146736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6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131513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5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149530</xdr:rowOff>
    </xdr:from>
    <xdr:to>
      <xdr:col>22</xdr:col>
      <xdr:colOff>165100</xdr:colOff>
      <xdr:row>37</xdr:row>
      <xdr:rowOff>251130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74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235907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6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87795</xdr:rowOff>
    </xdr:from>
    <xdr:to>
      <xdr:col>19</xdr:col>
      <xdr:colOff>38100</xdr:colOff>
      <xdr:row>37</xdr:row>
      <xdr:rowOff>189395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1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174172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9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104254</xdr:rowOff>
    </xdr:from>
    <xdr:to>
      <xdr:col>15</xdr:col>
      <xdr:colOff>101600</xdr:colOff>
      <xdr:row>37</xdr:row>
      <xdr:rowOff>205854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28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190631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1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23419</xdr:rowOff>
    </xdr:from>
    <xdr:to>
      <xdr:col>24</xdr:col>
      <xdr:colOff>63500</xdr:colOff>
      <xdr:row>36</xdr:row>
      <xdr:rowOff>1336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4169"/>
          <a:ext cx="838200" cy="1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1336</xdr:rowOff>
    </xdr:from>
    <xdr:to>
      <xdr:col>19</xdr:col>
      <xdr:colOff>177800</xdr:colOff>
      <xdr:row>36</xdr:row>
      <xdr:rowOff>16202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3536"/>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16202</xdr:rowOff>
    </xdr:from>
    <xdr:to>
      <xdr:col>15</xdr:col>
      <xdr:colOff>50800</xdr:colOff>
      <xdr:row>36</xdr:row>
      <xdr:rowOff>80759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8402"/>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80759</xdr:rowOff>
    </xdr:from>
    <xdr:to>
      <xdr:col>10</xdr:col>
      <xdr:colOff>114300</xdr:colOff>
      <xdr:row>36</xdr:row>
      <xdr:rowOff>98979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2959"/>
          <a:ext cx="8890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144069</xdr:rowOff>
    </xdr:from>
    <xdr:to>
      <xdr:col>24</xdr:col>
      <xdr:colOff>114300</xdr:colOff>
      <xdr:row>35</xdr:row>
      <xdr:rowOff>74219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121986</xdr:rowOff>
    </xdr:from>
    <xdr:to>
      <xdr:col>20</xdr:col>
      <xdr:colOff>38100</xdr:colOff>
      <xdr:row>36</xdr:row>
      <xdr:rowOff>52136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43263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1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136852</xdr:rowOff>
    </xdr:from>
    <xdr:to>
      <xdr:col>15</xdr:col>
      <xdr:colOff>101600</xdr:colOff>
      <xdr:row>36</xdr:row>
      <xdr:rowOff>67002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58129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29959</xdr:rowOff>
    </xdr:from>
    <xdr:to>
      <xdr:col>10</xdr:col>
      <xdr:colOff>165100</xdr:colOff>
      <xdr:row>36</xdr:row>
      <xdr:rowOff>131559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122686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9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48179</xdr:rowOff>
    </xdr:from>
    <xdr:to>
      <xdr:col>6</xdr:col>
      <xdr:colOff>38100</xdr:colOff>
      <xdr:row>36</xdr:row>
      <xdr:rowOff>149779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140906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1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51141</xdr:rowOff>
    </xdr:from>
    <xdr:to>
      <xdr:col>24</xdr:col>
      <xdr:colOff>63500</xdr:colOff>
      <xdr:row>58</xdr:row>
      <xdr:rowOff>57139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5241"/>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57139</xdr:rowOff>
    </xdr:from>
    <xdr:to>
      <xdr:col>19</xdr:col>
      <xdr:colOff>177800</xdr:colOff>
      <xdr:row>58</xdr:row>
      <xdr:rowOff>57409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1239"/>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57409</xdr:rowOff>
    </xdr:from>
    <xdr:to>
      <xdr:col>15</xdr:col>
      <xdr:colOff>50800</xdr:colOff>
      <xdr:row>58</xdr:row>
      <xdr:rowOff>68400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1509"/>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58020</xdr:rowOff>
    </xdr:from>
    <xdr:to>
      <xdr:col>10</xdr:col>
      <xdr:colOff>114300</xdr:colOff>
      <xdr:row>58</xdr:row>
      <xdr:rowOff>68400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02120"/>
          <a:ext cx="889000" cy="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341</xdr:rowOff>
    </xdr:from>
    <xdr:to>
      <xdr:col>24</xdr:col>
      <xdr:colOff>114300</xdr:colOff>
      <xdr:row>58</xdr:row>
      <xdr:rowOff>101941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6339</xdr:rowOff>
    </xdr:from>
    <xdr:to>
      <xdr:col>20</xdr:col>
      <xdr:colOff>38100</xdr:colOff>
      <xdr:row>58</xdr:row>
      <xdr:rowOff>107939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124466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2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6609</xdr:rowOff>
    </xdr:from>
    <xdr:to>
      <xdr:col>15</xdr:col>
      <xdr:colOff>101600</xdr:colOff>
      <xdr:row>58</xdr:row>
      <xdr:rowOff>108209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124736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17600</xdr:rowOff>
    </xdr:from>
    <xdr:to>
      <xdr:col>10</xdr:col>
      <xdr:colOff>165100</xdr:colOff>
      <xdr:row>58</xdr:row>
      <xdr:rowOff>119200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135727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7220</xdr:rowOff>
    </xdr:from>
    <xdr:to>
      <xdr:col>6</xdr:col>
      <xdr:colOff>38100</xdr:colOff>
      <xdr:row>58</xdr:row>
      <xdr:rowOff>108820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125347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133814</xdr:rowOff>
    </xdr:from>
    <xdr:to>
      <xdr:col>24</xdr:col>
      <xdr:colOff>63500</xdr:colOff>
      <xdr:row>78</xdr:row>
      <xdr:rowOff>144824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06914"/>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133814</xdr:rowOff>
    </xdr:from>
    <xdr:to>
      <xdr:col>19</xdr:col>
      <xdr:colOff>177800</xdr:colOff>
      <xdr:row>78</xdr:row>
      <xdr:rowOff>166808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06914"/>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166808</xdr:rowOff>
    </xdr:from>
    <xdr:to>
      <xdr:col>15</xdr:col>
      <xdr:colOff>50800</xdr:colOff>
      <xdr:row>78</xdr:row>
      <xdr:rowOff>170732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39908"/>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170732</xdr:rowOff>
    </xdr:from>
    <xdr:to>
      <xdr:col>10</xdr:col>
      <xdr:colOff>114300</xdr:colOff>
      <xdr:row>79</xdr:row>
      <xdr:rowOff>2330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4383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94024</xdr:rowOff>
    </xdr:from>
    <xdr:to>
      <xdr:col>24</xdr:col>
      <xdr:colOff>114300</xdr:colOff>
      <xdr:row>79</xdr:row>
      <xdr:rowOff>24174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8951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8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83014</xdr:rowOff>
    </xdr:from>
    <xdr:to>
      <xdr:col>20</xdr:col>
      <xdr:colOff>38100</xdr:colOff>
      <xdr:row>79</xdr:row>
      <xdr:rowOff>13164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4291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116008</xdr:rowOff>
    </xdr:from>
    <xdr:to>
      <xdr:col>15</xdr:col>
      <xdr:colOff>101600</xdr:colOff>
      <xdr:row>79</xdr:row>
      <xdr:rowOff>46158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37285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119932</xdr:rowOff>
    </xdr:from>
    <xdr:to>
      <xdr:col>10</xdr:col>
      <xdr:colOff>165100</xdr:colOff>
      <xdr:row>79</xdr:row>
      <xdr:rowOff>50082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41209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122980</xdr:rowOff>
    </xdr:from>
    <xdr:to>
      <xdr:col>6</xdr:col>
      <xdr:colOff>38100</xdr:colOff>
      <xdr:row>79</xdr:row>
      <xdr:rowOff>53130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86055</xdr:rowOff>
    </xdr:from>
    <xdr:to>
      <xdr:col>24</xdr:col>
      <xdr:colOff>63500</xdr:colOff>
      <xdr:row>97</xdr:row>
      <xdr:rowOff>161882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6705"/>
          <a:ext cx="838200" cy="7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161882</xdr:rowOff>
    </xdr:from>
    <xdr:to>
      <xdr:col>19</xdr:col>
      <xdr:colOff>177800</xdr:colOff>
      <xdr:row>98</xdr:row>
      <xdr:rowOff>71441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92532"/>
          <a:ext cx="889000" cy="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126403</xdr:rowOff>
    </xdr:from>
    <xdr:to>
      <xdr:col>15</xdr:col>
      <xdr:colOff>50800</xdr:colOff>
      <xdr:row>98</xdr:row>
      <xdr:rowOff>71441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57053"/>
          <a:ext cx="889000" cy="1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126403</xdr:rowOff>
    </xdr:from>
    <xdr:to>
      <xdr:col>10</xdr:col>
      <xdr:colOff>114300</xdr:colOff>
      <xdr:row>98</xdr:row>
      <xdr:rowOff>159458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7053"/>
          <a:ext cx="889000" cy="20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35255</xdr:rowOff>
    </xdr:from>
    <xdr:to>
      <xdr:col>24</xdr:col>
      <xdr:colOff>114300</xdr:colOff>
      <xdr:row>97</xdr:row>
      <xdr:rowOff>136855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13682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111082</xdr:rowOff>
    </xdr:from>
    <xdr:to>
      <xdr:col>20</xdr:col>
      <xdr:colOff>38100</xdr:colOff>
      <xdr:row>98</xdr:row>
      <xdr:rowOff>41232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32359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20641</xdr:rowOff>
    </xdr:from>
    <xdr:to>
      <xdr:col>15</xdr:col>
      <xdr:colOff>101600</xdr:colOff>
      <xdr:row>98</xdr:row>
      <xdr:rowOff>122241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113368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75603</xdr:rowOff>
    </xdr:from>
    <xdr:to>
      <xdr:col>10</xdr:col>
      <xdr:colOff>165100</xdr:colOff>
      <xdr:row>98</xdr:row>
      <xdr:rowOff>5753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168330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108658</xdr:rowOff>
    </xdr:from>
    <xdr:to>
      <xdr:col>6</xdr:col>
      <xdr:colOff>38100</xdr:colOff>
      <xdr:row>99</xdr:row>
      <xdr:rowOff>38808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29935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32086</xdr:rowOff>
    </xdr:from>
    <xdr:to>
      <xdr:col>55</xdr:col>
      <xdr:colOff>0</xdr:colOff>
      <xdr:row>39</xdr:row>
      <xdr:rowOff>83640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18636"/>
          <a:ext cx="838200" cy="5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71307</xdr:rowOff>
    </xdr:from>
    <xdr:to>
      <xdr:col>50</xdr:col>
      <xdr:colOff>114300</xdr:colOff>
      <xdr:row>39</xdr:row>
      <xdr:rowOff>83640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57857"/>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71307</xdr:rowOff>
    </xdr:from>
    <xdr:to>
      <xdr:col>45</xdr:col>
      <xdr:colOff>177800</xdr:colOff>
      <xdr:row>39</xdr:row>
      <xdr:rowOff>137193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57857"/>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21514</xdr:rowOff>
    </xdr:from>
    <xdr:to>
      <xdr:col>41</xdr:col>
      <xdr:colOff>50800</xdr:colOff>
      <xdr:row>39</xdr:row>
      <xdr:rowOff>137193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65164"/>
          <a:ext cx="889000" cy="4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152736</xdr:rowOff>
    </xdr:from>
    <xdr:to>
      <xdr:col>55</xdr:col>
      <xdr:colOff>50800</xdr:colOff>
      <xdr:row>39</xdr:row>
      <xdr:rowOff>82886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67663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32840</xdr:rowOff>
    </xdr:from>
    <xdr:to>
      <xdr:col>50</xdr:col>
      <xdr:colOff>165100</xdr:colOff>
      <xdr:row>39</xdr:row>
      <xdr:rowOff>134440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125567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20507</xdr:rowOff>
    </xdr:from>
    <xdr:to>
      <xdr:col>46</xdr:col>
      <xdr:colOff>38100</xdr:colOff>
      <xdr:row>39</xdr:row>
      <xdr:rowOff>122107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113234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9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86393</xdr:rowOff>
    </xdr:from>
    <xdr:to>
      <xdr:col>41</xdr:col>
      <xdr:colOff>101600</xdr:colOff>
      <xdr:row>40</xdr:row>
      <xdr:rowOff>16543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7670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142164</xdr:rowOff>
    </xdr:from>
    <xdr:to>
      <xdr:col>36</xdr:col>
      <xdr:colOff>165100</xdr:colOff>
      <xdr:row>37</xdr:row>
      <xdr:rowOff>72314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63441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110457</xdr:rowOff>
    </xdr:from>
    <xdr:to>
      <xdr:col>55</xdr:col>
      <xdr:colOff>0</xdr:colOff>
      <xdr:row>58</xdr:row>
      <xdr:rowOff>115350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4557"/>
          <a:ext cx="8382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88463</xdr:rowOff>
    </xdr:from>
    <xdr:to>
      <xdr:col>50</xdr:col>
      <xdr:colOff>114300</xdr:colOff>
      <xdr:row>58</xdr:row>
      <xdr:rowOff>115350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32563"/>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88463</xdr:rowOff>
    </xdr:from>
    <xdr:to>
      <xdr:col>45</xdr:col>
      <xdr:colOff>177800</xdr:colOff>
      <xdr:row>58</xdr:row>
      <xdr:rowOff>110817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32563"/>
          <a:ext cx="889000" cy="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83265</xdr:rowOff>
    </xdr:from>
    <xdr:to>
      <xdr:col>41</xdr:col>
      <xdr:colOff>50800</xdr:colOff>
      <xdr:row>58</xdr:row>
      <xdr:rowOff>110817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7365"/>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59657</xdr:rowOff>
    </xdr:from>
    <xdr:to>
      <xdr:col>55</xdr:col>
      <xdr:colOff>50800</xdr:colOff>
      <xdr:row>58</xdr:row>
      <xdr:rowOff>161257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64550</xdr:rowOff>
    </xdr:from>
    <xdr:to>
      <xdr:col>50</xdr:col>
      <xdr:colOff>165100</xdr:colOff>
      <xdr:row>58</xdr:row>
      <xdr:rowOff>166150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157277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37663</xdr:rowOff>
    </xdr:from>
    <xdr:to>
      <xdr:col>46</xdr:col>
      <xdr:colOff>38100</xdr:colOff>
      <xdr:row>58</xdr:row>
      <xdr:rowOff>139263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130390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60017</xdr:rowOff>
    </xdr:from>
    <xdr:to>
      <xdr:col>41</xdr:col>
      <xdr:colOff>101600</xdr:colOff>
      <xdr:row>58</xdr:row>
      <xdr:rowOff>161617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152744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32465</xdr:rowOff>
    </xdr:from>
    <xdr:to>
      <xdr:col>36</xdr:col>
      <xdr:colOff>165100</xdr:colOff>
      <xdr:row>58</xdr:row>
      <xdr:rowOff>134065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125192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130761</xdr:rowOff>
    </xdr:from>
    <xdr:to>
      <xdr:col>55</xdr:col>
      <xdr:colOff>0</xdr:colOff>
      <xdr:row>78</xdr:row>
      <xdr:rowOff>135018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3861"/>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107217</xdr:rowOff>
    </xdr:from>
    <xdr:to>
      <xdr:col>50</xdr:col>
      <xdr:colOff>114300</xdr:colOff>
      <xdr:row>78</xdr:row>
      <xdr:rowOff>135018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0317"/>
          <a:ext cx="889000" cy="2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107217</xdr:rowOff>
    </xdr:from>
    <xdr:to>
      <xdr:col>45</xdr:col>
      <xdr:colOff>177800</xdr:colOff>
      <xdr:row>78</xdr:row>
      <xdr:rowOff>122445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0317"/>
          <a:ext cx="889000" cy="1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102437</xdr:rowOff>
    </xdr:from>
    <xdr:to>
      <xdr:col>41</xdr:col>
      <xdr:colOff>50800</xdr:colOff>
      <xdr:row>78</xdr:row>
      <xdr:rowOff>122445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75537"/>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79961</xdr:rowOff>
    </xdr:from>
    <xdr:to>
      <xdr:col>55</xdr:col>
      <xdr:colOff>50800</xdr:colOff>
      <xdr:row>79</xdr:row>
      <xdr:rowOff>10111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84218</xdr:rowOff>
    </xdr:from>
    <xdr:to>
      <xdr:col>50</xdr:col>
      <xdr:colOff>165100</xdr:colOff>
      <xdr:row>79</xdr:row>
      <xdr:rowOff>14368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56417</xdr:rowOff>
    </xdr:from>
    <xdr:to>
      <xdr:col>46</xdr:col>
      <xdr:colOff>38100</xdr:colOff>
      <xdr:row>78</xdr:row>
      <xdr:rowOff>158017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3094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71645</xdr:rowOff>
    </xdr:from>
    <xdr:to>
      <xdr:col>41</xdr:col>
      <xdr:colOff>101600</xdr:colOff>
      <xdr:row>79</xdr:row>
      <xdr:rowOff>1795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164372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51637</xdr:rowOff>
    </xdr:from>
    <xdr:to>
      <xdr:col>36</xdr:col>
      <xdr:colOff>165100</xdr:colOff>
      <xdr:row>78</xdr:row>
      <xdr:rowOff>153237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169764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49092</xdr:rowOff>
    </xdr:from>
    <xdr:to>
      <xdr:col>55</xdr:col>
      <xdr:colOff>0</xdr:colOff>
      <xdr:row>98</xdr:row>
      <xdr:rowOff>53001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1192"/>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53001</xdr:rowOff>
    </xdr:from>
    <xdr:to>
      <xdr:col>50</xdr:col>
      <xdr:colOff>114300</xdr:colOff>
      <xdr:row>98</xdr:row>
      <xdr:rowOff>55048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5101"/>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55048</xdr:rowOff>
    </xdr:from>
    <xdr:to>
      <xdr:col>45</xdr:col>
      <xdr:colOff>177800</xdr:colOff>
      <xdr:row>98</xdr:row>
      <xdr:rowOff>92128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57148"/>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76307</xdr:rowOff>
    </xdr:from>
    <xdr:to>
      <xdr:col>41</xdr:col>
      <xdr:colOff>50800</xdr:colOff>
      <xdr:row>98</xdr:row>
      <xdr:rowOff>92128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78407"/>
          <a:ext cx="889000" cy="1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169742</xdr:rowOff>
    </xdr:from>
    <xdr:to>
      <xdr:col>55</xdr:col>
      <xdr:colOff>50800</xdr:colOff>
      <xdr:row>98</xdr:row>
      <xdr:rowOff>99892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84669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2201</xdr:rowOff>
    </xdr:from>
    <xdr:to>
      <xdr:col>50</xdr:col>
      <xdr:colOff>165100</xdr:colOff>
      <xdr:row>98</xdr:row>
      <xdr:rowOff>103801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4248</xdr:rowOff>
    </xdr:from>
    <xdr:to>
      <xdr:col>46</xdr:col>
      <xdr:colOff>38100</xdr:colOff>
      <xdr:row>98</xdr:row>
      <xdr:rowOff>105848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96975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41328</xdr:rowOff>
    </xdr:from>
    <xdr:to>
      <xdr:col>41</xdr:col>
      <xdr:colOff>101600</xdr:colOff>
      <xdr:row>98</xdr:row>
      <xdr:rowOff>142928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134055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25507</xdr:rowOff>
    </xdr:from>
    <xdr:to>
      <xdr:col>36</xdr:col>
      <xdr:colOff>165100</xdr:colOff>
      <xdr:row>98</xdr:row>
      <xdr:rowOff>127107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118234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136696</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1796"/>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136696</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179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129290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4390"/>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85896</xdr:rowOff>
    </xdr:from>
    <xdr:to>
      <xdr:col>81</xdr:col>
      <xdr:colOff>101600</xdr:colOff>
      <xdr:row>39</xdr:row>
      <xdr:rowOff>16046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7173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78490</xdr:rowOff>
    </xdr:from>
    <xdr:to>
      <xdr:col>67</xdr:col>
      <xdr:colOff>101600</xdr:colOff>
      <xdr:row>39</xdr:row>
      <xdr:rowOff>8640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171217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21121</xdr:rowOff>
    </xdr:from>
    <xdr:to>
      <xdr:col>85</xdr:col>
      <xdr:colOff>127000</xdr:colOff>
      <xdr:row>78</xdr:row>
      <xdr:rowOff>23160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9422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23160</xdr:rowOff>
    </xdr:from>
    <xdr:to>
      <xdr:col>81</xdr:col>
      <xdr:colOff>50800</xdr:colOff>
      <xdr:row>78</xdr:row>
      <xdr:rowOff>34751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6260"/>
          <a:ext cx="889000" cy="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31609</xdr:rowOff>
    </xdr:from>
    <xdr:to>
      <xdr:col>76</xdr:col>
      <xdr:colOff>114300</xdr:colOff>
      <xdr:row>78</xdr:row>
      <xdr:rowOff>34751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04709"/>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31609</xdr:rowOff>
    </xdr:from>
    <xdr:to>
      <xdr:col>71</xdr:col>
      <xdr:colOff>177800</xdr:colOff>
      <xdr:row>78</xdr:row>
      <xdr:rowOff>34537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4709"/>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141771</xdr:rowOff>
    </xdr:from>
    <xdr:to>
      <xdr:col>85</xdr:col>
      <xdr:colOff>177800</xdr:colOff>
      <xdr:row>78</xdr:row>
      <xdr:rowOff>71921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56698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143810</xdr:rowOff>
    </xdr:from>
    <xdr:to>
      <xdr:col>81</xdr:col>
      <xdr:colOff>101600</xdr:colOff>
      <xdr:row>78</xdr:row>
      <xdr:rowOff>73960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65087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155401</xdr:rowOff>
    </xdr:from>
    <xdr:to>
      <xdr:col>76</xdr:col>
      <xdr:colOff>165100</xdr:colOff>
      <xdr:row>78</xdr:row>
      <xdr:rowOff>85551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5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76678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152259</xdr:rowOff>
    </xdr:from>
    <xdr:to>
      <xdr:col>72</xdr:col>
      <xdr:colOff>38100</xdr:colOff>
      <xdr:row>78</xdr:row>
      <xdr:rowOff>82409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73536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155187</xdr:rowOff>
    </xdr:from>
    <xdr:to>
      <xdr:col>67</xdr:col>
      <xdr:colOff>101600</xdr:colOff>
      <xdr:row>78</xdr:row>
      <xdr:rowOff>85337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76464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2524</xdr:rowOff>
    </xdr:from>
    <xdr:to>
      <xdr:col>85</xdr:col>
      <xdr:colOff>127000</xdr:colOff>
      <xdr:row>97</xdr:row>
      <xdr:rowOff>127939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33174"/>
          <a:ext cx="838200" cy="12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54214</xdr:rowOff>
    </xdr:from>
    <xdr:to>
      <xdr:col>81</xdr:col>
      <xdr:colOff>50800</xdr:colOff>
      <xdr:row>97</xdr:row>
      <xdr:rowOff>127939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84864"/>
          <a:ext cx="889000" cy="7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54214</xdr:rowOff>
    </xdr:from>
    <xdr:to>
      <xdr:col>76</xdr:col>
      <xdr:colOff>114300</xdr:colOff>
      <xdr:row>97</xdr:row>
      <xdr:rowOff>132104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84864"/>
          <a:ext cx="889000" cy="7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125014</xdr:rowOff>
    </xdr:from>
    <xdr:to>
      <xdr:col>71</xdr:col>
      <xdr:colOff>177800</xdr:colOff>
      <xdr:row>97</xdr:row>
      <xdr:rowOff>132104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755664"/>
          <a:ext cx="889000" cy="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123174</xdr:rowOff>
    </xdr:from>
    <xdr:to>
      <xdr:col>85</xdr:col>
      <xdr:colOff>177800</xdr:colOff>
      <xdr:row>97</xdr:row>
      <xdr:rowOff>53324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146051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77139</xdr:rowOff>
    </xdr:from>
    <xdr:to>
      <xdr:col>81</xdr:col>
      <xdr:colOff>101600</xdr:colOff>
      <xdr:row>98</xdr:row>
      <xdr:rowOff>7289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23816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8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3414</xdr:rowOff>
    </xdr:from>
    <xdr:to>
      <xdr:col>76</xdr:col>
      <xdr:colOff>165100</xdr:colOff>
      <xdr:row>97</xdr:row>
      <xdr:rowOff>105014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121541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0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81304</xdr:rowOff>
    </xdr:from>
    <xdr:to>
      <xdr:col>72</xdr:col>
      <xdr:colOff>38100</xdr:colOff>
      <xdr:row>98</xdr:row>
      <xdr:rowOff>11454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27981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74214</xdr:rowOff>
    </xdr:from>
    <xdr:to>
      <xdr:col>67</xdr:col>
      <xdr:colOff>101600</xdr:colOff>
      <xdr:row>98</xdr:row>
      <xdr:rowOff>4364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20891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104991</xdr:rowOff>
    </xdr:from>
    <xdr:to>
      <xdr:col>116</xdr:col>
      <xdr:colOff>63500</xdr:colOff>
      <xdr:row>37</xdr:row>
      <xdr:rowOff>122707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448641"/>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122707</xdr:rowOff>
    </xdr:from>
    <xdr:to>
      <xdr:col>111</xdr:col>
      <xdr:colOff>177800</xdr:colOff>
      <xdr:row>37</xdr:row>
      <xdr:rowOff>130442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6635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130442</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74092"/>
          <a:ext cx="889000" cy="2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54191</xdr:rowOff>
    </xdr:from>
    <xdr:to>
      <xdr:col>116</xdr:col>
      <xdr:colOff>114300</xdr:colOff>
      <xdr:row>37</xdr:row>
      <xdr:rowOff>155791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77068</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4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71907</xdr:rowOff>
    </xdr:from>
    <xdr:to>
      <xdr:col>112</xdr:col>
      <xdr:colOff>38100</xdr:colOff>
      <xdr:row>38</xdr:row>
      <xdr:rowOff>2057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18584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79642</xdr:rowOff>
    </xdr:from>
    <xdr:to>
      <xdr:col>107</xdr:col>
      <xdr:colOff>101600</xdr:colOff>
      <xdr:row>38</xdr:row>
      <xdr:rowOff>9792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26319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87792</xdr:rowOff>
    </xdr:from>
    <xdr:to>
      <xdr:col>116</xdr:col>
      <xdr:colOff>63500</xdr:colOff>
      <xdr:row>75</xdr:row>
      <xdr:rowOff>136793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46542"/>
          <a:ext cx="8382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136793</xdr:rowOff>
    </xdr:from>
    <xdr:to>
      <xdr:col>111</xdr:col>
      <xdr:colOff>177800</xdr:colOff>
      <xdr:row>75</xdr:row>
      <xdr:rowOff>162691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95543"/>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123600</xdr:rowOff>
    </xdr:from>
    <xdr:to>
      <xdr:col>107</xdr:col>
      <xdr:colOff>50800</xdr:colOff>
      <xdr:row>75</xdr:row>
      <xdr:rowOff>162691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810900"/>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123600</xdr:rowOff>
    </xdr:from>
    <xdr:to>
      <xdr:col>102</xdr:col>
      <xdr:colOff>114300</xdr:colOff>
      <xdr:row>75</xdr:row>
      <xdr:rowOff>1952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10900"/>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36992</xdr:rowOff>
    </xdr:from>
    <xdr:to>
      <xdr:col>116</xdr:col>
      <xdr:colOff>114300</xdr:colOff>
      <xdr:row>75</xdr:row>
      <xdr:rowOff>138592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59869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85993</xdr:rowOff>
    </xdr:from>
    <xdr:to>
      <xdr:col>112</xdr:col>
      <xdr:colOff>38100</xdr:colOff>
      <xdr:row>76</xdr:row>
      <xdr:rowOff>16143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111891</xdr:rowOff>
    </xdr:from>
    <xdr:to>
      <xdr:col>107</xdr:col>
      <xdr:colOff>101600</xdr:colOff>
      <xdr:row>76</xdr:row>
      <xdr:rowOff>42041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33168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72800</xdr:rowOff>
    </xdr:from>
    <xdr:to>
      <xdr:col>102</xdr:col>
      <xdr:colOff>165100</xdr:colOff>
      <xdr:row>75</xdr:row>
      <xdr:rowOff>2950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165527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122602</xdr:rowOff>
    </xdr:from>
    <xdr:to>
      <xdr:col>98</xdr:col>
      <xdr:colOff>38100</xdr:colOff>
      <xdr:row>75</xdr:row>
      <xdr:rowOff>52752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43879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0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物件費：類似団体を上回る数値となっており、今回もふるさと納税返礼品事務等が以前に比べ増加していることが主な要因。</a:t>
          </a:r>
        </a:p>
        <a:p>
          <a:r>
            <a:rPr kumimoji="1" lang="ja-JP" altLang="en-US" sz="1300">
              <a:latin typeface="ＭＳ Ｐゴシック" panose="020B0600070205080204" pitchFamily="50" charset="-128"/>
              <a:ea typeface="ＭＳ Ｐゴシック" panose="020B0600070205080204" pitchFamily="50" charset="-128"/>
            </a:rPr>
            <a:t>人件費：昨年度から大幅に増加しているのは、学童保育の町営化に伴い、会計年度任用職員数が増加。また人事院勧告等による人件費の増加。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扶助費：国の物価高騰対策による各種給付金等により増加している。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139827</xdr:rowOff>
    </xdr:from>
    <xdr:to>
      <xdr:col>24</xdr:col>
      <xdr:colOff>63500</xdr:colOff>
      <xdr:row>36</xdr:row>
      <xdr:rowOff>4699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0577"/>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152781</xdr:rowOff>
    </xdr:from>
    <xdr:to>
      <xdr:col>19</xdr:col>
      <xdr:colOff>177800</xdr:colOff>
      <xdr:row>36</xdr:row>
      <xdr:rowOff>4699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3531"/>
          <a:ext cx="8890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152781</xdr:rowOff>
    </xdr:from>
    <xdr:to>
      <xdr:col>15</xdr:col>
      <xdr:colOff>50800</xdr:colOff>
      <xdr:row>36</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3531"/>
          <a:ext cx="889000" cy="1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133604</xdr:rowOff>
    </xdr:from>
    <xdr:to>
      <xdr:col>10</xdr:col>
      <xdr:colOff>114300</xdr:colOff>
      <xdr:row>36</xdr:row>
      <xdr:rowOff>146304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5804"/>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89027</xdr:rowOff>
    </xdr:from>
    <xdr:to>
      <xdr:col>24</xdr:col>
      <xdr:colOff>114300</xdr:colOff>
      <xdr:row>36</xdr:row>
      <xdr:rowOff>19177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111904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125349</xdr:rowOff>
    </xdr:from>
    <xdr:to>
      <xdr:col>20</xdr:col>
      <xdr:colOff>38100</xdr:colOff>
      <xdr:row>36</xdr:row>
      <xdr:rowOff>55499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72026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101981</xdr:rowOff>
    </xdr:from>
    <xdr:to>
      <xdr:col>15</xdr:col>
      <xdr:colOff>101600</xdr:colOff>
      <xdr:row>36</xdr:row>
      <xdr:rowOff>32131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48658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82804</xdr:rowOff>
    </xdr:from>
    <xdr:to>
      <xdr:col>10</xdr:col>
      <xdr:colOff>165100</xdr:colOff>
      <xdr:row>37</xdr:row>
      <xdr:rowOff>12954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4081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95504</xdr:rowOff>
    </xdr:from>
    <xdr:to>
      <xdr:col>6</xdr:col>
      <xdr:colOff>38100</xdr:colOff>
      <xdr:row>37</xdr:row>
      <xdr:rowOff>25654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32595</xdr:rowOff>
    </xdr:from>
    <xdr:to>
      <xdr:col>24</xdr:col>
      <xdr:colOff>63500</xdr:colOff>
      <xdr:row>57</xdr:row>
      <xdr:rowOff>103040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5245"/>
          <a:ext cx="838200" cy="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84428</xdr:rowOff>
    </xdr:from>
    <xdr:to>
      <xdr:col>19</xdr:col>
      <xdr:colOff>177800</xdr:colOff>
      <xdr:row>57</xdr:row>
      <xdr:rowOff>103040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7078"/>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84428</xdr:rowOff>
    </xdr:from>
    <xdr:to>
      <xdr:col>15</xdr:col>
      <xdr:colOff>50800</xdr:colOff>
      <xdr:row>57</xdr:row>
      <xdr:rowOff>136854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7078"/>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54922</xdr:rowOff>
    </xdr:from>
    <xdr:to>
      <xdr:col>10</xdr:col>
      <xdr:colOff>114300</xdr:colOff>
      <xdr:row>57</xdr:row>
      <xdr:rowOff>136854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6122"/>
          <a:ext cx="889000" cy="2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153245</xdr:rowOff>
    </xdr:from>
    <xdr:to>
      <xdr:col>24</xdr:col>
      <xdr:colOff>114300</xdr:colOff>
      <xdr:row>57</xdr:row>
      <xdr:rowOff>83395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52240</xdr:rowOff>
    </xdr:from>
    <xdr:to>
      <xdr:col>20</xdr:col>
      <xdr:colOff>38100</xdr:colOff>
      <xdr:row>57</xdr:row>
      <xdr:rowOff>153840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144967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1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33628</xdr:rowOff>
    </xdr:from>
    <xdr:to>
      <xdr:col>15</xdr:col>
      <xdr:colOff>101600</xdr:colOff>
      <xdr:row>57</xdr:row>
      <xdr:rowOff>135228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126355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9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86054</xdr:rowOff>
    </xdr:from>
    <xdr:to>
      <xdr:col>10</xdr:col>
      <xdr:colOff>165100</xdr:colOff>
      <xdr:row>58</xdr:row>
      <xdr:rowOff>16204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4122</xdr:rowOff>
    </xdr:from>
    <xdr:to>
      <xdr:col>6</xdr:col>
      <xdr:colOff>38100</xdr:colOff>
      <xdr:row>56</xdr:row>
      <xdr:rowOff>105722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122249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138602</xdr:rowOff>
    </xdr:from>
    <xdr:to>
      <xdr:col>24</xdr:col>
      <xdr:colOff>63500</xdr:colOff>
      <xdr:row>77</xdr:row>
      <xdr:rowOff>4586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8802"/>
          <a:ext cx="838200" cy="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4586</xdr:rowOff>
    </xdr:from>
    <xdr:to>
      <xdr:col>19</xdr:col>
      <xdr:colOff>177800</xdr:colOff>
      <xdr:row>77</xdr:row>
      <xdr:rowOff>78550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6236"/>
          <a:ext cx="889000" cy="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48729</xdr:rowOff>
    </xdr:from>
    <xdr:to>
      <xdr:col>15</xdr:col>
      <xdr:colOff>50800</xdr:colOff>
      <xdr:row>77</xdr:row>
      <xdr:rowOff>78550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50379"/>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48729</xdr:rowOff>
    </xdr:from>
    <xdr:to>
      <xdr:col>10</xdr:col>
      <xdr:colOff>114300</xdr:colOff>
      <xdr:row>77</xdr:row>
      <xdr:rowOff>166480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0379"/>
          <a:ext cx="889000" cy="1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87802</xdr:rowOff>
    </xdr:from>
    <xdr:to>
      <xdr:col>24</xdr:col>
      <xdr:colOff>114300</xdr:colOff>
      <xdr:row>77</xdr:row>
      <xdr:rowOff>17952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125236</xdr:rowOff>
    </xdr:from>
    <xdr:to>
      <xdr:col>20</xdr:col>
      <xdr:colOff>38100</xdr:colOff>
      <xdr:row>77</xdr:row>
      <xdr:rowOff>55386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46513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27750</xdr:rowOff>
    </xdr:from>
    <xdr:to>
      <xdr:col>15</xdr:col>
      <xdr:colOff>101600</xdr:colOff>
      <xdr:row>77</xdr:row>
      <xdr:rowOff>129350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169379</xdr:rowOff>
    </xdr:from>
    <xdr:to>
      <xdr:col>10</xdr:col>
      <xdr:colOff>165100</xdr:colOff>
      <xdr:row>77</xdr:row>
      <xdr:rowOff>99529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115680</xdr:rowOff>
    </xdr:from>
    <xdr:to>
      <xdr:col>6</xdr:col>
      <xdr:colOff>38100</xdr:colOff>
      <xdr:row>78</xdr:row>
      <xdr:rowOff>45830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36957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110700</xdr:rowOff>
    </xdr:from>
    <xdr:to>
      <xdr:col>24</xdr:col>
      <xdr:colOff>63500</xdr:colOff>
      <xdr:row>98</xdr:row>
      <xdr:rowOff>110770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2800"/>
          <a:ext cx="8382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109596</xdr:rowOff>
    </xdr:from>
    <xdr:to>
      <xdr:col>19</xdr:col>
      <xdr:colOff>177800</xdr:colOff>
      <xdr:row>98</xdr:row>
      <xdr:rowOff>110700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1696"/>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109596</xdr:rowOff>
    </xdr:from>
    <xdr:to>
      <xdr:col>15</xdr:col>
      <xdr:colOff>50800</xdr:colOff>
      <xdr:row>98</xdr:row>
      <xdr:rowOff>110086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169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110086</xdr:rowOff>
    </xdr:from>
    <xdr:to>
      <xdr:col>10</xdr:col>
      <xdr:colOff>114300</xdr:colOff>
      <xdr:row>98</xdr:row>
      <xdr:rowOff>113720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2186"/>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59970</xdr:rowOff>
    </xdr:from>
    <xdr:to>
      <xdr:col>24</xdr:col>
      <xdr:colOff>114300</xdr:colOff>
      <xdr:row>98</xdr:row>
      <xdr:rowOff>161570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59900</xdr:rowOff>
    </xdr:from>
    <xdr:to>
      <xdr:col>20</xdr:col>
      <xdr:colOff>38100</xdr:colOff>
      <xdr:row>98</xdr:row>
      <xdr:rowOff>161500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152627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58796</xdr:rowOff>
    </xdr:from>
    <xdr:to>
      <xdr:col>15</xdr:col>
      <xdr:colOff>101600</xdr:colOff>
      <xdr:row>98</xdr:row>
      <xdr:rowOff>160396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151523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59286</xdr:rowOff>
    </xdr:from>
    <xdr:to>
      <xdr:col>10</xdr:col>
      <xdr:colOff>165100</xdr:colOff>
      <xdr:row>98</xdr:row>
      <xdr:rowOff>160886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152013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62920</xdr:rowOff>
    </xdr:from>
    <xdr:to>
      <xdr:col>6</xdr:col>
      <xdr:colOff>38100</xdr:colOff>
      <xdr:row>98</xdr:row>
      <xdr:rowOff>164520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155647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116174</xdr:rowOff>
    </xdr:from>
    <xdr:to>
      <xdr:col>55</xdr:col>
      <xdr:colOff>0</xdr:colOff>
      <xdr:row>58</xdr:row>
      <xdr:rowOff>119130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60274"/>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119130</xdr:rowOff>
    </xdr:from>
    <xdr:to>
      <xdr:col>50</xdr:col>
      <xdr:colOff>114300</xdr:colOff>
      <xdr:row>58</xdr:row>
      <xdr:rowOff>123881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3230"/>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112581</xdr:rowOff>
    </xdr:from>
    <xdr:to>
      <xdr:col>45</xdr:col>
      <xdr:colOff>177800</xdr:colOff>
      <xdr:row>58</xdr:row>
      <xdr:rowOff>123881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56681"/>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112581</xdr:rowOff>
    </xdr:from>
    <xdr:to>
      <xdr:col>41</xdr:col>
      <xdr:colOff>50800</xdr:colOff>
      <xdr:row>58</xdr:row>
      <xdr:rowOff>117976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5668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65374</xdr:rowOff>
    </xdr:from>
    <xdr:to>
      <xdr:col>55</xdr:col>
      <xdr:colOff>50800</xdr:colOff>
      <xdr:row>58</xdr:row>
      <xdr:rowOff>166974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151751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68330</xdr:rowOff>
    </xdr:from>
    <xdr:to>
      <xdr:col>50</xdr:col>
      <xdr:colOff>165100</xdr:colOff>
      <xdr:row>58</xdr:row>
      <xdr:rowOff>169930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161057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73081</xdr:rowOff>
    </xdr:from>
    <xdr:to>
      <xdr:col>46</xdr:col>
      <xdr:colOff>38100</xdr:colOff>
      <xdr:row>59</xdr:row>
      <xdr:rowOff>3231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165808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61781</xdr:rowOff>
    </xdr:from>
    <xdr:to>
      <xdr:col>41</xdr:col>
      <xdr:colOff>101600</xdr:colOff>
      <xdr:row>58</xdr:row>
      <xdr:rowOff>163381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154508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67176</xdr:rowOff>
    </xdr:from>
    <xdr:to>
      <xdr:col>36</xdr:col>
      <xdr:colOff>165100</xdr:colOff>
      <xdr:row>58</xdr:row>
      <xdr:rowOff>168776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159903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23419</xdr:rowOff>
    </xdr:from>
    <xdr:to>
      <xdr:col>55</xdr:col>
      <xdr:colOff>0</xdr:colOff>
      <xdr:row>79</xdr:row>
      <xdr:rowOff>30330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7969"/>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26398</xdr:rowOff>
    </xdr:from>
    <xdr:to>
      <xdr:col>50</xdr:col>
      <xdr:colOff>114300</xdr:colOff>
      <xdr:row>79</xdr:row>
      <xdr:rowOff>30330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7094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25831</xdr:rowOff>
    </xdr:from>
    <xdr:to>
      <xdr:col>45</xdr:col>
      <xdr:colOff>177800</xdr:colOff>
      <xdr:row>79</xdr:row>
      <xdr:rowOff>26398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70381"/>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6648</xdr:rowOff>
    </xdr:from>
    <xdr:to>
      <xdr:col>41</xdr:col>
      <xdr:colOff>50800</xdr:colOff>
      <xdr:row>79</xdr:row>
      <xdr:rowOff>25831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51198"/>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144069</xdr:rowOff>
    </xdr:from>
    <xdr:to>
      <xdr:col>55</xdr:col>
      <xdr:colOff>50800</xdr:colOff>
      <xdr:row>79</xdr:row>
      <xdr:rowOff>74219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58996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150980</xdr:rowOff>
    </xdr:from>
    <xdr:to>
      <xdr:col>50</xdr:col>
      <xdr:colOff>165100</xdr:colOff>
      <xdr:row>79</xdr:row>
      <xdr:rowOff>81130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72257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147048</xdr:rowOff>
    </xdr:from>
    <xdr:to>
      <xdr:col>46</xdr:col>
      <xdr:colOff>38100</xdr:colOff>
      <xdr:row>79</xdr:row>
      <xdr:rowOff>77198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68325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146481</xdr:rowOff>
    </xdr:from>
    <xdr:to>
      <xdr:col>41</xdr:col>
      <xdr:colOff>101600</xdr:colOff>
      <xdr:row>79</xdr:row>
      <xdr:rowOff>76631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67758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127298</xdr:rowOff>
    </xdr:from>
    <xdr:to>
      <xdr:col>36</xdr:col>
      <xdr:colOff>165100</xdr:colOff>
      <xdr:row>79</xdr:row>
      <xdr:rowOff>57448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48575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111034</xdr:rowOff>
    </xdr:from>
    <xdr:to>
      <xdr:col>55</xdr:col>
      <xdr:colOff>0</xdr:colOff>
      <xdr:row>97</xdr:row>
      <xdr:rowOff>116968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41684"/>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41782</xdr:rowOff>
    </xdr:from>
    <xdr:to>
      <xdr:col>50</xdr:col>
      <xdr:colOff>114300</xdr:colOff>
      <xdr:row>97</xdr:row>
      <xdr:rowOff>116968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72432"/>
          <a:ext cx="889000" cy="7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41782</xdr:rowOff>
    </xdr:from>
    <xdr:to>
      <xdr:col>45</xdr:col>
      <xdr:colOff>177800</xdr:colOff>
      <xdr:row>97</xdr:row>
      <xdr:rowOff>119103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2432"/>
          <a:ext cx="8890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119103</xdr:rowOff>
    </xdr:from>
    <xdr:to>
      <xdr:col>41</xdr:col>
      <xdr:colOff>50800</xdr:colOff>
      <xdr:row>98</xdr:row>
      <xdr:rowOff>23667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9753"/>
          <a:ext cx="889000" cy="7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60234</xdr:rowOff>
    </xdr:from>
    <xdr:to>
      <xdr:col>55</xdr:col>
      <xdr:colOff>50800</xdr:colOff>
      <xdr:row>97</xdr:row>
      <xdr:rowOff>161834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146611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66168</xdr:rowOff>
    </xdr:from>
    <xdr:to>
      <xdr:col>50</xdr:col>
      <xdr:colOff>165100</xdr:colOff>
      <xdr:row>97</xdr:row>
      <xdr:rowOff>167768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158895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162432</xdr:rowOff>
    </xdr:from>
    <xdr:to>
      <xdr:col>46</xdr:col>
      <xdr:colOff>38100</xdr:colOff>
      <xdr:row>97</xdr:row>
      <xdr:rowOff>92582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83709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68303</xdr:rowOff>
    </xdr:from>
    <xdr:to>
      <xdr:col>41</xdr:col>
      <xdr:colOff>101600</xdr:colOff>
      <xdr:row>97</xdr:row>
      <xdr:rowOff>169903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144317</xdr:rowOff>
    </xdr:from>
    <xdr:to>
      <xdr:col>36</xdr:col>
      <xdr:colOff>165100</xdr:colOff>
      <xdr:row>98</xdr:row>
      <xdr:rowOff>74467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65594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165042</xdr:rowOff>
    </xdr:from>
    <xdr:to>
      <xdr:col>85</xdr:col>
      <xdr:colOff>127000</xdr:colOff>
      <xdr:row>37</xdr:row>
      <xdr:rowOff>141246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37242"/>
          <a:ext cx="838200" cy="1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99173</xdr:rowOff>
    </xdr:from>
    <xdr:to>
      <xdr:col>81</xdr:col>
      <xdr:colOff>50800</xdr:colOff>
      <xdr:row>37</xdr:row>
      <xdr:rowOff>141246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99923"/>
          <a:ext cx="889000" cy="38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99173</xdr:rowOff>
    </xdr:from>
    <xdr:to>
      <xdr:col>76</xdr:col>
      <xdr:colOff>114300</xdr:colOff>
      <xdr:row>37</xdr:row>
      <xdr:rowOff>12969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99923"/>
          <a:ext cx="889000" cy="25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140963</xdr:rowOff>
    </xdr:from>
    <xdr:to>
      <xdr:col>71</xdr:col>
      <xdr:colOff>177800</xdr:colOff>
      <xdr:row>37</xdr:row>
      <xdr:rowOff>12969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798813"/>
          <a:ext cx="889000" cy="55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114242</xdr:rowOff>
    </xdr:from>
    <xdr:to>
      <xdr:col>85</xdr:col>
      <xdr:colOff>177800</xdr:colOff>
      <xdr:row>37</xdr:row>
      <xdr:rowOff>44392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92669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90446</xdr:rowOff>
    </xdr:from>
    <xdr:to>
      <xdr:col>81</xdr:col>
      <xdr:colOff>101600</xdr:colOff>
      <xdr:row>38</xdr:row>
      <xdr:rowOff>20596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11723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48373</xdr:rowOff>
    </xdr:from>
    <xdr:to>
      <xdr:col>76</xdr:col>
      <xdr:colOff>165100</xdr:colOff>
      <xdr:row>35</xdr:row>
      <xdr:rowOff>149973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166500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133619</xdr:rowOff>
    </xdr:from>
    <xdr:to>
      <xdr:col>72</xdr:col>
      <xdr:colOff>38100</xdr:colOff>
      <xdr:row>37</xdr:row>
      <xdr:rowOff>63769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80296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8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90163</xdr:rowOff>
    </xdr:from>
    <xdr:to>
      <xdr:col>67</xdr:col>
      <xdr:colOff>101600</xdr:colOff>
      <xdr:row>34</xdr:row>
      <xdr:rowOff>20313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74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36840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52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45503</xdr:rowOff>
    </xdr:from>
    <xdr:to>
      <xdr:col>85</xdr:col>
      <xdr:colOff>127000</xdr:colOff>
      <xdr:row>57</xdr:row>
      <xdr:rowOff>128185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18153"/>
          <a:ext cx="838200" cy="8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67786</xdr:rowOff>
    </xdr:from>
    <xdr:to>
      <xdr:col>81</xdr:col>
      <xdr:colOff>50800</xdr:colOff>
      <xdr:row>57</xdr:row>
      <xdr:rowOff>128185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40436"/>
          <a:ext cx="889000" cy="6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67786</xdr:rowOff>
    </xdr:from>
    <xdr:to>
      <xdr:col>76</xdr:col>
      <xdr:colOff>114300</xdr:colOff>
      <xdr:row>57</xdr:row>
      <xdr:rowOff>159938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40436"/>
          <a:ext cx="889000" cy="9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159938</xdr:rowOff>
    </xdr:from>
    <xdr:to>
      <xdr:col>71</xdr:col>
      <xdr:colOff>177800</xdr:colOff>
      <xdr:row>58</xdr:row>
      <xdr:rowOff>72524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2588"/>
          <a:ext cx="889000" cy="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166153</xdr:rowOff>
    </xdr:from>
    <xdr:to>
      <xdr:col>85</xdr:col>
      <xdr:colOff>177800</xdr:colOff>
      <xdr:row>57</xdr:row>
      <xdr:rowOff>96303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17580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1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77385</xdr:rowOff>
    </xdr:from>
    <xdr:to>
      <xdr:col>81</xdr:col>
      <xdr:colOff>101600</xdr:colOff>
      <xdr:row>58</xdr:row>
      <xdr:rowOff>7535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24062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16986</xdr:rowOff>
    </xdr:from>
    <xdr:to>
      <xdr:col>76</xdr:col>
      <xdr:colOff>165100</xdr:colOff>
      <xdr:row>57</xdr:row>
      <xdr:rowOff>118586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135113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109138</xdr:rowOff>
    </xdr:from>
    <xdr:to>
      <xdr:col>72</xdr:col>
      <xdr:colOff>38100</xdr:colOff>
      <xdr:row>58</xdr:row>
      <xdr:rowOff>39288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55815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21724</xdr:rowOff>
    </xdr:from>
    <xdr:to>
      <xdr:col>67</xdr:col>
      <xdr:colOff>101600</xdr:colOff>
      <xdr:row>58</xdr:row>
      <xdr:rowOff>123324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114451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136696</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9796"/>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136696</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979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129290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2390"/>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85896</xdr:rowOff>
    </xdr:from>
    <xdr:to>
      <xdr:col>81</xdr:col>
      <xdr:colOff>101600</xdr:colOff>
      <xdr:row>79</xdr:row>
      <xdr:rowOff>16046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7173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78490</xdr:rowOff>
    </xdr:from>
    <xdr:to>
      <xdr:col>67</xdr:col>
      <xdr:colOff>101600</xdr:colOff>
      <xdr:row>79</xdr:row>
      <xdr:rowOff>8640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171217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21121</xdr:rowOff>
    </xdr:from>
    <xdr:to>
      <xdr:col>85</xdr:col>
      <xdr:colOff>127000</xdr:colOff>
      <xdr:row>98</xdr:row>
      <xdr:rowOff>23160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2322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23160</xdr:rowOff>
    </xdr:from>
    <xdr:to>
      <xdr:col>81</xdr:col>
      <xdr:colOff>50800</xdr:colOff>
      <xdr:row>98</xdr:row>
      <xdr:rowOff>34751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25260"/>
          <a:ext cx="889000" cy="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31609</xdr:rowOff>
    </xdr:from>
    <xdr:to>
      <xdr:col>76</xdr:col>
      <xdr:colOff>114300</xdr:colOff>
      <xdr:row>98</xdr:row>
      <xdr:rowOff>34751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33709"/>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31609</xdr:rowOff>
    </xdr:from>
    <xdr:to>
      <xdr:col>71</xdr:col>
      <xdr:colOff>177800</xdr:colOff>
      <xdr:row>98</xdr:row>
      <xdr:rowOff>34537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3709"/>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141771</xdr:rowOff>
    </xdr:from>
    <xdr:to>
      <xdr:col>85</xdr:col>
      <xdr:colOff>177800</xdr:colOff>
      <xdr:row>98</xdr:row>
      <xdr:rowOff>71921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56698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143810</xdr:rowOff>
    </xdr:from>
    <xdr:to>
      <xdr:col>81</xdr:col>
      <xdr:colOff>101600</xdr:colOff>
      <xdr:row>98</xdr:row>
      <xdr:rowOff>73960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65087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155401</xdr:rowOff>
    </xdr:from>
    <xdr:to>
      <xdr:col>76</xdr:col>
      <xdr:colOff>165100</xdr:colOff>
      <xdr:row>98</xdr:row>
      <xdr:rowOff>85551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76678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152259</xdr:rowOff>
    </xdr:from>
    <xdr:to>
      <xdr:col>72</xdr:col>
      <xdr:colOff>38100</xdr:colOff>
      <xdr:row>98</xdr:row>
      <xdr:rowOff>82409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73536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155187</xdr:rowOff>
    </xdr:from>
    <xdr:to>
      <xdr:col>67</xdr:col>
      <xdr:colOff>101600</xdr:colOff>
      <xdr:row>98</xdr:row>
      <xdr:rowOff>85337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民生費：各給付金事業の増加により、対前年度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総務費：ふるさと納税が好調なこともあり、対前年度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55,469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消防費：消防団消防車両の購入や、給水車の購入等により、対前年度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年度末の財政調整基金残高については、前年度末残高から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実質収支額については、標準財政規模に占める割合が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％となり、昨年度から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実質単年度収支は昨年度の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％増となり、昨年に引き続き黒字となった。財政調整基金への積立額が増加したことが要因と考える。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過去から現在に至るまで各会計ともに、赤字・資金不足は発生していない。引き続き黒字・資金剰余の運営が行えるように努める。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5679025</v>
      </c>
      <c r="BO4" s="436"/>
      <c r="BP4" s="436"/>
      <c r="BQ4" s="436"/>
      <c r="BR4" s="436"/>
      <c r="BS4" s="436"/>
      <c r="BT4" s="436"/>
      <c r="BU4" s="437"/>
      <c r="BV4" s="435">
        <v>5125756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10.7</v>
      </c>
      <c r="CU4" s="576"/>
      <c r="CV4" s="576"/>
      <c r="CW4" s="576"/>
      <c r="CX4" s="576"/>
      <c r="CY4" s="576"/>
      <c r="CZ4" s="576"/>
      <c r="DA4" s="577"/>
      <c r="DB4" s="575">
        <v>11.2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5396924</v>
      </c>
      <c r="BO5" s="407"/>
      <c r="BP5" s="407"/>
      <c r="BQ5" s="407"/>
      <c r="BR5" s="407"/>
      <c r="BS5" s="407"/>
      <c r="BT5" s="407"/>
      <c r="BU5" s="408"/>
      <c r="BV5" s="406">
        <v>4806552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95.3</v>
      </c>
      <c r="CU5" s="404"/>
      <c r="CV5" s="404"/>
      <c r="CW5" s="404"/>
      <c r="CX5" s="404"/>
      <c r="CY5" s="404"/>
      <c r="CZ5" s="404"/>
      <c r="DA5" s="405"/>
      <c r="DB5" s="403">
        <v>93.8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282101</v>
      </c>
      <c r="BO6" s="407"/>
      <c r="BP6" s="407"/>
      <c r="BQ6" s="407"/>
      <c r="BR6" s="407"/>
      <c r="BS6" s="407"/>
      <c r="BT6" s="407"/>
      <c r="BU6" s="408"/>
      <c r="BV6" s="406">
        <v>319204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95.5</v>
      </c>
      <c r="CU6" s="550"/>
      <c r="CV6" s="550"/>
      <c r="CW6" s="550"/>
      <c r="CX6" s="550"/>
      <c r="CY6" s="550"/>
      <c r="CZ6" s="550"/>
      <c r="DA6" s="551"/>
      <c r="DB6" s="549">
        <v>94.2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5250</v>
      </c>
      <c r="BO7" s="407"/>
      <c r="BP7" s="407"/>
      <c r="BQ7" s="407"/>
      <c r="BR7" s="407"/>
      <c r="BS7" s="407"/>
      <c r="BT7" s="407"/>
      <c r="BU7" s="408"/>
      <c r="BV7" s="406">
        <v>31695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2599497</v>
      </c>
      <c r="CU7" s="407"/>
      <c r="CV7" s="407"/>
      <c r="CW7" s="407"/>
      <c r="CX7" s="407"/>
      <c r="CY7" s="407"/>
      <c r="CZ7" s="407"/>
      <c r="DA7" s="408"/>
      <c r="DB7" s="406">
        <v>2555646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276851</v>
      </c>
      <c r="BO8" s="407"/>
      <c r="BP8" s="407"/>
      <c r="BQ8" s="407"/>
      <c r="BR8" s="407"/>
      <c r="BS8" s="407"/>
      <c r="BT8" s="407"/>
      <c r="BU8" s="408"/>
      <c r="BV8" s="406">
        <v>287509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6867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-10658</v>
      </c>
      <c r="BO9" s="407"/>
      <c r="BP9" s="407"/>
      <c r="BQ9" s="407"/>
      <c r="BR9" s="407"/>
      <c r="BS9" s="407"/>
      <c r="BT9" s="407"/>
      <c r="BU9" s="408"/>
      <c r="BV9" s="406">
        <v>111963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6.8</v>
      </c>
      <c r="CU9" s="404"/>
      <c r="CV9" s="404"/>
      <c r="CW9" s="404"/>
      <c r="CX9" s="404"/>
      <c r="CY9" s="404"/>
      <c r="CZ9" s="404"/>
      <c r="DA9" s="405"/>
      <c r="DB9" s="403">
        <v>7.4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7480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532166</v>
      </c>
      <c r="BO10" s="407"/>
      <c r="BP10" s="407"/>
      <c r="BQ10" s="407"/>
      <c r="BR10" s="407"/>
      <c r="BS10" s="407"/>
      <c r="BT10" s="407"/>
      <c r="BU10" s="408"/>
      <c r="BV10" s="406">
        <v>401831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6324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320000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6272</v>
      </c>
      <c r="S13" s="494"/>
      <c r="T13" s="494"/>
      <c r="U13" s="494"/>
      <c r="V13" s="495"/>
      <c r="W13" s="496" t="s">
        <v>131</v>
      </c>
      <c r="X13" s="392"/>
      <c r="Y13" s="392"/>
      <c r="Z13" s="392"/>
      <c r="AA13" s="392"/>
      <c r="AB13" s="393"/>
      <c r="AC13" s="359">
        <v>210</v>
      </c>
      <c r="AD13" s="360"/>
      <c r="AE13" s="360"/>
      <c r="AF13" s="360"/>
      <c r="AG13" s="361"/>
      <c r="AH13" s="359">
        <v>233</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221508</v>
      </c>
      <c r="BO13" s="407"/>
      <c r="BP13" s="407"/>
      <c r="BQ13" s="407"/>
      <c r="BR13" s="407"/>
      <c r="BS13" s="407"/>
      <c r="BT13" s="407"/>
      <c r="BU13" s="408"/>
      <c r="BV13" s="406">
        <v>193794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6.5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6452</v>
      </c>
      <c r="S14" s="494"/>
      <c r="T14" s="494"/>
      <c r="U14" s="494"/>
      <c r="V14" s="495"/>
      <c r="W14" s="497"/>
      <c r="X14" s="395"/>
      <c r="Y14" s="395"/>
      <c r="Z14" s="395"/>
      <c r="AA14" s="395"/>
      <c r="AB14" s="396"/>
      <c r="AC14" s="486">
        <v>6.9</v>
      </c>
      <c r="AD14" s="487"/>
      <c r="AE14" s="487"/>
      <c r="AF14" s="487"/>
      <c r="AG14" s="488"/>
      <c r="AH14" s="486">
        <v>7.1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6406</v>
      </c>
      <c r="S15" s="494"/>
      <c r="T15" s="494"/>
      <c r="U15" s="494"/>
      <c r="V15" s="495"/>
      <c r="W15" s="496" t="s">
        <v>137</v>
      </c>
      <c r="X15" s="392"/>
      <c r="Y15" s="392"/>
      <c r="Z15" s="392"/>
      <c r="AA15" s="392"/>
      <c r="AB15" s="393"/>
      <c r="AC15" s="359">
        <v>620</v>
      </c>
      <c r="AD15" s="360"/>
      <c r="AE15" s="360"/>
      <c r="AF15" s="360"/>
      <c r="AG15" s="361"/>
      <c r="AH15" s="359">
        <v>681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647309</v>
      </c>
      <c r="BO15" s="436"/>
      <c r="BP15" s="436"/>
      <c r="BQ15" s="436"/>
      <c r="BR15" s="436"/>
      <c r="BS15" s="436"/>
      <c r="BT15" s="436"/>
      <c r="BU15" s="437"/>
      <c r="BV15" s="435">
        <v>655523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20.2</v>
      </c>
      <c r="AD16" s="487"/>
      <c r="AE16" s="487"/>
      <c r="AF16" s="487"/>
      <c r="AG16" s="488"/>
      <c r="AH16" s="486">
        <v>20.8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2436003</v>
      </c>
      <c r="BO16" s="407"/>
      <c r="BP16" s="407"/>
      <c r="BQ16" s="407"/>
      <c r="BR16" s="407"/>
      <c r="BS16" s="407"/>
      <c r="BT16" s="407"/>
      <c r="BU16" s="408"/>
      <c r="BV16" s="406">
        <v>2384165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2234</v>
      </c>
      <c r="AD17" s="360"/>
      <c r="AE17" s="360"/>
      <c r="AF17" s="360"/>
      <c r="AG17" s="361"/>
      <c r="AH17" s="359">
        <v>2362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804684</v>
      </c>
      <c r="BO17" s="407"/>
      <c r="BP17" s="407"/>
      <c r="BQ17" s="407"/>
      <c r="BR17" s="407"/>
      <c r="BS17" s="407"/>
      <c r="BT17" s="407"/>
      <c r="BU17" s="408"/>
      <c r="BV17" s="406">
        <v>814876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12.77</v>
      </c>
      <c r="M18" s="459"/>
      <c r="N18" s="459"/>
      <c r="O18" s="459"/>
      <c r="P18" s="459"/>
      <c r="Q18" s="459"/>
      <c r="R18" s="460"/>
      <c r="S18" s="460"/>
      <c r="T18" s="460"/>
      <c r="U18" s="460"/>
      <c r="V18" s="461"/>
      <c r="W18" s="477"/>
      <c r="X18" s="478"/>
      <c r="Y18" s="478"/>
      <c r="Z18" s="478"/>
      <c r="AA18" s="478"/>
      <c r="AB18" s="502"/>
      <c r="AC18" s="376">
        <v>72.900000000000006</v>
      </c>
      <c r="AD18" s="377"/>
      <c r="AE18" s="377"/>
      <c r="AF18" s="377"/>
      <c r="AG18" s="462"/>
      <c r="AH18" s="376">
        <v>72.099999999999994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2502172</v>
      </c>
      <c r="BO18" s="407"/>
      <c r="BP18" s="407"/>
      <c r="BQ18" s="407"/>
      <c r="BR18" s="407"/>
      <c r="BS18" s="407"/>
      <c r="BT18" s="407"/>
      <c r="BU18" s="408"/>
      <c r="BV18" s="406">
        <v>2396490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4789582</v>
      </c>
      <c r="BO19" s="407"/>
      <c r="BP19" s="407"/>
      <c r="BQ19" s="407"/>
      <c r="BR19" s="407"/>
      <c r="BS19" s="407"/>
      <c r="BT19" s="407"/>
      <c r="BU19" s="408"/>
      <c r="BV19" s="406">
        <v>4416540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2863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3258480</v>
      </c>
      <c r="BO22" s="436"/>
      <c r="BP22" s="436"/>
      <c r="BQ22" s="436"/>
      <c r="BR22" s="436"/>
      <c r="BS22" s="436"/>
      <c r="BT22" s="436"/>
      <c r="BU22" s="437"/>
      <c r="BV22" s="435">
        <v>3402953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2989594</v>
      </c>
      <c r="BO23" s="407"/>
      <c r="BP23" s="407"/>
      <c r="BQ23" s="407"/>
      <c r="BR23" s="407"/>
      <c r="BS23" s="407"/>
      <c r="BT23" s="407"/>
      <c r="BU23" s="408"/>
      <c r="BV23" s="406">
        <v>3197166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7000</v>
      </c>
      <c r="R24" s="360"/>
      <c r="S24" s="360"/>
      <c r="T24" s="360"/>
      <c r="U24" s="360"/>
      <c r="V24" s="361"/>
      <c r="W24" s="449"/>
      <c r="X24" s="386"/>
      <c r="Y24" s="387"/>
      <c r="Z24" s="362" t="s">
        <v>162</v>
      </c>
      <c r="AA24" s="363"/>
      <c r="AB24" s="363"/>
      <c r="AC24" s="363"/>
      <c r="AD24" s="363"/>
      <c r="AE24" s="363"/>
      <c r="AF24" s="363"/>
      <c r="AG24" s="364"/>
      <c r="AH24" s="359">
        <v>64</v>
      </c>
      <c r="AI24" s="360"/>
      <c r="AJ24" s="360"/>
      <c r="AK24" s="360"/>
      <c r="AL24" s="361"/>
      <c r="AM24" s="359">
        <v>198848</v>
      </c>
      <c r="AN24" s="360"/>
      <c r="AO24" s="360"/>
      <c r="AP24" s="360"/>
      <c r="AQ24" s="360"/>
      <c r="AR24" s="361"/>
      <c r="AS24" s="359">
        <v>3107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2181509</v>
      </c>
      <c r="BO24" s="407"/>
      <c r="BP24" s="407"/>
      <c r="BQ24" s="407"/>
      <c r="BR24" s="407"/>
      <c r="BS24" s="407"/>
      <c r="BT24" s="407"/>
      <c r="BU24" s="408"/>
      <c r="BV24" s="406">
        <v>2194156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171419</v>
      </c>
      <c r="BO25" s="436"/>
      <c r="BP25" s="436"/>
      <c r="BQ25" s="436"/>
      <c r="BR25" s="436"/>
      <c r="BS25" s="436"/>
      <c r="BT25" s="436"/>
      <c r="BU25" s="437"/>
      <c r="BV25" s="435">
        <v>100726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15</v>
      </c>
      <c r="AI27" s="360"/>
      <c r="AJ27" s="360"/>
      <c r="AK27" s="360"/>
      <c r="AL27" s="361"/>
      <c r="AM27" s="359">
        <v>46050</v>
      </c>
      <c r="AN27" s="360"/>
      <c r="AO27" s="360"/>
      <c r="AP27" s="360"/>
      <c r="AQ27" s="360"/>
      <c r="AR27" s="361"/>
      <c r="AS27" s="359">
        <v>3070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2262759</v>
      </c>
      <c r="BO28" s="436"/>
      <c r="BP28" s="436"/>
      <c r="BQ28" s="436"/>
      <c r="BR28" s="436"/>
      <c r="BS28" s="436"/>
      <c r="BT28" s="436"/>
      <c r="BU28" s="437"/>
      <c r="BV28" s="435">
        <v>2030593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2300</v>
      </c>
      <c r="R29" s="360"/>
      <c r="S29" s="360"/>
      <c r="T29" s="360"/>
      <c r="U29" s="360"/>
      <c r="V29" s="361"/>
      <c r="W29" s="450"/>
      <c r="X29" s="451"/>
      <c r="Y29" s="452"/>
      <c r="Z29" s="362" t="s">
        <v>177</v>
      </c>
      <c r="AA29" s="363"/>
      <c r="AB29" s="363"/>
      <c r="AC29" s="363"/>
      <c r="AD29" s="363"/>
      <c r="AE29" s="363"/>
      <c r="AF29" s="363"/>
      <c r="AG29" s="364"/>
      <c r="AH29" s="359">
        <v>79</v>
      </c>
      <c r="AI29" s="360"/>
      <c r="AJ29" s="360"/>
      <c r="AK29" s="360"/>
      <c r="AL29" s="361"/>
      <c r="AM29" s="359">
        <v>244898</v>
      </c>
      <c r="AN29" s="360"/>
      <c r="AO29" s="360"/>
      <c r="AP29" s="360"/>
      <c r="AQ29" s="360"/>
      <c r="AR29" s="361"/>
      <c r="AS29" s="359">
        <v>3100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71293</v>
      </c>
      <c r="BO29" s="407"/>
      <c r="BP29" s="407"/>
      <c r="BQ29" s="407"/>
      <c r="BR29" s="407"/>
      <c r="BS29" s="407"/>
      <c r="BT29" s="407"/>
      <c r="BU29" s="408"/>
      <c r="BV29" s="406">
        <v>63060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1100783</v>
      </c>
      <c r="BO30" s="441"/>
      <c r="BP30" s="441"/>
      <c r="BQ30" s="441"/>
      <c r="BR30" s="441"/>
      <c r="BS30" s="441"/>
      <c r="BT30" s="441"/>
      <c r="BU30" s="442"/>
      <c r="BV30" s="440">
        <v>805449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和歌山県市町村総合事務組合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和歌山地方税回収機構</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和歌山県後期高齢者医療広域連合（普通会計）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和歌山県後期高齢者医療広域連合（特別会計）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御坊広域行政事務組合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御坊日高老人福祉施設事務組合（普通会計）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御坊日高老人福祉施設事務組合（公営企業会計）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日高広域消防事務組合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御坊市外五ヶ町病院経営事務組合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uIEU8PkroFYyvK0m8maxYWH8E7JnZyMBGZqW68nM6lD2eilA72iWIVyMtoK4d/tfFefd5LgNXVFeX8gagv00ug==" saltValue="Bf9NHBgp0+J7rMCvM604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8.43</v>
      </c>
      <c r="G34" s="33">
        <v>12.92</v>
      </c>
      <c r="H34" s="33">
        <v>6.89</v>
      </c>
      <c r="I34" s="33">
        <v>11.24</v>
      </c>
      <c r="J34" s="34">
        <v>10.65</v>
      </c>
      <c r="K34" s="22"/>
      <c r="L34" s="22"/>
      <c r="M34" s="22"/>
      <c r="N34" s="22"/>
      <c r="O34" s="22"/>
      <c r="P34" s="22"/>
    </row>
    <row r="35" spans="1:16" ht="39" customHeight="1" x14ac:dyDescent="0.2">
      <c r="A35" s="22"/>
      <c r="B35" s="35"/>
      <c r="C35" s="1132" t="s">
        <v>530</v>
      </c>
      <c r="D35" s="1132"/>
      <c r="E35" s="1133"/>
      <c r="F35" s="36">
        <v>9.3800000000000008</v>
      </c>
      <c r="G35" s="37">
        <v>8.9</v>
      </c>
      <c r="H35" s="37">
        <v>8.84</v>
      </c>
      <c r="I35" s="37">
        <v>9.5399999999999991</v>
      </c>
      <c r="J35" s="38">
        <v>9.85</v>
      </c>
      <c r="K35" s="22"/>
      <c r="L35" s="22"/>
      <c r="M35" s="22"/>
      <c r="N35" s="22"/>
      <c r="O35" s="22"/>
      <c r="P35" s="22"/>
    </row>
    <row r="36" spans="1:16" ht="39" customHeight="1" x14ac:dyDescent="0.2">
      <c r="A36" s="22"/>
      <c r="B36" s="35"/>
      <c r="C36" s="1132" t="s">
        <v>531</v>
      </c>
      <c r="D36" s="1132"/>
      <c r="E36" s="1133"/>
      <c r="F36" s="36">
        <v>2.06</v>
      </c>
      <c r="G36" s="37">
        <v>1.66</v>
      </c>
      <c r="H36" s="37">
        <v>1.45</v>
      </c>
      <c r="I36" s="37">
        <v>1.06</v>
      </c>
      <c r="J36" s="38">
        <v>1.61</v>
      </c>
      <c r="K36" s="22"/>
      <c r="L36" s="22"/>
      <c r="M36" s="22"/>
      <c r="N36" s="22"/>
      <c r="O36" s="22"/>
      <c r="P36" s="22"/>
    </row>
    <row r="37" spans="1:16" ht="39" customHeight="1" x14ac:dyDescent="0.2">
      <c r="A37" s="22"/>
      <c r="B37" s="35"/>
      <c r="C37" s="1132" t="s">
        <v>532</v>
      </c>
      <c r="D37" s="1132"/>
      <c r="E37" s="1133"/>
      <c r="F37" s="36">
        <v>0.56999999999999995</v>
      </c>
      <c r="G37" s="37">
        <v>0.43</v>
      </c>
      <c r="H37" s="37">
        <v>0.91</v>
      </c>
      <c r="I37" s="37">
        <v>1.29</v>
      </c>
      <c r="J37" s="38">
        <v>0.68</v>
      </c>
      <c r="K37" s="22"/>
      <c r="L37" s="22"/>
      <c r="M37" s="22"/>
      <c r="N37" s="22"/>
      <c r="O37" s="22"/>
      <c r="P37" s="22"/>
    </row>
    <row r="38" spans="1:16" ht="39" customHeight="1" x14ac:dyDescent="0.2">
      <c r="A38" s="22"/>
      <c r="B38" s="35"/>
      <c r="C38" s="1132" t="s">
        <v>533</v>
      </c>
      <c r="D38" s="1132"/>
      <c r="E38" s="1133"/>
      <c r="F38" s="36" t="s">
        <v>486</v>
      </c>
      <c r="G38" s="37" t="s">
        <v>486</v>
      </c>
      <c r="H38" s="37">
        <v>0.28000000000000003</v>
      </c>
      <c r="I38" s="37">
        <v>0.31</v>
      </c>
      <c r="J38" s="38">
        <v>0.27</v>
      </c>
      <c r="K38" s="22"/>
      <c r="L38" s="22"/>
      <c r="M38" s="22"/>
      <c r="N38" s="22"/>
      <c r="O38" s="22"/>
      <c r="P38" s="22"/>
    </row>
    <row r="39" spans="1:16" ht="39" customHeight="1" x14ac:dyDescent="0.2">
      <c r="A39" s="22"/>
      <c r="B39" s="35"/>
      <c r="C39" s="1132" t="s">
        <v>534</v>
      </c>
      <c r="D39" s="1132"/>
      <c r="E39" s="1133"/>
      <c r="F39" s="36">
        <v>0.06</v>
      </c>
      <c r="G39" s="37">
        <v>0.1</v>
      </c>
      <c r="H39" s="37">
        <v>0.48</v>
      </c>
      <c r="I39" s="37">
        <v>7.0000000000000007E-2</v>
      </c>
      <c r="J39" s="38">
        <v>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v>0</v>
      </c>
      <c r="G43" s="42">
        <v>0</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GCvUs7Gw3zK59oUenSjojX4TBEQTCX4gnyOPT/5uQGwvoD4w36HPt1coSbxgBomvi6bfK+RplauFzoE4mLXlw==" saltValue="WyItlQcdUeopwHA/JCK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320</v>
      </c>
      <c r="L45" s="58">
        <v>320</v>
      </c>
      <c r="M45" s="58">
        <v>304</v>
      </c>
      <c r="N45" s="58">
        <v>329</v>
      </c>
      <c r="O45" s="59">
        <v>328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82</v>
      </c>
      <c r="L48" s="62">
        <v>90</v>
      </c>
      <c r="M48" s="62">
        <v>59</v>
      </c>
      <c r="N48" s="62">
        <v>53</v>
      </c>
      <c r="O48" s="63">
        <v>52</v>
      </c>
      <c r="P48" s="46"/>
      <c r="Q48" s="46"/>
      <c r="R48" s="46"/>
      <c r="S48" s="46"/>
      <c r="T48" s="46"/>
      <c r="U48" s="46"/>
    </row>
    <row r="49" spans="1:21" ht="30.75" customHeight="1" x14ac:dyDescent="0.2">
      <c r="A49" s="46"/>
      <c r="B49" s="1163"/>
      <c r="C49" s="1164"/>
      <c r="D49" s="60"/>
      <c r="E49" s="1140" t="s">
        <v>14</v>
      </c>
      <c r="F49" s="1140"/>
      <c r="G49" s="1140"/>
      <c r="H49" s="1140"/>
      <c r="I49" s="1140"/>
      <c r="J49" s="1141"/>
      <c r="K49" s="61">
        <v>52</v>
      </c>
      <c r="L49" s="62">
        <v>36</v>
      </c>
      <c r="M49" s="62">
        <v>39</v>
      </c>
      <c r="N49" s="62">
        <v>56</v>
      </c>
      <c r="O49" s="63">
        <v>68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302</v>
      </c>
      <c r="L52" s="62">
        <v>290</v>
      </c>
      <c r="M52" s="62">
        <v>282</v>
      </c>
      <c r="N52" s="62">
        <v>267</v>
      </c>
      <c r="O52" s="63">
        <v>268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152</v>
      </c>
      <c r="L53" s="67">
        <v>156</v>
      </c>
      <c r="M53" s="67">
        <v>120</v>
      </c>
      <c r="N53" s="67">
        <v>171</v>
      </c>
      <c r="O53" s="68">
        <v>180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FgilUvlhx1kxsxLLUp+3DoMLU+PR7b6Qa7QC7BEwATcnksjGpTyZWZRwxYeLuejUazN0W8JGY3Bn7pLLJyP4A==" saltValue="8CZ04M8/AgPo+2ws1/G4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3717</v>
      </c>
      <c r="J41" s="331">
        <v>3589</v>
      </c>
      <c r="K41" s="331">
        <v>3597</v>
      </c>
      <c r="L41" s="331">
        <v>3403</v>
      </c>
      <c r="M41" s="332">
        <v>3258</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1132</v>
      </c>
      <c r="J43" s="334">
        <v>1089</v>
      </c>
      <c r="K43" s="334">
        <v>915</v>
      </c>
      <c r="L43" s="334">
        <v>729</v>
      </c>
      <c r="M43" s="335">
        <v>543</v>
      </c>
    </row>
    <row r="44" spans="2:13" ht="27.75" customHeight="1" x14ac:dyDescent="0.2">
      <c r="B44" s="1171"/>
      <c r="C44" s="1172"/>
      <c r="D44" s="104"/>
      <c r="E44" s="1175" t="s">
        <v>34</v>
      </c>
      <c r="F44" s="1175"/>
      <c r="G44" s="1175"/>
      <c r="H44" s="1176"/>
      <c r="I44" s="333">
        <v>538</v>
      </c>
      <c r="J44" s="334">
        <v>735</v>
      </c>
      <c r="K44" s="334">
        <v>790</v>
      </c>
      <c r="L44" s="334">
        <v>825</v>
      </c>
      <c r="M44" s="335">
        <v>829</v>
      </c>
    </row>
    <row r="45" spans="2:13" ht="27.75" customHeight="1" x14ac:dyDescent="0.2">
      <c r="B45" s="1171"/>
      <c r="C45" s="1172"/>
      <c r="D45" s="104"/>
      <c r="E45" s="1175" t="s">
        <v>35</v>
      </c>
      <c r="F45" s="1175"/>
      <c r="G45" s="1175"/>
      <c r="H45" s="1176"/>
      <c r="I45" s="333">
        <v>540</v>
      </c>
      <c r="J45" s="334">
        <v>504</v>
      </c>
      <c r="K45" s="334">
        <v>470</v>
      </c>
      <c r="L45" s="334">
        <v>469</v>
      </c>
      <c r="M45" s="335">
        <v>463</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1780</v>
      </c>
      <c r="J50" s="334">
        <v>2139</v>
      </c>
      <c r="K50" s="334">
        <v>2682</v>
      </c>
      <c r="L50" s="334">
        <v>2969</v>
      </c>
      <c r="M50" s="335">
        <v>3494</v>
      </c>
    </row>
    <row r="51" spans="2:13" ht="27.75" customHeight="1" x14ac:dyDescent="0.2">
      <c r="B51" s="1171"/>
      <c r="C51" s="1172"/>
      <c r="D51" s="104"/>
      <c r="E51" s="1175" t="s">
        <v>42</v>
      </c>
      <c r="F51" s="1175"/>
      <c r="G51" s="1175"/>
      <c r="H51" s="1176"/>
      <c r="I51" s="333">
        <v>11</v>
      </c>
      <c r="J51" s="334">
        <v>4</v>
      </c>
      <c r="K51" s="334" t="s">
        <v>486</v>
      </c>
      <c r="L51" s="334" t="s">
        <v>486</v>
      </c>
      <c r="M51" s="335" t="s">
        <v>486</v>
      </c>
    </row>
    <row r="52" spans="2:13" ht="27.75" customHeight="1" x14ac:dyDescent="0.2">
      <c r="B52" s="1173"/>
      <c r="C52" s="1174"/>
      <c r="D52" s="104"/>
      <c r="E52" s="1175" t="s">
        <v>43</v>
      </c>
      <c r="F52" s="1175"/>
      <c r="G52" s="1175"/>
      <c r="H52" s="1176"/>
      <c r="I52" s="333">
        <v>3353</v>
      </c>
      <c r="J52" s="334">
        <v>3292</v>
      </c>
      <c r="K52" s="334">
        <v>3211</v>
      </c>
      <c r="L52" s="334">
        <v>3107</v>
      </c>
      <c r="M52" s="335">
        <v>2986</v>
      </c>
    </row>
    <row r="53" spans="2:13" ht="27.75" customHeight="1" thickBot="1" x14ac:dyDescent="0.25">
      <c r="B53" s="1177" t="s">
        <v>19</v>
      </c>
      <c r="C53" s="1178"/>
      <c r="D53" s="108"/>
      <c r="E53" s="1179" t="s">
        <v>44</v>
      </c>
      <c r="F53" s="1179"/>
      <c r="G53" s="1179"/>
      <c r="H53" s="1180"/>
      <c r="I53" s="336">
        <v>783</v>
      </c>
      <c r="J53" s="337">
        <v>483</v>
      </c>
      <c r="K53" s="337">
        <v>-120</v>
      </c>
      <c r="L53" s="337">
        <v>-649</v>
      </c>
      <c r="M53" s="338">
        <v>-1386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yAP6W5Fxw9X7AqptdGF1m07CxgNIK7gGJeWCl2G52YVwVy5qDzlm90mfum+4XOyUULchlsWqJ/biN/BQuINtw==" saltValue="Nx2mv8WzN3TdjATevlN8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1949</v>
      </c>
      <c r="G55" s="339">
        <v>2031</v>
      </c>
      <c r="H55" s="340">
        <v>2263</v>
      </c>
    </row>
    <row r="56" spans="2:8" ht="52.5" customHeight="1" x14ac:dyDescent="0.2">
      <c r="B56" s="120"/>
      <c r="C56" s="1198" t="s">
        <v>47</v>
      </c>
      <c r="D56" s="1198"/>
      <c r="E56" s="1199"/>
      <c r="F56" s="341">
        <v>52</v>
      </c>
      <c r="G56" s="341">
        <v>63</v>
      </c>
      <c r="H56" s="342">
        <v>71</v>
      </c>
    </row>
    <row r="57" spans="2:8" ht="53.25" customHeight="1" x14ac:dyDescent="0.2">
      <c r="B57" s="120"/>
      <c r="C57" s="1200" t="s">
        <v>48</v>
      </c>
      <c r="D57" s="1200"/>
      <c r="E57" s="1201"/>
      <c r="F57" s="343">
        <v>611</v>
      </c>
      <c r="G57" s="343">
        <v>805</v>
      </c>
      <c r="H57" s="344">
        <v>1101</v>
      </c>
    </row>
    <row r="58" spans="2:8" ht="45.75" customHeight="1" x14ac:dyDescent="0.2">
      <c r="B58" s="121"/>
      <c r="C58" s="1188" t="s">
        <v>553</v>
      </c>
      <c r="D58" s="1189"/>
      <c r="E58" s="1190"/>
      <c r="F58" s="345">
        <v>500</v>
      </c>
      <c r="G58" s="345">
        <v>700</v>
      </c>
      <c r="H58" s="346">
        <v>1001</v>
      </c>
    </row>
    <row r="59" spans="2:8" ht="45.75" customHeight="1" x14ac:dyDescent="0.2">
      <c r="B59" s="121"/>
      <c r="C59" s="1188" t="s">
        <v>554</v>
      </c>
      <c r="D59" s="1189"/>
      <c r="E59" s="1190"/>
      <c r="F59" s="345">
        <v>64</v>
      </c>
      <c r="G59" s="345">
        <v>64</v>
      </c>
      <c r="H59" s="346">
        <v>64</v>
      </c>
    </row>
    <row r="60" spans="2:8" ht="45.75" customHeight="1" x14ac:dyDescent="0.2">
      <c r="B60" s="121"/>
      <c r="C60" s="1188" t="s">
        <v>555</v>
      </c>
      <c r="D60" s="1189"/>
      <c r="E60" s="1190"/>
      <c r="F60" s="345">
        <v>13</v>
      </c>
      <c r="G60" s="345">
        <v>14</v>
      </c>
      <c r="H60" s="346">
        <v>15</v>
      </c>
    </row>
    <row r="61" spans="2:8" ht="45.75" customHeight="1" x14ac:dyDescent="0.2">
      <c r="B61" s="121"/>
      <c r="C61" s="1188" t="s">
        <v>556</v>
      </c>
      <c r="D61" s="1189"/>
      <c r="E61" s="1190"/>
      <c r="F61" s="345">
        <v>10</v>
      </c>
      <c r="G61" s="345">
        <v>10</v>
      </c>
      <c r="H61" s="346">
        <v>10</v>
      </c>
    </row>
    <row r="62" spans="2:8" ht="45.75" customHeight="1" thickBot="1" x14ac:dyDescent="0.25">
      <c r="B62" s="122"/>
      <c r="C62" s="1191" t="s">
        <v>557</v>
      </c>
      <c r="D62" s="1192"/>
      <c r="E62" s="1193"/>
      <c r="F62" s="347">
        <v>1</v>
      </c>
      <c r="G62" s="347">
        <v>6</v>
      </c>
      <c r="H62" s="348">
        <v>8</v>
      </c>
    </row>
    <row r="63" spans="2:8" ht="52.5" customHeight="1" thickBot="1" x14ac:dyDescent="0.25">
      <c r="B63" s="123"/>
      <c r="C63" s="1194" t="s">
        <v>49</v>
      </c>
      <c r="D63" s="1194"/>
      <c r="E63" s="1195"/>
      <c r="F63" s="349">
        <v>2612</v>
      </c>
      <c r="G63" s="349">
        <v>2899</v>
      </c>
      <c r="H63" s="350">
        <v>3435</v>
      </c>
    </row>
    <row r="64" spans="2:8" ht="13" x14ac:dyDescent="0.2"/>
  </sheetData>
  <sheetProtection algorithmName="SHA-512" hashValue="iEjmD3dDaGccIp7WASgrUGyNxJVlPzcP63GLSkFZDDJ2vd3CuF+g9BawIWZqEYhngzDXoER+BogLHSIhRFBPCg==" saltValue="osKE8CedGNlmq15ZcuVD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123436</v>
      </c>
      <c r="E3" s="142"/>
      <c r="F3" s="143">
        <v>125391</v>
      </c>
      <c r="G3" s="144"/>
      <c r="H3" s="145"/>
    </row>
    <row r="4" spans="1:8" x14ac:dyDescent="0.2">
      <c r="A4" s="146"/>
      <c r="B4" s="147"/>
      <c r="C4" s="148"/>
      <c r="D4" s="149">
        <v>71996</v>
      </c>
      <c r="E4" s="150"/>
      <c r="F4" s="151">
        <v>68516</v>
      </c>
      <c r="G4" s="152"/>
      <c r="H4" s="153"/>
    </row>
    <row r="5" spans="1:8" x14ac:dyDescent="0.2">
      <c r="A5" s="134" t="s">
        <v>518</v>
      </c>
      <c r="B5" s="139"/>
      <c r="C5" s="140"/>
      <c r="D5" s="141">
        <v>63173</v>
      </c>
      <c r="E5" s="142"/>
      <c r="F5" s="143">
        <v>138402</v>
      </c>
      <c r="G5" s="144"/>
      <c r="H5" s="145"/>
    </row>
    <row r="6" spans="1:8" x14ac:dyDescent="0.2">
      <c r="A6" s="146"/>
      <c r="B6" s="147"/>
      <c r="C6" s="148"/>
      <c r="D6" s="149">
        <v>31428</v>
      </c>
      <c r="E6" s="150"/>
      <c r="F6" s="151">
        <v>70652</v>
      </c>
      <c r="G6" s="152"/>
      <c r="H6" s="153"/>
    </row>
    <row r="7" spans="1:8" x14ac:dyDescent="0.2">
      <c r="A7" s="134" t="s">
        <v>519</v>
      </c>
      <c r="B7" s="139"/>
      <c r="C7" s="140"/>
      <c r="D7" s="141">
        <v>112068</v>
      </c>
      <c r="E7" s="142"/>
      <c r="F7" s="143">
        <v>146367</v>
      </c>
      <c r="G7" s="144"/>
      <c r="H7" s="145"/>
    </row>
    <row r="8" spans="1:8" x14ac:dyDescent="0.2">
      <c r="A8" s="146"/>
      <c r="B8" s="147"/>
      <c r="C8" s="148"/>
      <c r="D8" s="149">
        <v>53106</v>
      </c>
      <c r="E8" s="150"/>
      <c r="F8" s="151">
        <v>79441</v>
      </c>
      <c r="G8" s="152"/>
      <c r="H8" s="153"/>
    </row>
    <row r="9" spans="1:8" x14ac:dyDescent="0.2">
      <c r="A9" s="134" t="s">
        <v>520</v>
      </c>
      <c r="B9" s="139"/>
      <c r="C9" s="140"/>
      <c r="D9" s="141">
        <v>53259</v>
      </c>
      <c r="E9" s="142"/>
      <c r="F9" s="143">
        <v>165181</v>
      </c>
      <c r="G9" s="144"/>
      <c r="H9" s="145"/>
    </row>
    <row r="10" spans="1:8" x14ac:dyDescent="0.2">
      <c r="A10" s="146"/>
      <c r="B10" s="147"/>
      <c r="C10" s="148"/>
      <c r="D10" s="149">
        <v>45477</v>
      </c>
      <c r="E10" s="150"/>
      <c r="F10" s="151">
        <v>82246</v>
      </c>
      <c r="G10" s="152"/>
      <c r="H10" s="153"/>
    </row>
    <row r="11" spans="1:8" x14ac:dyDescent="0.2">
      <c r="A11" s="134" t="s">
        <v>521</v>
      </c>
      <c r="B11" s="139"/>
      <c r="C11" s="140"/>
      <c r="D11" s="141">
        <v>63961</v>
      </c>
      <c r="E11" s="142"/>
      <c r="F11" s="143">
        <v>166234</v>
      </c>
      <c r="G11" s="144"/>
      <c r="H11" s="145"/>
    </row>
    <row r="12" spans="1:8" x14ac:dyDescent="0.2">
      <c r="A12" s="146"/>
      <c r="B12" s="147"/>
      <c r="C12" s="154"/>
      <c r="D12" s="149">
        <v>54538</v>
      </c>
      <c r="E12" s="150"/>
      <c r="F12" s="151">
        <v>89789</v>
      </c>
      <c r="G12" s="152"/>
      <c r="H12" s="153"/>
    </row>
    <row r="13" spans="1:8" x14ac:dyDescent="0.2">
      <c r="A13" s="134"/>
      <c r="B13" s="139"/>
      <c r="C13" s="140"/>
      <c r="D13" s="141">
        <v>83179</v>
      </c>
      <c r="E13" s="142"/>
      <c r="F13" s="143">
        <v>148315</v>
      </c>
      <c r="G13" s="155"/>
      <c r="H13" s="145"/>
    </row>
    <row r="14" spans="1:8" x14ac:dyDescent="0.2">
      <c r="A14" s="146"/>
      <c r="B14" s="147"/>
      <c r="C14" s="148"/>
      <c r="D14" s="149">
        <v>51309</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8.43</v>
      </c>
      <c r="C19" s="156">
        <f>ROUND(VALUE(SUBSTITUTE(実質収支比率等に係る経年分析!G$48,"▲","-")),2)</f>
        <v>12.92</v>
      </c>
      <c r="D19" s="156">
        <f>ROUND(VALUE(SUBSTITUTE(実質収支比率等に係る経年分析!H$48,"▲","-")),2)</f>
        <v>6.89</v>
      </c>
      <c r="E19" s="156">
        <f>ROUND(VALUE(SUBSTITUTE(実質収支比率等に係る経年分析!I$48,"▲","-")),2)</f>
        <v>11.25</v>
      </c>
      <c r="F19" s="156">
        <f>ROUND(VALUE(SUBSTITUTE(実質収支比率等に係る経年分析!J$48,"▲","-")),2)</f>
        <v>10.65</v>
      </c>
    </row>
    <row r="20" spans="1:11" x14ac:dyDescent="0.2">
      <c r="A20" s="156" t="s">
        <v>53</v>
      </c>
      <c r="B20" s="156">
        <f>ROUND(VALUE(SUBSTITUTE(実質収支比率等に係る経年分析!F$47,"▲","-")),2)</f>
        <v>61.88</v>
      </c>
      <c r="C20" s="156">
        <f>ROUND(VALUE(SUBSTITUTE(実質収支比率等に係る経年分析!G$47,"▲","-")),2)</f>
        <v>63.27</v>
      </c>
      <c r="D20" s="156">
        <f>ROUND(VALUE(SUBSTITUTE(実質収支比率等に係る経年分析!H$47,"▲","-")),2)</f>
        <v>76.5</v>
      </c>
      <c r="E20" s="156">
        <f>ROUND(VALUE(SUBSTITUTE(実質収支比率等に係る経年分析!I$47,"▲","-")),2)</f>
        <v>79.459999999999994</v>
      </c>
      <c r="F20" s="156">
        <f>ROUND(VALUE(SUBSTITUTE(実質収支比率等に係る経年分析!J$47,"▲","-")),2)</f>
        <v>87.05</v>
      </c>
    </row>
    <row r="21" spans="1:11" x14ac:dyDescent="0.2">
      <c r="A21" s="156" t="s">
        <v>54</v>
      </c>
      <c r="B21" s="156">
        <f>IF(ISNUMBER(VALUE(SUBSTITUTE(実質収支比率等に係る経年分析!F$49,"▲","-"))),ROUND(VALUE(SUBSTITUTE(実質収支比率等に係る経年分析!F$49,"▲","-")),2),NA())</f>
        <v>15.8</v>
      </c>
      <c r="C21" s="156">
        <f>IF(ISNUMBER(VALUE(SUBSTITUTE(実質収支比率等に係る経年分析!G$49,"▲","-"))),ROUND(VALUE(SUBSTITUTE(実質収支比率等に係る経年分析!G$49,"▲","-")),2),NA())</f>
        <v>11.39</v>
      </c>
      <c r="D21" s="156">
        <f>IF(ISNUMBER(VALUE(SUBSTITUTE(実質収支比率等に係る経年分析!H$49,"▲","-"))),ROUND(VALUE(SUBSTITUTE(実質収支比率等に係る経年分析!H$49,"▲","-")),2),NA())</f>
        <v>5.55</v>
      </c>
      <c r="E21" s="156">
        <f>IF(ISNUMBER(VALUE(SUBSTITUTE(実質収支比率等に係る経年分析!I$49,"▲","-"))),ROUND(VALUE(SUBSTITUTE(実質収支比率等に係る経年分析!I$49,"▲","-")),2),NA())</f>
        <v>7.58</v>
      </c>
      <c r="F21" s="156">
        <f>IF(ISNUMBER(VALUE(SUBSTITUTE(実質収支比率等に係る経年分析!J$49,"▲","-"))),ROUND(VALUE(SUBSTITUTE(実質収支比率等に係る経年分析!J$49,"▲","-")),2),NA())</f>
        <v>8.52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0.28000000000000003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9.3800000000000008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9.5399999999999991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9.85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302</v>
      </c>
      <c r="E42" s="158"/>
      <c r="F42" s="158"/>
      <c r="G42" s="158">
        <f>'実質公債費比率（分子）の構造'!L$52</f>
        <v>290</v>
      </c>
      <c r="H42" s="158"/>
      <c r="I42" s="158"/>
      <c r="J42" s="158">
        <f>'実質公債費比率（分子）の構造'!M$52</f>
        <v>282</v>
      </c>
      <c r="K42" s="158"/>
      <c r="L42" s="158"/>
      <c r="M42" s="158">
        <f>'実質公債費比率（分子）の構造'!N$52</f>
        <v>267</v>
      </c>
      <c r="N42" s="158"/>
      <c r="O42" s="158"/>
      <c r="P42" s="158">
        <f>'実質公債費比率（分子）の構造'!O$52</f>
        <v>268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52</v>
      </c>
      <c r="C45" s="158"/>
      <c r="D45" s="158"/>
      <c r="E45" s="158">
        <f>'実質公債費比率（分子）の構造'!L$49</f>
        <v>36</v>
      </c>
      <c r="F45" s="158"/>
      <c r="G45" s="158"/>
      <c r="H45" s="158">
        <f>'実質公債費比率（分子）の構造'!M$49</f>
        <v>39</v>
      </c>
      <c r="I45" s="158"/>
      <c r="J45" s="158"/>
      <c r="K45" s="158">
        <f>'実質公債費比率（分子）の構造'!N$49</f>
        <v>56</v>
      </c>
      <c r="L45" s="158"/>
      <c r="M45" s="158"/>
      <c r="N45" s="158">
        <f>'実質公債費比率（分子）の構造'!O$49</f>
        <v>68</v>
      </c>
      <c r="O45" s="158"/>
      <c r="P45" s="158"/>
    </row>
    <row r="46" spans="1:16" x14ac:dyDescent="0.2">
      <c r="A46" s="158" t="s">
        <v>64</v>
      </c>
      <c r="B46" s="158">
        <f>'実質公債費比率（分子）の構造'!K$48</f>
        <v>82</v>
      </c>
      <c r="C46" s="158"/>
      <c r="D46" s="158"/>
      <c r="E46" s="158">
        <f>'実質公債費比率（分子）の構造'!L$48</f>
        <v>90</v>
      </c>
      <c r="F46" s="158"/>
      <c r="G46" s="158"/>
      <c r="H46" s="158">
        <f>'実質公債費比率（分子）の構造'!M$48</f>
        <v>59</v>
      </c>
      <c r="I46" s="158"/>
      <c r="J46" s="158"/>
      <c r="K46" s="158">
        <f>'実質公債費比率（分子）の構造'!N$48</f>
        <v>53</v>
      </c>
      <c r="L46" s="158"/>
      <c r="M46" s="158"/>
      <c r="N46" s="158">
        <f>'実質公債費比率（分子）の構造'!O$48</f>
        <v>52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320</v>
      </c>
      <c r="C49" s="158"/>
      <c r="D49" s="158"/>
      <c r="E49" s="158">
        <f>'実質公債費比率（分子）の構造'!L$45</f>
        <v>320</v>
      </c>
      <c r="F49" s="158"/>
      <c r="G49" s="158"/>
      <c r="H49" s="158">
        <f>'実質公債費比率（分子）の構造'!M$45</f>
        <v>304</v>
      </c>
      <c r="I49" s="158"/>
      <c r="J49" s="158"/>
      <c r="K49" s="158">
        <f>'実質公債費比率（分子）の構造'!N$45</f>
        <v>329</v>
      </c>
      <c r="L49" s="158"/>
      <c r="M49" s="158"/>
      <c r="N49" s="158">
        <f>'実質公債費比率（分子）の構造'!O$45</f>
        <v>328</v>
      </c>
      <c r="O49" s="158"/>
      <c r="P49" s="158"/>
    </row>
    <row r="50" spans="1:16" x14ac:dyDescent="0.2">
      <c r="A50" s="158" t="s">
        <v>67</v>
      </c>
      <c r="B50" s="158" t="e">
        <f>NA()</f>
        <v>#N/A</v>
      </c>
      <c r="C50" s="158">
        <f>IF(ISNUMBER('実質公債費比率（分子）の構造'!K$53),'実質公債費比率（分子）の構造'!K$53,NA())</f>
        <v>152</v>
      </c>
      <c r="D50" s="158" t="e">
        <f>NA()</f>
        <v>#N/A</v>
      </c>
      <c r="E50" s="158" t="e">
        <f>NA()</f>
        <v>#N/A</v>
      </c>
      <c r="F50" s="158">
        <f>IF(ISNUMBER('実質公債費比率（分子）の構造'!L$53),'実質公債費比率（分子）の構造'!L$53,NA())</f>
        <v>156</v>
      </c>
      <c r="G50" s="158" t="e">
        <f>NA()</f>
        <v>#N/A</v>
      </c>
      <c r="H50" s="158" t="e">
        <f>NA()</f>
        <v>#N/A</v>
      </c>
      <c r="I50" s="158">
        <f>IF(ISNUMBER('実質公債費比率（分子）の構造'!M$53),'実質公債費比率（分子）の構造'!M$53,NA())</f>
        <v>120</v>
      </c>
      <c r="J50" s="158" t="e">
        <f>NA()</f>
        <v>#N/A</v>
      </c>
      <c r="K50" s="158" t="e">
        <f>NA()</f>
        <v>#N/A</v>
      </c>
      <c r="L50" s="158">
        <f>IF(ISNUMBER('実質公債費比率（分子）の構造'!N$53),'実質公債費比率（分子）の構造'!N$53,NA())</f>
        <v>171</v>
      </c>
      <c r="M50" s="158" t="e">
        <f>NA()</f>
        <v>#N/A</v>
      </c>
      <c r="N50" s="158" t="e">
        <f>NA()</f>
        <v>#N/A</v>
      </c>
      <c r="O50" s="158">
        <f>IF(ISNUMBER('実質公債費比率（分子）の構造'!O$53),'実質公債費比率（分子）の構造'!O$53,NA())</f>
        <v>180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3353</v>
      </c>
      <c r="E56" s="157"/>
      <c r="F56" s="157"/>
      <c r="G56" s="157">
        <f>'将来負担比率（分子）の構造'!J$52</f>
        <v>3292</v>
      </c>
      <c r="H56" s="157"/>
      <c r="I56" s="157"/>
      <c r="J56" s="157">
        <f>'将来負担比率（分子）の構造'!K$52</f>
        <v>3211</v>
      </c>
      <c r="K56" s="157"/>
      <c r="L56" s="157"/>
      <c r="M56" s="157">
        <f>'将来負担比率（分子）の構造'!L$52</f>
        <v>3107</v>
      </c>
      <c r="N56" s="157"/>
      <c r="O56" s="157"/>
      <c r="P56" s="157">
        <f>'将来負担比率（分子）の構造'!M$52</f>
        <v>2986</v>
      </c>
    </row>
    <row r="57" spans="1:16" x14ac:dyDescent="0.2">
      <c r="A57" s="157" t="s">
        <v>42</v>
      </c>
      <c r="B57" s="157"/>
      <c r="C57" s="157"/>
      <c r="D57" s="157">
        <f>'将来負担比率（分子）の構造'!I$51</f>
        <v>11</v>
      </c>
      <c r="E57" s="157"/>
      <c r="F57" s="157"/>
      <c r="G57" s="157">
        <f>'将来負担比率（分子）の構造'!J$51</f>
        <v>4</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1780</v>
      </c>
      <c r="E58" s="157"/>
      <c r="F58" s="157"/>
      <c r="G58" s="157">
        <f>'将来負担比率（分子）の構造'!J$50</f>
        <v>2139</v>
      </c>
      <c r="H58" s="157"/>
      <c r="I58" s="157"/>
      <c r="J58" s="157">
        <f>'将来負担比率（分子）の構造'!K$50</f>
        <v>2682</v>
      </c>
      <c r="K58" s="157"/>
      <c r="L58" s="157"/>
      <c r="M58" s="157">
        <f>'将来負担比率（分子）の構造'!L$50</f>
        <v>2969</v>
      </c>
      <c r="N58" s="157"/>
      <c r="O58" s="157"/>
      <c r="P58" s="157">
        <f>'将来負担比率（分子）の構造'!M$50</f>
        <v>3494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540</v>
      </c>
      <c r="C62" s="157"/>
      <c r="D62" s="157"/>
      <c r="E62" s="157">
        <f>'将来負担比率（分子）の構造'!J$45</f>
        <v>504</v>
      </c>
      <c r="F62" s="157"/>
      <c r="G62" s="157"/>
      <c r="H62" s="157">
        <f>'将来負担比率（分子）の構造'!K$45</f>
        <v>470</v>
      </c>
      <c r="I62" s="157"/>
      <c r="J62" s="157"/>
      <c r="K62" s="157">
        <f>'将来負担比率（分子）の構造'!L$45</f>
        <v>469</v>
      </c>
      <c r="L62" s="157"/>
      <c r="M62" s="157"/>
      <c r="N62" s="157">
        <f>'将来負担比率（分子）の構造'!M$45</f>
        <v>463</v>
      </c>
      <c r="O62" s="157"/>
      <c r="P62" s="157"/>
    </row>
    <row r="63" spans="1:16" x14ac:dyDescent="0.2">
      <c r="A63" s="157" t="s">
        <v>34</v>
      </c>
      <c r="B63" s="157">
        <f>'将来負担比率（分子）の構造'!I$44</f>
        <v>538</v>
      </c>
      <c r="C63" s="157"/>
      <c r="D63" s="157"/>
      <c r="E63" s="157">
        <f>'将来負担比率（分子）の構造'!J$44</f>
        <v>735</v>
      </c>
      <c r="F63" s="157"/>
      <c r="G63" s="157"/>
      <c r="H63" s="157">
        <f>'将来負担比率（分子）の構造'!K$44</f>
        <v>790</v>
      </c>
      <c r="I63" s="157"/>
      <c r="J63" s="157"/>
      <c r="K63" s="157">
        <f>'将来負担比率（分子）の構造'!L$44</f>
        <v>825</v>
      </c>
      <c r="L63" s="157"/>
      <c r="M63" s="157"/>
      <c r="N63" s="157">
        <f>'将来負担比率（分子）の構造'!M$44</f>
        <v>829</v>
      </c>
      <c r="O63" s="157"/>
      <c r="P63" s="157"/>
    </row>
    <row r="64" spans="1:16" x14ac:dyDescent="0.2">
      <c r="A64" s="157" t="s">
        <v>33</v>
      </c>
      <c r="B64" s="157">
        <f>'将来負担比率（分子）の構造'!I$43</f>
        <v>1132</v>
      </c>
      <c r="C64" s="157"/>
      <c r="D64" s="157"/>
      <c r="E64" s="157">
        <f>'将来負担比率（分子）の構造'!J$43</f>
        <v>1089</v>
      </c>
      <c r="F64" s="157"/>
      <c r="G64" s="157"/>
      <c r="H64" s="157">
        <f>'将来負担比率（分子）の構造'!K$43</f>
        <v>915</v>
      </c>
      <c r="I64" s="157"/>
      <c r="J64" s="157"/>
      <c r="K64" s="157">
        <f>'将来負担比率（分子）の構造'!L$43</f>
        <v>729</v>
      </c>
      <c r="L64" s="157"/>
      <c r="M64" s="157"/>
      <c r="N64" s="157">
        <f>'将来負担比率（分子）の構造'!M$43</f>
        <v>543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3717</v>
      </c>
      <c r="C66" s="157"/>
      <c r="D66" s="157"/>
      <c r="E66" s="157">
        <f>'将来負担比率（分子）の構造'!J$41</f>
        <v>3589</v>
      </c>
      <c r="F66" s="157"/>
      <c r="G66" s="157"/>
      <c r="H66" s="157">
        <f>'将来負担比率（分子）の構造'!K$41</f>
        <v>3597</v>
      </c>
      <c r="I66" s="157"/>
      <c r="J66" s="157"/>
      <c r="K66" s="157">
        <f>'将来負担比率（分子）の構造'!L$41</f>
        <v>3403</v>
      </c>
      <c r="L66" s="157"/>
      <c r="M66" s="157"/>
      <c r="N66" s="157">
        <f>'将来負担比率（分子）の構造'!M$41</f>
        <v>3258</v>
      </c>
      <c r="O66" s="157"/>
      <c r="P66" s="157"/>
    </row>
    <row r="67" spans="1:16" x14ac:dyDescent="0.2">
      <c r="A67" s="157" t="s">
        <v>71</v>
      </c>
      <c r="B67" s="157" t="e">
        <f>NA()</f>
        <v>#N/A</v>
      </c>
      <c r="C67" s="157">
        <f>IF(ISNUMBER('将来負担比率（分子）の構造'!I$53), IF('将来負担比率（分子）の構造'!I$53 &lt; 0, 0, '将来負担比率（分子）の構造'!I$53), NA())</f>
        <v>783</v>
      </c>
      <c r="D67" s="157" t="e">
        <f>NA()</f>
        <v>#N/A</v>
      </c>
      <c r="E67" s="157" t="e">
        <f>NA()</f>
        <v>#N/A</v>
      </c>
      <c r="F67" s="157">
        <f>IF(ISNUMBER('将来負担比率（分子）の構造'!J$53), IF('将来負担比率（分子）の構造'!J$53 &lt; 0, 0, '将来負担比率（分子）の構造'!J$53), NA())</f>
        <v>483</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1949</v>
      </c>
      <c r="C72" s="161">
        <f>基金残高に係る経年分析!G55</f>
        <v>2031</v>
      </c>
      <c r="D72" s="161">
        <f>基金残高に係る経年分析!H55</f>
        <v>2263</v>
      </c>
    </row>
    <row r="73" spans="1:16" x14ac:dyDescent="0.2">
      <c r="A73" s="160" t="s">
        <v>74</v>
      </c>
      <c r="B73" s="161">
        <f>基金残高に係る経年分析!F56</f>
        <v>52</v>
      </c>
      <c r="C73" s="161">
        <f>基金残高に係る経年分析!G56</f>
        <v>63</v>
      </c>
      <c r="D73" s="161">
        <f>基金残高に係る経年分析!H56</f>
        <v>71</v>
      </c>
    </row>
    <row r="74" spans="1:16" x14ac:dyDescent="0.2">
      <c r="A74" s="160" t="s">
        <v>75</v>
      </c>
      <c r="B74" s="161">
        <f>基金残高に係る経年分析!F57</f>
        <v>611</v>
      </c>
      <c r="C74" s="161">
        <f>基金残高に係る経年分析!G57</f>
        <v>805</v>
      </c>
      <c r="D74" s="161">
        <f>基金残高に係る経年分析!H57</f>
        <v>1101</v>
      </c>
    </row>
  </sheetData>
  <sheetProtection algorithmName="SHA-512" hashValue="ydAXxHNJ3JpXeRdB8vmLCTdX+pFnTYfGwdJ8S5UP8hTf2pWFXgErxVIuoMHamcPh6vZp3btcTtw8547WMU/bdA==" saltValue="3+2QmBU+MyrjqfCZmm77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577547</v>
      </c>
      <c r="S5" s="661"/>
      <c r="T5" s="661"/>
      <c r="U5" s="661"/>
      <c r="V5" s="661"/>
      <c r="W5" s="661"/>
      <c r="X5" s="661"/>
      <c r="Y5" s="689"/>
      <c r="Z5" s="702">
        <v>10.199999999999999</v>
      </c>
      <c r="AA5" s="702"/>
      <c r="AB5" s="702"/>
      <c r="AC5" s="702"/>
      <c r="AD5" s="703">
        <v>577547</v>
      </c>
      <c r="AE5" s="703"/>
      <c r="AF5" s="703"/>
      <c r="AG5" s="703"/>
      <c r="AH5" s="703"/>
      <c r="AI5" s="703"/>
      <c r="AJ5" s="703"/>
      <c r="AK5" s="703"/>
      <c r="AL5" s="690">
        <v>22</v>
      </c>
      <c r="AM5" s="672"/>
      <c r="AN5" s="672"/>
      <c r="AO5" s="691"/>
      <c r="AP5" s="663" t="s">
        <v>216</v>
      </c>
      <c r="AQ5" s="664"/>
      <c r="AR5" s="664"/>
      <c r="AS5" s="664"/>
      <c r="AT5" s="664"/>
      <c r="AU5" s="664"/>
      <c r="AV5" s="664"/>
      <c r="AW5" s="664"/>
      <c r="AX5" s="664"/>
      <c r="AY5" s="664"/>
      <c r="AZ5" s="664"/>
      <c r="BA5" s="664"/>
      <c r="BB5" s="664"/>
      <c r="BC5" s="664"/>
      <c r="BD5" s="664"/>
      <c r="BE5" s="664"/>
      <c r="BF5" s="665"/>
      <c r="BG5" s="608">
        <v>577547</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23090</v>
      </c>
      <c r="S6" s="609"/>
      <c r="T6" s="609"/>
      <c r="U6" s="609"/>
      <c r="V6" s="609"/>
      <c r="W6" s="609"/>
      <c r="X6" s="609"/>
      <c r="Y6" s="610"/>
      <c r="Z6" s="646">
        <v>0.4</v>
      </c>
      <c r="AA6" s="646"/>
      <c r="AB6" s="646"/>
      <c r="AC6" s="646"/>
      <c r="AD6" s="647">
        <v>23090</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577547</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67347</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67347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459</v>
      </c>
      <c r="S7" s="609"/>
      <c r="T7" s="609"/>
      <c r="U7" s="609"/>
      <c r="V7" s="609"/>
      <c r="W7" s="609"/>
      <c r="X7" s="609"/>
      <c r="Y7" s="610"/>
      <c r="Z7" s="646">
        <v>0</v>
      </c>
      <c r="AA7" s="646"/>
      <c r="AB7" s="646"/>
      <c r="AC7" s="646"/>
      <c r="AD7" s="647">
        <v>459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271758</v>
      </c>
      <c r="BH7" s="609"/>
      <c r="BI7" s="609"/>
      <c r="BJ7" s="609"/>
      <c r="BK7" s="609"/>
      <c r="BL7" s="609"/>
      <c r="BM7" s="609"/>
      <c r="BN7" s="610"/>
      <c r="BO7" s="646">
        <v>47.1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1766515</v>
      </c>
      <c r="CS7" s="609"/>
      <c r="CT7" s="609"/>
      <c r="CU7" s="609"/>
      <c r="CV7" s="609"/>
      <c r="CW7" s="609"/>
      <c r="CX7" s="609"/>
      <c r="CY7" s="610"/>
      <c r="CZ7" s="646">
        <v>32.700000000000003</v>
      </c>
      <c r="DA7" s="646"/>
      <c r="DB7" s="646"/>
      <c r="DC7" s="646"/>
      <c r="DD7" s="614">
        <v>15695</v>
      </c>
      <c r="DE7" s="609"/>
      <c r="DF7" s="609"/>
      <c r="DG7" s="609"/>
      <c r="DH7" s="609"/>
      <c r="DI7" s="609"/>
      <c r="DJ7" s="609"/>
      <c r="DK7" s="609"/>
      <c r="DL7" s="609"/>
      <c r="DM7" s="609"/>
      <c r="DN7" s="609"/>
      <c r="DO7" s="609"/>
      <c r="DP7" s="610"/>
      <c r="DQ7" s="614">
        <v>1660856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10786</v>
      </c>
      <c r="S8" s="609"/>
      <c r="T8" s="609"/>
      <c r="U8" s="609"/>
      <c r="V8" s="609"/>
      <c r="W8" s="609"/>
      <c r="X8" s="609"/>
      <c r="Y8" s="610"/>
      <c r="Z8" s="646">
        <v>0.2</v>
      </c>
      <c r="AA8" s="646"/>
      <c r="AB8" s="646"/>
      <c r="AC8" s="646"/>
      <c r="AD8" s="647">
        <v>10786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9583</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1329859</v>
      </c>
      <c r="CS8" s="609"/>
      <c r="CT8" s="609"/>
      <c r="CU8" s="609"/>
      <c r="CV8" s="609"/>
      <c r="CW8" s="609"/>
      <c r="CX8" s="609"/>
      <c r="CY8" s="610"/>
      <c r="CZ8" s="646">
        <v>24.6</v>
      </c>
      <c r="DA8" s="646"/>
      <c r="DB8" s="646"/>
      <c r="DC8" s="646"/>
      <c r="DD8" s="614">
        <v>11961</v>
      </c>
      <c r="DE8" s="609"/>
      <c r="DF8" s="609"/>
      <c r="DG8" s="609"/>
      <c r="DH8" s="609"/>
      <c r="DI8" s="609"/>
      <c r="DJ8" s="609"/>
      <c r="DK8" s="609"/>
      <c r="DL8" s="609"/>
      <c r="DM8" s="609"/>
      <c r="DN8" s="609"/>
      <c r="DO8" s="609"/>
      <c r="DP8" s="610"/>
      <c r="DQ8" s="614">
        <v>857081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12654</v>
      </c>
      <c r="S9" s="609"/>
      <c r="T9" s="609"/>
      <c r="U9" s="609"/>
      <c r="V9" s="609"/>
      <c r="W9" s="609"/>
      <c r="X9" s="609"/>
      <c r="Y9" s="610"/>
      <c r="Z9" s="646">
        <v>0.2</v>
      </c>
      <c r="AA9" s="646"/>
      <c r="AB9" s="646"/>
      <c r="AC9" s="646"/>
      <c r="AD9" s="647">
        <v>12654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247628</v>
      </c>
      <c r="BH9" s="609"/>
      <c r="BI9" s="609"/>
      <c r="BJ9" s="609"/>
      <c r="BK9" s="609"/>
      <c r="BL9" s="609"/>
      <c r="BM9" s="609"/>
      <c r="BN9" s="610"/>
      <c r="BO9" s="646">
        <v>42.9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400167</v>
      </c>
      <c r="CS9" s="609"/>
      <c r="CT9" s="609"/>
      <c r="CU9" s="609"/>
      <c r="CV9" s="609"/>
      <c r="CW9" s="609"/>
      <c r="CX9" s="609"/>
      <c r="CY9" s="610"/>
      <c r="CZ9" s="646">
        <v>7.4</v>
      </c>
      <c r="DA9" s="646"/>
      <c r="DB9" s="646"/>
      <c r="DC9" s="646"/>
      <c r="DD9" s="614">
        <v>6773</v>
      </c>
      <c r="DE9" s="609"/>
      <c r="DF9" s="609"/>
      <c r="DG9" s="609"/>
      <c r="DH9" s="609"/>
      <c r="DI9" s="609"/>
      <c r="DJ9" s="609"/>
      <c r="DK9" s="609"/>
      <c r="DL9" s="609"/>
      <c r="DM9" s="609"/>
      <c r="DN9" s="609"/>
      <c r="DO9" s="609"/>
      <c r="DP9" s="610"/>
      <c r="DQ9" s="614">
        <v>360671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8765</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165230</v>
      </c>
      <c r="S11" s="609"/>
      <c r="T11" s="609"/>
      <c r="U11" s="609"/>
      <c r="V11" s="609"/>
      <c r="W11" s="609"/>
      <c r="X11" s="609"/>
      <c r="Y11" s="610"/>
      <c r="Z11" s="611">
        <v>2.9</v>
      </c>
      <c r="AA11" s="612"/>
      <c r="AB11" s="612"/>
      <c r="AC11" s="613"/>
      <c r="AD11" s="614">
        <v>165230</v>
      </c>
      <c r="AE11" s="609"/>
      <c r="AF11" s="609"/>
      <c r="AG11" s="609"/>
      <c r="AH11" s="609"/>
      <c r="AI11" s="609"/>
      <c r="AJ11" s="609"/>
      <c r="AK11" s="610"/>
      <c r="AL11" s="611">
        <v>6.3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5782</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165531</v>
      </c>
      <c r="CS11" s="609"/>
      <c r="CT11" s="609"/>
      <c r="CU11" s="609"/>
      <c r="CV11" s="609"/>
      <c r="CW11" s="609"/>
      <c r="CX11" s="609"/>
      <c r="CY11" s="610"/>
      <c r="CZ11" s="646">
        <v>3.1</v>
      </c>
      <c r="DA11" s="646"/>
      <c r="DB11" s="646"/>
      <c r="DC11" s="646"/>
      <c r="DD11" s="614">
        <v>73262</v>
      </c>
      <c r="DE11" s="609"/>
      <c r="DF11" s="609"/>
      <c r="DG11" s="609"/>
      <c r="DH11" s="609"/>
      <c r="DI11" s="609"/>
      <c r="DJ11" s="609"/>
      <c r="DK11" s="609"/>
      <c r="DL11" s="609"/>
      <c r="DM11" s="609"/>
      <c r="DN11" s="609"/>
      <c r="DO11" s="609"/>
      <c r="DP11" s="610"/>
      <c r="DQ11" s="614">
        <v>100160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238577</v>
      </c>
      <c r="BH12" s="609"/>
      <c r="BI12" s="609"/>
      <c r="BJ12" s="609"/>
      <c r="BK12" s="609"/>
      <c r="BL12" s="609"/>
      <c r="BM12" s="609"/>
      <c r="BN12" s="610"/>
      <c r="BO12" s="646">
        <v>41.3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34909</v>
      </c>
      <c r="CS12" s="609"/>
      <c r="CT12" s="609"/>
      <c r="CU12" s="609"/>
      <c r="CV12" s="609"/>
      <c r="CW12" s="609"/>
      <c r="CX12" s="609"/>
      <c r="CY12" s="610"/>
      <c r="CZ12" s="646">
        <v>0.6</v>
      </c>
      <c r="DA12" s="646"/>
      <c r="DB12" s="646"/>
      <c r="DC12" s="646"/>
      <c r="DD12" s="614">
        <v>12847</v>
      </c>
      <c r="DE12" s="609"/>
      <c r="DF12" s="609"/>
      <c r="DG12" s="609"/>
      <c r="DH12" s="609"/>
      <c r="DI12" s="609"/>
      <c r="DJ12" s="609"/>
      <c r="DK12" s="609"/>
      <c r="DL12" s="609"/>
      <c r="DM12" s="609"/>
      <c r="DN12" s="609"/>
      <c r="DO12" s="609"/>
      <c r="DP12" s="610"/>
      <c r="DQ12" s="614">
        <v>12579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237510</v>
      </c>
      <c r="BH13" s="609"/>
      <c r="BI13" s="609"/>
      <c r="BJ13" s="609"/>
      <c r="BK13" s="609"/>
      <c r="BL13" s="609"/>
      <c r="BM13" s="609"/>
      <c r="BN13" s="610"/>
      <c r="BO13" s="646">
        <v>41.1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276804</v>
      </c>
      <c r="CS13" s="609"/>
      <c r="CT13" s="609"/>
      <c r="CU13" s="609"/>
      <c r="CV13" s="609"/>
      <c r="CW13" s="609"/>
      <c r="CX13" s="609"/>
      <c r="CY13" s="610"/>
      <c r="CZ13" s="646">
        <v>5.0999999999999996</v>
      </c>
      <c r="DA13" s="646"/>
      <c r="DB13" s="646"/>
      <c r="DC13" s="646"/>
      <c r="DD13" s="614">
        <v>122164</v>
      </c>
      <c r="DE13" s="609"/>
      <c r="DF13" s="609"/>
      <c r="DG13" s="609"/>
      <c r="DH13" s="609"/>
      <c r="DI13" s="609"/>
      <c r="DJ13" s="609"/>
      <c r="DK13" s="609"/>
      <c r="DL13" s="609"/>
      <c r="DM13" s="609"/>
      <c r="DN13" s="609"/>
      <c r="DO13" s="609"/>
      <c r="DP13" s="610"/>
      <c r="DQ13" s="614">
        <v>257000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30417</v>
      </c>
      <c r="BH14" s="609"/>
      <c r="BI14" s="609"/>
      <c r="BJ14" s="609"/>
      <c r="BK14" s="609"/>
      <c r="BL14" s="609"/>
      <c r="BM14" s="609"/>
      <c r="BN14" s="610"/>
      <c r="BO14" s="646">
        <v>5.3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260369</v>
      </c>
      <c r="CS14" s="609"/>
      <c r="CT14" s="609"/>
      <c r="CU14" s="609"/>
      <c r="CV14" s="609"/>
      <c r="CW14" s="609"/>
      <c r="CX14" s="609"/>
      <c r="CY14" s="610"/>
      <c r="CZ14" s="646">
        <v>4.8</v>
      </c>
      <c r="DA14" s="646"/>
      <c r="DB14" s="646"/>
      <c r="DC14" s="646"/>
      <c r="DD14" s="614">
        <v>101808</v>
      </c>
      <c r="DE14" s="609"/>
      <c r="DF14" s="609"/>
      <c r="DG14" s="609"/>
      <c r="DH14" s="609"/>
      <c r="DI14" s="609"/>
      <c r="DJ14" s="609"/>
      <c r="DK14" s="609"/>
      <c r="DL14" s="609"/>
      <c r="DM14" s="609"/>
      <c r="DN14" s="609"/>
      <c r="DO14" s="609"/>
      <c r="DP14" s="610"/>
      <c r="DQ14" s="614">
        <v>157006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2973</v>
      </c>
      <c r="S15" s="609"/>
      <c r="T15" s="609"/>
      <c r="U15" s="609"/>
      <c r="V15" s="609"/>
      <c r="W15" s="609"/>
      <c r="X15" s="609"/>
      <c r="Y15" s="610"/>
      <c r="Z15" s="646">
        <v>0.1</v>
      </c>
      <c r="AA15" s="646"/>
      <c r="AB15" s="646"/>
      <c r="AC15" s="646"/>
      <c r="AD15" s="647">
        <v>2973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36795</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767382</v>
      </c>
      <c r="CS15" s="609"/>
      <c r="CT15" s="609"/>
      <c r="CU15" s="609"/>
      <c r="CV15" s="609"/>
      <c r="CW15" s="609"/>
      <c r="CX15" s="609"/>
      <c r="CY15" s="610"/>
      <c r="CZ15" s="646">
        <v>14.2</v>
      </c>
      <c r="DA15" s="646"/>
      <c r="DB15" s="646"/>
      <c r="DC15" s="646"/>
      <c r="DD15" s="614">
        <v>59978</v>
      </c>
      <c r="DE15" s="609"/>
      <c r="DF15" s="609"/>
      <c r="DG15" s="609"/>
      <c r="DH15" s="609"/>
      <c r="DI15" s="609"/>
      <c r="DJ15" s="609"/>
      <c r="DK15" s="609"/>
      <c r="DL15" s="609"/>
      <c r="DM15" s="609"/>
      <c r="DN15" s="609"/>
      <c r="DO15" s="609"/>
      <c r="DP15" s="610"/>
      <c r="DQ15" s="614">
        <v>706740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8693</v>
      </c>
      <c r="S16" s="609"/>
      <c r="T16" s="609"/>
      <c r="U16" s="609"/>
      <c r="V16" s="609"/>
      <c r="W16" s="609"/>
      <c r="X16" s="609"/>
      <c r="Y16" s="610"/>
      <c r="Z16" s="646">
        <v>0.2</v>
      </c>
      <c r="AA16" s="646"/>
      <c r="AB16" s="646"/>
      <c r="AC16" s="646"/>
      <c r="AD16" s="647">
        <v>8693</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29444</v>
      </c>
      <c r="S17" s="609"/>
      <c r="T17" s="609"/>
      <c r="U17" s="609"/>
      <c r="V17" s="609"/>
      <c r="W17" s="609"/>
      <c r="X17" s="609"/>
      <c r="Y17" s="610"/>
      <c r="Z17" s="646">
        <v>0.5</v>
      </c>
      <c r="AA17" s="646"/>
      <c r="AB17" s="646"/>
      <c r="AC17" s="646"/>
      <c r="AD17" s="647">
        <v>29444</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328041</v>
      </c>
      <c r="CS17" s="609"/>
      <c r="CT17" s="609"/>
      <c r="CU17" s="609"/>
      <c r="CV17" s="609"/>
      <c r="CW17" s="609"/>
      <c r="CX17" s="609"/>
      <c r="CY17" s="610"/>
      <c r="CZ17" s="646">
        <v>6.1</v>
      </c>
      <c r="DA17" s="646"/>
      <c r="DB17" s="646"/>
      <c r="DC17" s="646"/>
      <c r="DD17" s="614" t="s">
        <v>122</v>
      </c>
      <c r="DE17" s="609"/>
      <c r="DF17" s="609"/>
      <c r="DG17" s="609"/>
      <c r="DH17" s="609"/>
      <c r="DI17" s="609"/>
      <c r="DJ17" s="609"/>
      <c r="DK17" s="609"/>
      <c r="DL17" s="609"/>
      <c r="DM17" s="609"/>
      <c r="DN17" s="609"/>
      <c r="DO17" s="609"/>
      <c r="DP17" s="610"/>
      <c r="DQ17" s="614">
        <v>328041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4137</v>
      </c>
      <c r="S18" s="609"/>
      <c r="T18" s="609"/>
      <c r="U18" s="609"/>
      <c r="V18" s="609"/>
      <c r="W18" s="609"/>
      <c r="X18" s="609"/>
      <c r="Y18" s="610"/>
      <c r="Z18" s="646">
        <v>0.1</v>
      </c>
      <c r="AA18" s="646"/>
      <c r="AB18" s="646"/>
      <c r="AC18" s="646"/>
      <c r="AD18" s="647">
        <v>4137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24987</v>
      </c>
      <c r="S19" s="609"/>
      <c r="T19" s="609"/>
      <c r="U19" s="609"/>
      <c r="V19" s="609"/>
      <c r="W19" s="609"/>
      <c r="X19" s="609"/>
      <c r="Y19" s="610"/>
      <c r="Z19" s="646">
        <v>0.4</v>
      </c>
      <c r="AA19" s="646"/>
      <c r="AB19" s="646"/>
      <c r="AC19" s="646"/>
      <c r="AD19" s="647">
        <v>24987</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320</v>
      </c>
      <c r="S20" s="609"/>
      <c r="T20" s="609"/>
      <c r="U20" s="609"/>
      <c r="V20" s="609"/>
      <c r="W20" s="609"/>
      <c r="X20" s="609"/>
      <c r="Y20" s="610"/>
      <c r="Z20" s="646">
        <v>0</v>
      </c>
      <c r="AA20" s="646"/>
      <c r="AB20" s="646"/>
      <c r="AC20" s="646"/>
      <c r="AD20" s="647">
        <v>320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5396924</v>
      </c>
      <c r="CS20" s="609"/>
      <c r="CT20" s="609"/>
      <c r="CU20" s="609"/>
      <c r="CV20" s="609"/>
      <c r="CW20" s="609"/>
      <c r="CX20" s="609"/>
      <c r="CY20" s="610"/>
      <c r="CZ20" s="646">
        <v>100</v>
      </c>
      <c r="DA20" s="646"/>
      <c r="DB20" s="646"/>
      <c r="DC20" s="646"/>
      <c r="DD20" s="614">
        <v>404488</v>
      </c>
      <c r="DE20" s="609"/>
      <c r="DF20" s="609"/>
      <c r="DG20" s="609"/>
      <c r="DH20" s="609"/>
      <c r="DI20" s="609"/>
      <c r="DJ20" s="609"/>
      <c r="DK20" s="609"/>
      <c r="DL20" s="609"/>
      <c r="DM20" s="609"/>
      <c r="DN20" s="609"/>
      <c r="DO20" s="609"/>
      <c r="DP20" s="610"/>
      <c r="DQ20" s="614">
        <v>4507481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1907948</v>
      </c>
      <c r="S21" s="609"/>
      <c r="T21" s="609"/>
      <c r="U21" s="609"/>
      <c r="V21" s="609"/>
      <c r="W21" s="609"/>
      <c r="X21" s="609"/>
      <c r="Y21" s="610"/>
      <c r="Z21" s="646">
        <v>33.6</v>
      </c>
      <c r="AA21" s="646"/>
      <c r="AB21" s="646"/>
      <c r="AC21" s="646"/>
      <c r="AD21" s="647">
        <v>1789063</v>
      </c>
      <c r="AE21" s="647"/>
      <c r="AF21" s="647"/>
      <c r="AG21" s="647"/>
      <c r="AH21" s="647"/>
      <c r="AI21" s="647"/>
      <c r="AJ21" s="647"/>
      <c r="AK21" s="647"/>
      <c r="AL21" s="611">
        <v>68.3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1789063</v>
      </c>
      <c r="S22" s="609"/>
      <c r="T22" s="609"/>
      <c r="U22" s="609"/>
      <c r="V22" s="609"/>
      <c r="W22" s="609"/>
      <c r="X22" s="609"/>
      <c r="Y22" s="610"/>
      <c r="Z22" s="646">
        <v>31.5</v>
      </c>
      <c r="AA22" s="646"/>
      <c r="AB22" s="646"/>
      <c r="AC22" s="646"/>
      <c r="AD22" s="647">
        <v>1789063</v>
      </c>
      <c r="AE22" s="647"/>
      <c r="AF22" s="647"/>
      <c r="AG22" s="647"/>
      <c r="AH22" s="647"/>
      <c r="AI22" s="647"/>
      <c r="AJ22" s="647"/>
      <c r="AK22" s="647"/>
      <c r="AL22" s="611">
        <v>68.3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118885</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1797103</v>
      </c>
      <c r="CS24" s="661"/>
      <c r="CT24" s="661"/>
      <c r="CU24" s="661"/>
      <c r="CV24" s="661"/>
      <c r="CW24" s="661"/>
      <c r="CX24" s="661"/>
      <c r="CY24" s="689"/>
      <c r="CZ24" s="690">
        <v>33.299999999999997</v>
      </c>
      <c r="DA24" s="672"/>
      <c r="DB24" s="672"/>
      <c r="DC24" s="692"/>
      <c r="DD24" s="688">
        <v>1407766</v>
      </c>
      <c r="DE24" s="661"/>
      <c r="DF24" s="661"/>
      <c r="DG24" s="661"/>
      <c r="DH24" s="661"/>
      <c r="DI24" s="661"/>
      <c r="DJ24" s="661"/>
      <c r="DK24" s="689"/>
      <c r="DL24" s="688">
        <v>1267149</v>
      </c>
      <c r="DM24" s="661"/>
      <c r="DN24" s="661"/>
      <c r="DO24" s="661"/>
      <c r="DP24" s="661"/>
      <c r="DQ24" s="661"/>
      <c r="DR24" s="661"/>
      <c r="DS24" s="661"/>
      <c r="DT24" s="661"/>
      <c r="DU24" s="661"/>
      <c r="DV24" s="689"/>
      <c r="DW24" s="690">
        <v>48.3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2738824</v>
      </c>
      <c r="S25" s="609"/>
      <c r="T25" s="609"/>
      <c r="U25" s="609"/>
      <c r="V25" s="609"/>
      <c r="W25" s="609"/>
      <c r="X25" s="609"/>
      <c r="Y25" s="610"/>
      <c r="Z25" s="646">
        <v>48.2</v>
      </c>
      <c r="AA25" s="646"/>
      <c r="AB25" s="646"/>
      <c r="AC25" s="646"/>
      <c r="AD25" s="647">
        <v>2619939</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902814</v>
      </c>
      <c r="CS25" s="621"/>
      <c r="CT25" s="621"/>
      <c r="CU25" s="621"/>
      <c r="CV25" s="621"/>
      <c r="CW25" s="621"/>
      <c r="CX25" s="621"/>
      <c r="CY25" s="622"/>
      <c r="CZ25" s="611">
        <v>16.7</v>
      </c>
      <c r="DA25" s="623"/>
      <c r="DB25" s="623"/>
      <c r="DC25" s="624"/>
      <c r="DD25" s="614">
        <v>834747</v>
      </c>
      <c r="DE25" s="621"/>
      <c r="DF25" s="621"/>
      <c r="DG25" s="621"/>
      <c r="DH25" s="621"/>
      <c r="DI25" s="621"/>
      <c r="DJ25" s="621"/>
      <c r="DK25" s="622"/>
      <c r="DL25" s="614">
        <v>811614</v>
      </c>
      <c r="DM25" s="621"/>
      <c r="DN25" s="621"/>
      <c r="DO25" s="621"/>
      <c r="DP25" s="621"/>
      <c r="DQ25" s="621"/>
      <c r="DR25" s="621"/>
      <c r="DS25" s="621"/>
      <c r="DT25" s="621"/>
      <c r="DU25" s="621"/>
      <c r="DV25" s="622"/>
      <c r="DW25" s="611">
        <v>30.9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604880</v>
      </c>
      <c r="CS26" s="609"/>
      <c r="CT26" s="609"/>
      <c r="CU26" s="609"/>
      <c r="CV26" s="609"/>
      <c r="CW26" s="609"/>
      <c r="CX26" s="609"/>
      <c r="CY26" s="610"/>
      <c r="CZ26" s="611">
        <v>11.2</v>
      </c>
      <c r="DA26" s="623"/>
      <c r="DB26" s="623"/>
      <c r="DC26" s="624"/>
      <c r="DD26" s="614">
        <v>541555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26693</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577547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566248</v>
      </c>
      <c r="CS27" s="621"/>
      <c r="CT27" s="621"/>
      <c r="CU27" s="621"/>
      <c r="CV27" s="621"/>
      <c r="CW27" s="621"/>
      <c r="CX27" s="621"/>
      <c r="CY27" s="622"/>
      <c r="CZ27" s="611">
        <v>10.5</v>
      </c>
      <c r="DA27" s="623"/>
      <c r="DB27" s="623"/>
      <c r="DC27" s="624"/>
      <c r="DD27" s="614">
        <v>244978</v>
      </c>
      <c r="DE27" s="621"/>
      <c r="DF27" s="621"/>
      <c r="DG27" s="621"/>
      <c r="DH27" s="621"/>
      <c r="DI27" s="621"/>
      <c r="DJ27" s="621"/>
      <c r="DK27" s="622"/>
      <c r="DL27" s="614">
        <v>127494</v>
      </c>
      <c r="DM27" s="621"/>
      <c r="DN27" s="621"/>
      <c r="DO27" s="621"/>
      <c r="DP27" s="621"/>
      <c r="DQ27" s="621"/>
      <c r="DR27" s="621"/>
      <c r="DS27" s="621"/>
      <c r="DT27" s="621"/>
      <c r="DU27" s="621"/>
      <c r="DV27" s="622"/>
      <c r="DW27" s="611">
        <v>4.9000000000000004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33096</v>
      </c>
      <c r="S28" s="609"/>
      <c r="T28" s="609"/>
      <c r="U28" s="609"/>
      <c r="V28" s="609"/>
      <c r="W28" s="609"/>
      <c r="X28" s="609"/>
      <c r="Y28" s="610"/>
      <c r="Z28" s="646">
        <v>0.6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328041</v>
      </c>
      <c r="CS28" s="609"/>
      <c r="CT28" s="609"/>
      <c r="CU28" s="609"/>
      <c r="CV28" s="609"/>
      <c r="CW28" s="609"/>
      <c r="CX28" s="609"/>
      <c r="CY28" s="610"/>
      <c r="CZ28" s="611">
        <v>6.1</v>
      </c>
      <c r="DA28" s="623"/>
      <c r="DB28" s="623"/>
      <c r="DC28" s="624"/>
      <c r="DD28" s="614">
        <v>328041</v>
      </c>
      <c r="DE28" s="609"/>
      <c r="DF28" s="609"/>
      <c r="DG28" s="609"/>
      <c r="DH28" s="609"/>
      <c r="DI28" s="609"/>
      <c r="DJ28" s="609"/>
      <c r="DK28" s="610"/>
      <c r="DL28" s="614">
        <v>328041</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19764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328041</v>
      </c>
      <c r="CS29" s="621"/>
      <c r="CT29" s="621"/>
      <c r="CU29" s="621"/>
      <c r="CV29" s="621"/>
      <c r="CW29" s="621"/>
      <c r="CX29" s="621"/>
      <c r="CY29" s="622"/>
      <c r="CZ29" s="611">
        <v>6.1</v>
      </c>
      <c r="DA29" s="623"/>
      <c r="DB29" s="623"/>
      <c r="DC29" s="624"/>
      <c r="DD29" s="614">
        <v>328041</v>
      </c>
      <c r="DE29" s="621"/>
      <c r="DF29" s="621"/>
      <c r="DG29" s="621"/>
      <c r="DH29" s="621"/>
      <c r="DI29" s="621"/>
      <c r="DJ29" s="621"/>
      <c r="DK29" s="622"/>
      <c r="DL29" s="614">
        <v>328041</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447791</v>
      </c>
      <c r="S30" s="609"/>
      <c r="T30" s="609"/>
      <c r="U30" s="609"/>
      <c r="V30" s="609"/>
      <c r="W30" s="609"/>
      <c r="X30" s="609"/>
      <c r="Y30" s="610"/>
      <c r="Z30" s="646">
        <v>7.9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316573</v>
      </c>
      <c r="CS30" s="609"/>
      <c r="CT30" s="609"/>
      <c r="CU30" s="609"/>
      <c r="CV30" s="609"/>
      <c r="CW30" s="609"/>
      <c r="CX30" s="609"/>
      <c r="CY30" s="610"/>
      <c r="CZ30" s="611">
        <v>5.9</v>
      </c>
      <c r="DA30" s="623"/>
      <c r="DB30" s="623"/>
      <c r="DC30" s="624"/>
      <c r="DD30" s="614">
        <v>316573</v>
      </c>
      <c r="DE30" s="609"/>
      <c r="DF30" s="609"/>
      <c r="DG30" s="609"/>
      <c r="DH30" s="609"/>
      <c r="DI30" s="609"/>
      <c r="DJ30" s="609"/>
      <c r="DK30" s="610"/>
      <c r="DL30" s="614">
        <v>316573</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99.4</v>
      </c>
      <c r="BH31" s="671"/>
      <c r="BI31" s="671"/>
      <c r="BJ31" s="671"/>
      <c r="BK31" s="671"/>
      <c r="BL31" s="671"/>
      <c r="BM31" s="672">
        <v>97.1</v>
      </c>
      <c r="BN31" s="671"/>
      <c r="BO31" s="671"/>
      <c r="BP31" s="671"/>
      <c r="BQ31" s="673"/>
      <c r="BR31" s="670">
        <v>99.2</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11468</v>
      </c>
      <c r="CS31" s="621"/>
      <c r="CT31" s="621"/>
      <c r="CU31" s="621"/>
      <c r="CV31" s="621"/>
      <c r="CW31" s="621"/>
      <c r="CX31" s="621"/>
      <c r="CY31" s="622"/>
      <c r="CZ31" s="611">
        <v>0.2</v>
      </c>
      <c r="DA31" s="623"/>
      <c r="DB31" s="623"/>
      <c r="DC31" s="624"/>
      <c r="DD31" s="614">
        <v>11468</v>
      </c>
      <c r="DE31" s="621"/>
      <c r="DF31" s="621"/>
      <c r="DG31" s="621"/>
      <c r="DH31" s="621"/>
      <c r="DI31" s="621"/>
      <c r="DJ31" s="621"/>
      <c r="DK31" s="622"/>
      <c r="DL31" s="614">
        <v>11468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254476</v>
      </c>
      <c r="S32" s="609"/>
      <c r="T32" s="609"/>
      <c r="U32" s="609"/>
      <c r="V32" s="609"/>
      <c r="W32" s="609"/>
      <c r="X32" s="609"/>
      <c r="Y32" s="610"/>
      <c r="Z32" s="646">
        <v>4.5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99.7</v>
      </c>
      <c r="BH32" s="621"/>
      <c r="BI32" s="621"/>
      <c r="BJ32" s="621"/>
      <c r="BK32" s="621"/>
      <c r="BL32" s="621"/>
      <c r="BM32" s="612">
        <v>97.6</v>
      </c>
      <c r="BN32" s="621"/>
      <c r="BO32" s="621"/>
      <c r="BP32" s="621"/>
      <c r="BQ32" s="644"/>
      <c r="BR32" s="679">
        <v>99.5</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3441</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v>
      </c>
      <c r="BH33" s="593"/>
      <c r="BI33" s="593"/>
      <c r="BJ33" s="593"/>
      <c r="BK33" s="593"/>
      <c r="BL33" s="593"/>
      <c r="BM33" s="639">
        <v>96.2</v>
      </c>
      <c r="BN33" s="593"/>
      <c r="BO33" s="593"/>
      <c r="BP33" s="593"/>
      <c r="BQ33" s="656"/>
      <c r="BR33" s="669">
        <v>98.9</v>
      </c>
      <c r="BS33" s="593"/>
      <c r="BT33" s="593"/>
      <c r="BU33" s="593"/>
      <c r="BV33" s="593"/>
      <c r="BW33" s="593"/>
      <c r="BX33" s="639">
        <v>96.1</v>
      </c>
      <c r="BY33" s="593"/>
      <c r="BZ33" s="593"/>
      <c r="CA33" s="593"/>
      <c r="CB33" s="656"/>
      <c r="CD33" s="605" t="s">
        <v>307</v>
      </c>
      <c r="CE33" s="606"/>
      <c r="CF33" s="606"/>
      <c r="CG33" s="606"/>
      <c r="CH33" s="606"/>
      <c r="CI33" s="606"/>
      <c r="CJ33" s="606"/>
      <c r="CK33" s="606"/>
      <c r="CL33" s="606"/>
      <c r="CM33" s="606"/>
      <c r="CN33" s="606"/>
      <c r="CO33" s="606"/>
      <c r="CP33" s="606"/>
      <c r="CQ33" s="607"/>
      <c r="CR33" s="608">
        <v>3195333</v>
      </c>
      <c r="CS33" s="621"/>
      <c r="CT33" s="621"/>
      <c r="CU33" s="621"/>
      <c r="CV33" s="621"/>
      <c r="CW33" s="621"/>
      <c r="CX33" s="621"/>
      <c r="CY33" s="622"/>
      <c r="CZ33" s="611">
        <v>59.2</v>
      </c>
      <c r="DA33" s="623"/>
      <c r="DB33" s="623"/>
      <c r="DC33" s="624"/>
      <c r="DD33" s="614">
        <v>2909195</v>
      </c>
      <c r="DE33" s="621"/>
      <c r="DF33" s="621"/>
      <c r="DG33" s="621"/>
      <c r="DH33" s="621"/>
      <c r="DI33" s="621"/>
      <c r="DJ33" s="621"/>
      <c r="DK33" s="622"/>
      <c r="DL33" s="614">
        <v>1235023</v>
      </c>
      <c r="DM33" s="621"/>
      <c r="DN33" s="621"/>
      <c r="DO33" s="621"/>
      <c r="DP33" s="621"/>
      <c r="DQ33" s="621"/>
      <c r="DR33" s="621"/>
      <c r="DS33" s="621"/>
      <c r="DT33" s="621"/>
      <c r="DU33" s="621"/>
      <c r="DV33" s="622"/>
      <c r="DW33" s="611">
        <v>47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1281792</v>
      </c>
      <c r="S34" s="609"/>
      <c r="T34" s="609"/>
      <c r="U34" s="609"/>
      <c r="V34" s="609"/>
      <c r="W34" s="609"/>
      <c r="X34" s="609"/>
      <c r="Y34" s="610"/>
      <c r="Z34" s="646">
        <v>22.6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1224948</v>
      </c>
      <c r="CS34" s="609"/>
      <c r="CT34" s="609"/>
      <c r="CU34" s="609"/>
      <c r="CV34" s="609"/>
      <c r="CW34" s="609"/>
      <c r="CX34" s="609"/>
      <c r="CY34" s="610"/>
      <c r="CZ34" s="611">
        <v>22.7</v>
      </c>
      <c r="DA34" s="623"/>
      <c r="DB34" s="623"/>
      <c r="DC34" s="624"/>
      <c r="DD34" s="614">
        <v>1068694</v>
      </c>
      <c r="DE34" s="609"/>
      <c r="DF34" s="609"/>
      <c r="DG34" s="609"/>
      <c r="DH34" s="609"/>
      <c r="DI34" s="609"/>
      <c r="DJ34" s="609"/>
      <c r="DK34" s="610"/>
      <c r="DL34" s="614">
        <v>387161</v>
      </c>
      <c r="DM34" s="609"/>
      <c r="DN34" s="609"/>
      <c r="DO34" s="609"/>
      <c r="DP34" s="609"/>
      <c r="DQ34" s="609"/>
      <c r="DR34" s="609"/>
      <c r="DS34" s="609"/>
      <c r="DT34" s="609"/>
      <c r="DU34" s="609"/>
      <c r="DV34" s="610"/>
      <c r="DW34" s="611">
        <v>14.7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321957</v>
      </c>
      <c r="S35" s="609"/>
      <c r="T35" s="609"/>
      <c r="U35" s="609"/>
      <c r="V35" s="609"/>
      <c r="W35" s="609"/>
      <c r="X35" s="609"/>
      <c r="Y35" s="610"/>
      <c r="Z35" s="646">
        <v>5.7</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23597</v>
      </c>
      <c r="CS35" s="621"/>
      <c r="CT35" s="621"/>
      <c r="CU35" s="621"/>
      <c r="CV35" s="621"/>
      <c r="CW35" s="621"/>
      <c r="CX35" s="621"/>
      <c r="CY35" s="622"/>
      <c r="CZ35" s="611">
        <v>0.4</v>
      </c>
      <c r="DA35" s="623"/>
      <c r="DB35" s="623"/>
      <c r="DC35" s="624"/>
      <c r="DD35" s="614">
        <v>22869</v>
      </c>
      <c r="DE35" s="621"/>
      <c r="DF35" s="621"/>
      <c r="DG35" s="621"/>
      <c r="DH35" s="621"/>
      <c r="DI35" s="621"/>
      <c r="DJ35" s="621"/>
      <c r="DK35" s="622"/>
      <c r="DL35" s="614">
        <v>22869</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319204</v>
      </c>
      <c r="S36" s="609"/>
      <c r="T36" s="609"/>
      <c r="U36" s="609"/>
      <c r="V36" s="609"/>
      <c r="W36" s="609"/>
      <c r="X36" s="609"/>
      <c r="Y36" s="610"/>
      <c r="Z36" s="646">
        <v>5.6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619730</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41863</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652924</v>
      </c>
      <c r="CS36" s="609"/>
      <c r="CT36" s="609"/>
      <c r="CU36" s="609"/>
      <c r="CV36" s="609"/>
      <c r="CW36" s="609"/>
      <c r="CX36" s="609"/>
      <c r="CY36" s="610"/>
      <c r="CZ36" s="611">
        <v>12.1</v>
      </c>
      <c r="DA36" s="623"/>
      <c r="DB36" s="623"/>
      <c r="DC36" s="624"/>
      <c r="DD36" s="614">
        <v>599852</v>
      </c>
      <c r="DE36" s="609"/>
      <c r="DF36" s="609"/>
      <c r="DG36" s="609"/>
      <c r="DH36" s="609"/>
      <c r="DI36" s="609"/>
      <c r="DJ36" s="609"/>
      <c r="DK36" s="610"/>
      <c r="DL36" s="614">
        <v>467234</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59887</v>
      </c>
      <c r="S37" s="609"/>
      <c r="T37" s="609"/>
      <c r="U37" s="609"/>
      <c r="V37" s="609"/>
      <c r="W37" s="609"/>
      <c r="X37" s="609"/>
      <c r="Y37" s="610"/>
      <c r="Z37" s="646">
        <v>1.1000000000000001</v>
      </c>
      <c r="AA37" s="646"/>
      <c r="AB37" s="646"/>
      <c r="AC37" s="646"/>
      <c r="AD37" s="647">
        <v>199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120928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28514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247686</v>
      </c>
      <c r="CS37" s="621"/>
      <c r="CT37" s="621"/>
      <c r="CU37" s="621"/>
      <c r="CV37" s="621"/>
      <c r="CW37" s="621"/>
      <c r="CX37" s="621"/>
      <c r="CY37" s="622"/>
      <c r="CZ37" s="611">
        <v>4.5999999999999996</v>
      </c>
      <c r="DA37" s="623"/>
      <c r="DB37" s="623"/>
      <c r="DC37" s="624"/>
      <c r="DD37" s="614">
        <v>243831</v>
      </c>
      <c r="DE37" s="621"/>
      <c r="DF37" s="621"/>
      <c r="DG37" s="621"/>
      <c r="DH37" s="621"/>
      <c r="DI37" s="621"/>
      <c r="DJ37" s="621"/>
      <c r="DK37" s="622"/>
      <c r="DL37" s="614">
        <v>212747</v>
      </c>
      <c r="DM37" s="621"/>
      <c r="DN37" s="621"/>
      <c r="DO37" s="621"/>
      <c r="DP37" s="621"/>
      <c r="DQ37" s="621"/>
      <c r="DR37" s="621"/>
      <c r="DS37" s="621"/>
      <c r="DT37" s="621"/>
      <c r="DU37" s="621"/>
      <c r="DV37" s="622"/>
      <c r="DW37" s="611">
        <v>8.1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172100</v>
      </c>
      <c r="S38" s="609"/>
      <c r="T38" s="609"/>
      <c r="U38" s="609"/>
      <c r="V38" s="609"/>
      <c r="W38" s="609"/>
      <c r="X38" s="609"/>
      <c r="Y38" s="610"/>
      <c r="Z38" s="646">
        <v>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101396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396384</v>
      </c>
      <c r="CS38" s="609"/>
      <c r="CT38" s="609"/>
      <c r="CU38" s="609"/>
      <c r="CV38" s="609"/>
      <c r="CW38" s="609"/>
      <c r="CX38" s="609"/>
      <c r="CY38" s="610"/>
      <c r="CZ38" s="611">
        <v>7.3</v>
      </c>
      <c r="DA38" s="623"/>
      <c r="DB38" s="623"/>
      <c r="DC38" s="624"/>
      <c r="DD38" s="614">
        <v>326146</v>
      </c>
      <c r="DE38" s="609"/>
      <c r="DF38" s="609"/>
      <c r="DG38" s="609"/>
      <c r="DH38" s="609"/>
      <c r="DI38" s="609"/>
      <c r="DJ38" s="609"/>
      <c r="DK38" s="610"/>
      <c r="DL38" s="614">
        <v>310889</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1022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1410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850610</v>
      </c>
      <c r="CS39" s="621"/>
      <c r="CT39" s="621"/>
      <c r="CU39" s="621"/>
      <c r="CV39" s="621"/>
      <c r="CW39" s="621"/>
      <c r="CX39" s="621"/>
      <c r="CY39" s="622"/>
      <c r="CZ39" s="611">
        <v>15.8</v>
      </c>
      <c r="DA39" s="623"/>
      <c r="DB39" s="623"/>
      <c r="DC39" s="624"/>
      <c r="DD39" s="614">
        <v>844764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658</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46870</v>
      </c>
      <c r="CS40" s="609"/>
      <c r="CT40" s="609"/>
      <c r="CU40" s="609"/>
      <c r="CV40" s="609"/>
      <c r="CW40" s="609"/>
      <c r="CX40" s="609"/>
      <c r="CY40" s="610"/>
      <c r="CZ40" s="611">
        <v>0.9</v>
      </c>
      <c r="DA40" s="623"/>
      <c r="DB40" s="623"/>
      <c r="DC40" s="624"/>
      <c r="DD40" s="614">
        <v>46870</v>
      </c>
      <c r="DE40" s="609"/>
      <c r="DF40" s="609"/>
      <c r="DG40" s="609"/>
      <c r="DH40" s="609"/>
      <c r="DI40" s="609"/>
      <c r="DJ40" s="609"/>
      <c r="DK40" s="610"/>
      <c r="DL40" s="614">
        <v>46870</v>
      </c>
      <c r="DM40" s="609"/>
      <c r="DN40" s="609"/>
      <c r="DO40" s="609"/>
      <c r="DP40" s="609"/>
      <c r="DQ40" s="609"/>
      <c r="DR40" s="609"/>
      <c r="DS40" s="609"/>
      <c r="DT40" s="609"/>
      <c r="DU40" s="609"/>
      <c r="DV40" s="610"/>
      <c r="DW40" s="611">
        <v>1.8</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5679025</v>
      </c>
      <c r="S41" s="633"/>
      <c r="T41" s="633"/>
      <c r="U41" s="633"/>
      <c r="V41" s="633"/>
      <c r="W41" s="633"/>
      <c r="X41" s="633"/>
      <c r="Y41" s="636"/>
      <c r="Z41" s="637">
        <v>100</v>
      </c>
      <c r="AA41" s="637"/>
      <c r="AB41" s="637"/>
      <c r="AC41" s="637"/>
      <c r="AD41" s="638">
        <v>2620138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81225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314501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470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404488</v>
      </c>
      <c r="CS42" s="621"/>
      <c r="CT42" s="621"/>
      <c r="CU42" s="621"/>
      <c r="CV42" s="621"/>
      <c r="CW42" s="621"/>
      <c r="CX42" s="621"/>
      <c r="CY42" s="622"/>
      <c r="CZ42" s="611">
        <v>7.5</v>
      </c>
      <c r="DA42" s="623"/>
      <c r="DB42" s="623"/>
      <c r="DC42" s="624"/>
      <c r="DD42" s="614">
        <v>190520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12458</v>
      </c>
      <c r="CS43" s="621"/>
      <c r="CT43" s="621"/>
      <c r="CU43" s="621"/>
      <c r="CV43" s="621"/>
      <c r="CW43" s="621"/>
      <c r="CX43" s="621"/>
      <c r="CY43" s="622"/>
      <c r="CZ43" s="611">
        <v>0.2</v>
      </c>
      <c r="DA43" s="623"/>
      <c r="DB43" s="623"/>
      <c r="DC43" s="624"/>
      <c r="DD43" s="614">
        <v>9368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404488</v>
      </c>
      <c r="CS44" s="609"/>
      <c r="CT44" s="609"/>
      <c r="CU44" s="609"/>
      <c r="CV44" s="609"/>
      <c r="CW44" s="609"/>
      <c r="CX44" s="609"/>
      <c r="CY44" s="610"/>
      <c r="CZ44" s="611">
        <v>7.5</v>
      </c>
      <c r="DA44" s="612"/>
      <c r="DB44" s="612"/>
      <c r="DC44" s="613"/>
      <c r="DD44" s="614">
        <v>190520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58626</v>
      </c>
      <c r="CS45" s="621"/>
      <c r="CT45" s="621"/>
      <c r="CU45" s="621"/>
      <c r="CV45" s="621"/>
      <c r="CW45" s="621"/>
      <c r="CX45" s="621"/>
      <c r="CY45" s="622"/>
      <c r="CZ45" s="611">
        <v>1.1000000000000001</v>
      </c>
      <c r="DA45" s="623"/>
      <c r="DB45" s="623"/>
      <c r="DC45" s="624"/>
      <c r="DD45" s="614">
        <v>15283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344900</v>
      </c>
      <c r="CS46" s="609"/>
      <c r="CT46" s="609"/>
      <c r="CU46" s="609"/>
      <c r="CV46" s="609"/>
      <c r="CW46" s="609"/>
      <c r="CX46" s="609"/>
      <c r="CY46" s="610"/>
      <c r="CZ46" s="611">
        <v>6.4</v>
      </c>
      <c r="DA46" s="612"/>
      <c r="DB46" s="612"/>
      <c r="DC46" s="613"/>
      <c r="DD46" s="614">
        <v>174450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5396924</v>
      </c>
      <c r="CS49" s="593"/>
      <c r="CT49" s="593"/>
      <c r="CU49" s="593"/>
      <c r="CV49" s="593"/>
      <c r="CW49" s="593"/>
      <c r="CX49" s="593"/>
      <c r="CY49" s="594"/>
      <c r="CZ49" s="595">
        <v>100</v>
      </c>
      <c r="DA49" s="596"/>
      <c r="DB49" s="596"/>
      <c r="DC49" s="597"/>
      <c r="DD49" s="598">
        <v>4507481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dkVkoeLFjDxXEWA41A0S0mndgiMfQsV/RM7MRJDKEM/nnqUWCbf5z2xSx/FJNvz7pfMyLgaQij+f/DOKgtQWw==" saltValue="l5YgKMQ4cLuft3+psya6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68" t="s">
        <v>353</v>
      </c>
      <c r="DK2" s="1069"/>
      <c r="DL2" s="1069"/>
      <c r="DM2" s="1069"/>
      <c r="DN2" s="1069"/>
      <c r="DO2" s="1070"/>
      <c r="DP2" s="210"/>
      <c r="DQ2" s="1068" t="s">
        <v>354</v>
      </c>
      <c r="DR2" s="1069"/>
      <c r="DS2" s="1069"/>
      <c r="DT2" s="1069"/>
      <c r="DU2" s="1069"/>
      <c r="DV2" s="1069"/>
      <c r="DW2" s="1069"/>
      <c r="DX2" s="1069"/>
      <c r="DY2" s="1069"/>
      <c r="DZ2" s="107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3" t="s">
        <v>355</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79" t="s">
        <v>357</v>
      </c>
      <c r="B5" s="980"/>
      <c r="C5" s="980"/>
      <c r="D5" s="980"/>
      <c r="E5" s="980"/>
      <c r="F5" s="980"/>
      <c r="G5" s="980"/>
      <c r="H5" s="980"/>
      <c r="I5" s="980"/>
      <c r="J5" s="980"/>
      <c r="K5" s="980"/>
      <c r="L5" s="980"/>
      <c r="M5" s="980"/>
      <c r="N5" s="980"/>
      <c r="O5" s="980"/>
      <c r="P5" s="981"/>
      <c r="Q5" s="985" t="s">
        <v>358</v>
      </c>
      <c r="R5" s="986"/>
      <c r="S5" s="986"/>
      <c r="T5" s="986"/>
      <c r="U5" s="987"/>
      <c r="V5" s="985" t="s">
        <v>359</v>
      </c>
      <c r="W5" s="986"/>
      <c r="X5" s="986"/>
      <c r="Y5" s="986"/>
      <c r="Z5" s="987"/>
      <c r="AA5" s="985" t="s">
        <v>360</v>
      </c>
      <c r="AB5" s="986"/>
      <c r="AC5" s="986"/>
      <c r="AD5" s="986"/>
      <c r="AE5" s="986"/>
      <c r="AF5" s="1071" t="s">
        <v>361</v>
      </c>
      <c r="AG5" s="986"/>
      <c r="AH5" s="986"/>
      <c r="AI5" s="986"/>
      <c r="AJ5" s="999"/>
      <c r="AK5" s="986" t="s">
        <v>362</v>
      </c>
      <c r="AL5" s="986"/>
      <c r="AM5" s="986"/>
      <c r="AN5" s="986"/>
      <c r="AO5" s="987"/>
      <c r="AP5" s="985" t="s">
        <v>363</v>
      </c>
      <c r="AQ5" s="986"/>
      <c r="AR5" s="986"/>
      <c r="AS5" s="986"/>
      <c r="AT5" s="987"/>
      <c r="AU5" s="985" t="s">
        <v>364</v>
      </c>
      <c r="AV5" s="986"/>
      <c r="AW5" s="986"/>
      <c r="AX5" s="986"/>
      <c r="AY5" s="999"/>
      <c r="AZ5" s="214"/>
      <c r="BA5" s="214"/>
      <c r="BB5" s="214"/>
      <c r="BC5" s="214"/>
      <c r="BD5" s="214"/>
      <c r="BE5" s="215"/>
      <c r="BF5" s="215"/>
      <c r="BG5" s="215"/>
      <c r="BH5" s="215"/>
      <c r="BI5" s="215"/>
      <c r="BJ5" s="215"/>
      <c r="BK5" s="215"/>
      <c r="BL5" s="215"/>
      <c r="BM5" s="215"/>
      <c r="BN5" s="215"/>
      <c r="BO5" s="215"/>
      <c r="BP5" s="215"/>
      <c r="BQ5" s="979" t="s">
        <v>365</v>
      </c>
      <c r="BR5" s="980"/>
      <c r="BS5" s="980"/>
      <c r="BT5" s="980"/>
      <c r="BU5" s="980"/>
      <c r="BV5" s="980"/>
      <c r="BW5" s="980"/>
      <c r="BX5" s="980"/>
      <c r="BY5" s="980"/>
      <c r="BZ5" s="980"/>
      <c r="CA5" s="980"/>
      <c r="CB5" s="980"/>
      <c r="CC5" s="980"/>
      <c r="CD5" s="980"/>
      <c r="CE5" s="980"/>
      <c r="CF5" s="980"/>
      <c r="CG5" s="981"/>
      <c r="CH5" s="985" t="s">
        <v>366</v>
      </c>
      <c r="CI5" s="986"/>
      <c r="CJ5" s="986"/>
      <c r="CK5" s="986"/>
      <c r="CL5" s="987"/>
      <c r="CM5" s="985" t="s">
        <v>367</v>
      </c>
      <c r="CN5" s="986"/>
      <c r="CO5" s="986"/>
      <c r="CP5" s="986"/>
      <c r="CQ5" s="987"/>
      <c r="CR5" s="985" t="s">
        <v>368</v>
      </c>
      <c r="CS5" s="986"/>
      <c r="CT5" s="986"/>
      <c r="CU5" s="986"/>
      <c r="CV5" s="987"/>
      <c r="CW5" s="985" t="s">
        <v>369</v>
      </c>
      <c r="CX5" s="986"/>
      <c r="CY5" s="986"/>
      <c r="CZ5" s="986"/>
      <c r="DA5" s="987"/>
      <c r="DB5" s="985" t="s">
        <v>370</v>
      </c>
      <c r="DC5" s="986"/>
      <c r="DD5" s="986"/>
      <c r="DE5" s="986"/>
      <c r="DF5" s="987"/>
      <c r="DG5" s="1094" t="s">
        <v>371</v>
      </c>
      <c r="DH5" s="1095"/>
      <c r="DI5" s="1095"/>
      <c r="DJ5" s="1095"/>
      <c r="DK5" s="1096"/>
      <c r="DL5" s="1094" t="s">
        <v>372</v>
      </c>
      <c r="DM5" s="1095"/>
      <c r="DN5" s="1095"/>
      <c r="DO5" s="1095"/>
      <c r="DP5" s="1096"/>
      <c r="DQ5" s="985" t="s">
        <v>373</v>
      </c>
      <c r="DR5" s="986"/>
      <c r="DS5" s="986"/>
      <c r="DT5" s="986"/>
      <c r="DU5" s="987"/>
      <c r="DV5" s="985" t="s">
        <v>364</v>
      </c>
      <c r="DW5" s="986"/>
      <c r="DX5" s="986"/>
      <c r="DY5" s="986"/>
      <c r="DZ5" s="999"/>
      <c r="EA5" s="216"/>
    </row>
    <row r="6" spans="1:131" s="217" customFormat="1" ht="26.25" customHeight="1" thickBot="1" x14ac:dyDescent="0.25">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72"/>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97"/>
      <c r="DH6" s="1098"/>
      <c r="DI6" s="1098"/>
      <c r="DJ6" s="1098"/>
      <c r="DK6" s="1099"/>
      <c r="DL6" s="1097"/>
      <c r="DM6" s="1098"/>
      <c r="DN6" s="1098"/>
      <c r="DO6" s="1098"/>
      <c r="DP6" s="1099"/>
      <c r="DQ6" s="988"/>
      <c r="DR6" s="989"/>
      <c r="DS6" s="989"/>
      <c r="DT6" s="989"/>
      <c r="DU6" s="990"/>
      <c r="DV6" s="988"/>
      <c r="DW6" s="989"/>
      <c r="DX6" s="989"/>
      <c r="DY6" s="989"/>
      <c r="DZ6" s="1000"/>
      <c r="EA6" s="216"/>
    </row>
    <row r="7" spans="1:131" s="217" customFormat="1" ht="26.25" customHeight="1" thickTop="1" x14ac:dyDescent="0.2">
      <c r="A7" s="218">
        <v>1</v>
      </c>
      <c r="B7" s="1031" t="s">
        <v>374</v>
      </c>
      <c r="C7" s="1032"/>
      <c r="D7" s="1032"/>
      <c r="E7" s="1032"/>
      <c r="F7" s="1032"/>
      <c r="G7" s="1032"/>
      <c r="H7" s="1032"/>
      <c r="I7" s="1032"/>
      <c r="J7" s="1032"/>
      <c r="K7" s="1032"/>
      <c r="L7" s="1032"/>
      <c r="M7" s="1032"/>
      <c r="N7" s="1032"/>
      <c r="O7" s="1032"/>
      <c r="P7" s="1033"/>
      <c r="Q7" s="1079">
        <v>5679</v>
      </c>
      <c r="R7" s="1080"/>
      <c r="S7" s="1080"/>
      <c r="T7" s="1080"/>
      <c r="U7" s="1080"/>
      <c r="V7" s="1080">
        <v>5397</v>
      </c>
      <c r="W7" s="1080"/>
      <c r="X7" s="1080"/>
      <c r="Y7" s="1080"/>
      <c r="Z7" s="1080"/>
      <c r="AA7" s="1080">
        <v>5</v>
      </c>
      <c r="AB7" s="1080"/>
      <c r="AC7" s="1080"/>
      <c r="AD7" s="1080"/>
      <c r="AE7" s="1081"/>
      <c r="AF7" s="1082">
        <v>277</v>
      </c>
      <c r="AG7" s="1083"/>
      <c r="AH7" s="1083"/>
      <c r="AI7" s="1083"/>
      <c r="AJ7" s="1084"/>
      <c r="AK7" s="1085">
        <v>322</v>
      </c>
      <c r="AL7" s="1086"/>
      <c r="AM7" s="1086"/>
      <c r="AN7" s="1086"/>
      <c r="AO7" s="1086"/>
      <c r="AP7" s="1086">
        <v>3258</v>
      </c>
      <c r="AQ7" s="1086"/>
      <c r="AR7" s="1086"/>
      <c r="AS7" s="1086"/>
      <c r="AT7" s="1086"/>
      <c r="AU7" s="1091"/>
      <c r="AV7" s="1091"/>
      <c r="AW7" s="1091"/>
      <c r="AX7" s="1091"/>
      <c r="AY7" s="1092"/>
      <c r="AZ7" s="214"/>
      <c r="BA7" s="214"/>
      <c r="BB7" s="214"/>
      <c r="BC7" s="214"/>
      <c r="BD7" s="214"/>
      <c r="BE7" s="215"/>
      <c r="BF7" s="215"/>
      <c r="BG7" s="215"/>
      <c r="BH7" s="215"/>
      <c r="BI7" s="215"/>
      <c r="BJ7" s="215"/>
      <c r="BK7" s="215"/>
      <c r="BL7" s="215"/>
      <c r="BM7" s="215"/>
      <c r="BN7" s="215"/>
      <c r="BO7" s="215"/>
      <c r="BP7" s="215"/>
      <c r="BQ7" s="218">
        <v>1</v>
      </c>
      <c r="BR7" s="219"/>
      <c r="BS7" s="1076"/>
      <c r="BT7" s="1077"/>
      <c r="BU7" s="1077"/>
      <c r="BV7" s="1077"/>
      <c r="BW7" s="1077"/>
      <c r="BX7" s="1077"/>
      <c r="BY7" s="1077"/>
      <c r="BZ7" s="1077"/>
      <c r="CA7" s="1077"/>
      <c r="CB7" s="1077"/>
      <c r="CC7" s="1077"/>
      <c r="CD7" s="1077"/>
      <c r="CE7" s="1077"/>
      <c r="CF7" s="1077"/>
      <c r="CG7" s="1093"/>
      <c r="CH7" s="1073"/>
      <c r="CI7" s="1074"/>
      <c r="CJ7" s="1074"/>
      <c r="CK7" s="1074"/>
      <c r="CL7" s="1075"/>
      <c r="CM7" s="1073"/>
      <c r="CN7" s="1074"/>
      <c r="CO7" s="1074"/>
      <c r="CP7" s="1074"/>
      <c r="CQ7" s="1075"/>
      <c r="CR7" s="1073"/>
      <c r="CS7" s="1074"/>
      <c r="CT7" s="1074"/>
      <c r="CU7" s="1074"/>
      <c r="CV7" s="1075"/>
      <c r="CW7" s="1073"/>
      <c r="CX7" s="1074"/>
      <c r="CY7" s="1074"/>
      <c r="CZ7" s="1074"/>
      <c r="DA7" s="1075"/>
      <c r="DB7" s="1073"/>
      <c r="DC7" s="1074"/>
      <c r="DD7" s="1074"/>
      <c r="DE7" s="1074"/>
      <c r="DF7" s="1075"/>
      <c r="DG7" s="1073"/>
      <c r="DH7" s="1074"/>
      <c r="DI7" s="1074"/>
      <c r="DJ7" s="1074"/>
      <c r="DK7" s="1075"/>
      <c r="DL7" s="1073"/>
      <c r="DM7" s="1074"/>
      <c r="DN7" s="1074"/>
      <c r="DO7" s="1074"/>
      <c r="DP7" s="1075"/>
      <c r="DQ7" s="1073"/>
      <c r="DR7" s="1074"/>
      <c r="DS7" s="1074"/>
      <c r="DT7" s="1074"/>
      <c r="DU7" s="1075"/>
      <c r="DV7" s="1076"/>
      <c r="DW7" s="1077"/>
      <c r="DX7" s="1077"/>
      <c r="DY7" s="1077"/>
      <c r="DZ7" s="1078"/>
      <c r="EA7" s="216"/>
    </row>
    <row r="8" spans="1:131" s="217" customFormat="1" ht="26.25" customHeight="1" x14ac:dyDescent="0.2">
      <c r="A8" s="220">
        <v>2</v>
      </c>
      <c r="B8" s="1014"/>
      <c r="C8" s="1015"/>
      <c r="D8" s="1015"/>
      <c r="E8" s="1015"/>
      <c r="F8" s="1015"/>
      <c r="G8" s="1015"/>
      <c r="H8" s="1015"/>
      <c r="I8" s="1015"/>
      <c r="J8" s="1015"/>
      <c r="K8" s="1015"/>
      <c r="L8" s="1015"/>
      <c r="M8" s="1015"/>
      <c r="N8" s="1015"/>
      <c r="O8" s="1015"/>
      <c r="P8" s="1016"/>
      <c r="Q8" s="1022"/>
      <c r="R8" s="1023"/>
      <c r="S8" s="1023"/>
      <c r="T8" s="1023"/>
      <c r="U8" s="1023"/>
      <c r="V8" s="1023"/>
      <c r="W8" s="1023"/>
      <c r="X8" s="1023"/>
      <c r="Y8" s="1023"/>
      <c r="Z8" s="1023"/>
      <c r="AA8" s="1023"/>
      <c r="AB8" s="1023"/>
      <c r="AC8" s="1023"/>
      <c r="AD8" s="1023"/>
      <c r="AE8" s="1024"/>
      <c r="AF8" s="1019"/>
      <c r="AG8" s="1020"/>
      <c r="AH8" s="1020"/>
      <c r="AI8" s="1020"/>
      <c r="AJ8" s="1021"/>
      <c r="AK8" s="1064"/>
      <c r="AL8" s="1065"/>
      <c r="AM8" s="1065"/>
      <c r="AN8" s="1065"/>
      <c r="AO8" s="1065"/>
      <c r="AP8" s="1065"/>
      <c r="AQ8" s="1065"/>
      <c r="AR8" s="1065"/>
      <c r="AS8" s="1065"/>
      <c r="AT8" s="1065"/>
      <c r="AU8" s="1066"/>
      <c r="AV8" s="1066"/>
      <c r="AW8" s="1066"/>
      <c r="AX8" s="1066"/>
      <c r="AY8" s="1067"/>
      <c r="AZ8" s="214"/>
      <c r="BA8" s="214"/>
      <c r="BB8" s="214"/>
      <c r="BC8" s="214"/>
      <c r="BD8" s="214"/>
      <c r="BE8" s="215"/>
      <c r="BF8" s="215"/>
      <c r="BG8" s="215"/>
      <c r="BH8" s="215"/>
      <c r="BI8" s="215"/>
      <c r="BJ8" s="215"/>
      <c r="BK8" s="215"/>
      <c r="BL8" s="215"/>
      <c r="BM8" s="215"/>
      <c r="BN8" s="215"/>
      <c r="BO8" s="215"/>
      <c r="BP8" s="215"/>
      <c r="BQ8" s="220">
        <v>2</v>
      </c>
      <c r="BR8" s="221"/>
      <c r="BS8" s="976"/>
      <c r="BT8" s="977"/>
      <c r="BU8" s="977"/>
      <c r="BV8" s="977"/>
      <c r="BW8" s="977"/>
      <c r="BX8" s="977"/>
      <c r="BY8" s="977"/>
      <c r="BZ8" s="977"/>
      <c r="CA8" s="977"/>
      <c r="CB8" s="977"/>
      <c r="CC8" s="977"/>
      <c r="CD8" s="977"/>
      <c r="CE8" s="977"/>
      <c r="CF8" s="977"/>
      <c r="CG8" s="998"/>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216"/>
    </row>
    <row r="9" spans="1:131" s="217" customFormat="1" ht="26.25" customHeight="1" x14ac:dyDescent="0.2">
      <c r="A9" s="220">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4"/>
      <c r="AL9" s="1065"/>
      <c r="AM9" s="1065"/>
      <c r="AN9" s="1065"/>
      <c r="AO9" s="1065"/>
      <c r="AP9" s="1065"/>
      <c r="AQ9" s="1065"/>
      <c r="AR9" s="1065"/>
      <c r="AS9" s="1065"/>
      <c r="AT9" s="1065"/>
      <c r="AU9" s="1066"/>
      <c r="AV9" s="1066"/>
      <c r="AW9" s="1066"/>
      <c r="AX9" s="1066"/>
      <c r="AY9" s="1067"/>
      <c r="AZ9" s="214"/>
      <c r="BA9" s="214"/>
      <c r="BB9" s="214"/>
      <c r="BC9" s="214"/>
      <c r="BD9" s="214"/>
      <c r="BE9" s="215"/>
      <c r="BF9" s="215"/>
      <c r="BG9" s="215"/>
      <c r="BH9" s="215"/>
      <c r="BI9" s="215"/>
      <c r="BJ9" s="215"/>
      <c r="BK9" s="215"/>
      <c r="BL9" s="215"/>
      <c r="BM9" s="215"/>
      <c r="BN9" s="215"/>
      <c r="BO9" s="215"/>
      <c r="BP9" s="215"/>
      <c r="BQ9" s="220">
        <v>3</v>
      </c>
      <c r="BR9" s="221"/>
      <c r="BS9" s="976"/>
      <c r="BT9" s="977"/>
      <c r="BU9" s="977"/>
      <c r="BV9" s="977"/>
      <c r="BW9" s="977"/>
      <c r="BX9" s="977"/>
      <c r="BY9" s="977"/>
      <c r="BZ9" s="977"/>
      <c r="CA9" s="977"/>
      <c r="CB9" s="977"/>
      <c r="CC9" s="977"/>
      <c r="CD9" s="977"/>
      <c r="CE9" s="977"/>
      <c r="CF9" s="977"/>
      <c r="CG9" s="998"/>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216"/>
    </row>
    <row r="10" spans="1:131" s="217" customFormat="1" ht="26.25" customHeight="1" x14ac:dyDescent="0.2">
      <c r="A10" s="220">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4"/>
      <c r="AL10" s="1065"/>
      <c r="AM10" s="1065"/>
      <c r="AN10" s="1065"/>
      <c r="AO10" s="1065"/>
      <c r="AP10" s="1065"/>
      <c r="AQ10" s="1065"/>
      <c r="AR10" s="1065"/>
      <c r="AS10" s="1065"/>
      <c r="AT10" s="1065"/>
      <c r="AU10" s="1066"/>
      <c r="AV10" s="1066"/>
      <c r="AW10" s="1066"/>
      <c r="AX10" s="1066"/>
      <c r="AY10" s="1067"/>
      <c r="AZ10" s="214"/>
      <c r="BA10" s="214"/>
      <c r="BB10" s="214"/>
      <c r="BC10" s="214"/>
      <c r="BD10" s="214"/>
      <c r="BE10" s="215"/>
      <c r="BF10" s="215"/>
      <c r="BG10" s="215"/>
      <c r="BH10" s="215"/>
      <c r="BI10" s="215"/>
      <c r="BJ10" s="215"/>
      <c r="BK10" s="215"/>
      <c r="BL10" s="215"/>
      <c r="BM10" s="215"/>
      <c r="BN10" s="215"/>
      <c r="BO10" s="215"/>
      <c r="BP10" s="215"/>
      <c r="BQ10" s="220">
        <v>4</v>
      </c>
      <c r="BR10" s="221"/>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16"/>
    </row>
    <row r="11" spans="1:131" s="217" customFormat="1" ht="26.25" customHeight="1" x14ac:dyDescent="0.2">
      <c r="A11" s="220">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4"/>
      <c r="AL11" s="1065"/>
      <c r="AM11" s="1065"/>
      <c r="AN11" s="1065"/>
      <c r="AO11" s="1065"/>
      <c r="AP11" s="1065"/>
      <c r="AQ11" s="1065"/>
      <c r="AR11" s="1065"/>
      <c r="AS11" s="1065"/>
      <c r="AT11" s="1065"/>
      <c r="AU11" s="1066"/>
      <c r="AV11" s="1066"/>
      <c r="AW11" s="1066"/>
      <c r="AX11" s="1066"/>
      <c r="AY11" s="1067"/>
      <c r="AZ11" s="214"/>
      <c r="BA11" s="214"/>
      <c r="BB11" s="214"/>
      <c r="BC11" s="214"/>
      <c r="BD11" s="214"/>
      <c r="BE11" s="215"/>
      <c r="BF11" s="215"/>
      <c r="BG11" s="215"/>
      <c r="BH11" s="215"/>
      <c r="BI11" s="215"/>
      <c r="BJ11" s="215"/>
      <c r="BK11" s="215"/>
      <c r="BL11" s="215"/>
      <c r="BM11" s="215"/>
      <c r="BN11" s="215"/>
      <c r="BO11" s="215"/>
      <c r="BP11" s="215"/>
      <c r="BQ11" s="220">
        <v>5</v>
      </c>
      <c r="BR11" s="221"/>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6"/>
    </row>
    <row r="12" spans="1:131" s="217" customFormat="1" ht="26.25" customHeight="1" x14ac:dyDescent="0.2">
      <c r="A12" s="220">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4"/>
      <c r="AL12" s="1065"/>
      <c r="AM12" s="1065"/>
      <c r="AN12" s="1065"/>
      <c r="AO12" s="1065"/>
      <c r="AP12" s="1065"/>
      <c r="AQ12" s="1065"/>
      <c r="AR12" s="1065"/>
      <c r="AS12" s="1065"/>
      <c r="AT12" s="1065"/>
      <c r="AU12" s="1066"/>
      <c r="AV12" s="1066"/>
      <c r="AW12" s="1066"/>
      <c r="AX12" s="1066"/>
      <c r="AY12" s="1067"/>
      <c r="AZ12" s="214"/>
      <c r="BA12" s="214"/>
      <c r="BB12" s="214"/>
      <c r="BC12" s="214"/>
      <c r="BD12" s="214"/>
      <c r="BE12" s="215"/>
      <c r="BF12" s="215"/>
      <c r="BG12" s="215"/>
      <c r="BH12" s="215"/>
      <c r="BI12" s="215"/>
      <c r="BJ12" s="215"/>
      <c r="BK12" s="215"/>
      <c r="BL12" s="215"/>
      <c r="BM12" s="215"/>
      <c r="BN12" s="215"/>
      <c r="BO12" s="215"/>
      <c r="BP12" s="215"/>
      <c r="BQ12" s="220">
        <v>6</v>
      </c>
      <c r="BR12" s="221"/>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6"/>
    </row>
    <row r="13" spans="1:131" s="217" customFormat="1" ht="26.25" customHeight="1" x14ac:dyDescent="0.2">
      <c r="A13" s="220">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4"/>
      <c r="AL13" s="1065"/>
      <c r="AM13" s="1065"/>
      <c r="AN13" s="1065"/>
      <c r="AO13" s="1065"/>
      <c r="AP13" s="1065"/>
      <c r="AQ13" s="1065"/>
      <c r="AR13" s="1065"/>
      <c r="AS13" s="1065"/>
      <c r="AT13" s="1065"/>
      <c r="AU13" s="1066"/>
      <c r="AV13" s="1066"/>
      <c r="AW13" s="1066"/>
      <c r="AX13" s="1066"/>
      <c r="AY13" s="1067"/>
      <c r="AZ13" s="214"/>
      <c r="BA13" s="214"/>
      <c r="BB13" s="214"/>
      <c r="BC13" s="214"/>
      <c r="BD13" s="214"/>
      <c r="BE13" s="215"/>
      <c r="BF13" s="215"/>
      <c r="BG13" s="215"/>
      <c r="BH13" s="215"/>
      <c r="BI13" s="215"/>
      <c r="BJ13" s="215"/>
      <c r="BK13" s="215"/>
      <c r="BL13" s="215"/>
      <c r="BM13" s="215"/>
      <c r="BN13" s="215"/>
      <c r="BO13" s="215"/>
      <c r="BP13" s="215"/>
      <c r="BQ13" s="220">
        <v>7</v>
      </c>
      <c r="BR13" s="221"/>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6"/>
    </row>
    <row r="14" spans="1:131" s="217" customFormat="1" ht="26.25" customHeight="1" x14ac:dyDescent="0.2">
      <c r="A14" s="220">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4"/>
      <c r="AL14" s="1065"/>
      <c r="AM14" s="1065"/>
      <c r="AN14" s="1065"/>
      <c r="AO14" s="1065"/>
      <c r="AP14" s="1065"/>
      <c r="AQ14" s="1065"/>
      <c r="AR14" s="1065"/>
      <c r="AS14" s="1065"/>
      <c r="AT14" s="1065"/>
      <c r="AU14" s="1066"/>
      <c r="AV14" s="1066"/>
      <c r="AW14" s="1066"/>
      <c r="AX14" s="1066"/>
      <c r="AY14" s="1067"/>
      <c r="AZ14" s="214"/>
      <c r="BA14" s="214"/>
      <c r="BB14" s="214"/>
      <c r="BC14" s="214"/>
      <c r="BD14" s="214"/>
      <c r="BE14" s="215"/>
      <c r="BF14" s="215"/>
      <c r="BG14" s="215"/>
      <c r="BH14" s="215"/>
      <c r="BI14" s="215"/>
      <c r="BJ14" s="215"/>
      <c r="BK14" s="215"/>
      <c r="BL14" s="215"/>
      <c r="BM14" s="215"/>
      <c r="BN14" s="215"/>
      <c r="BO14" s="215"/>
      <c r="BP14" s="215"/>
      <c r="BQ14" s="220">
        <v>8</v>
      </c>
      <c r="BR14" s="221"/>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6"/>
    </row>
    <row r="15" spans="1:131" s="217" customFormat="1" ht="26.25" customHeight="1" x14ac:dyDescent="0.2">
      <c r="A15" s="220">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4"/>
      <c r="AL15" s="1065"/>
      <c r="AM15" s="1065"/>
      <c r="AN15" s="1065"/>
      <c r="AO15" s="1065"/>
      <c r="AP15" s="1065"/>
      <c r="AQ15" s="1065"/>
      <c r="AR15" s="1065"/>
      <c r="AS15" s="1065"/>
      <c r="AT15" s="1065"/>
      <c r="AU15" s="1066"/>
      <c r="AV15" s="1066"/>
      <c r="AW15" s="1066"/>
      <c r="AX15" s="1066"/>
      <c r="AY15" s="1067"/>
      <c r="AZ15" s="214"/>
      <c r="BA15" s="214"/>
      <c r="BB15" s="214"/>
      <c r="BC15" s="214"/>
      <c r="BD15" s="214"/>
      <c r="BE15" s="215"/>
      <c r="BF15" s="215"/>
      <c r="BG15" s="215"/>
      <c r="BH15" s="215"/>
      <c r="BI15" s="215"/>
      <c r="BJ15" s="215"/>
      <c r="BK15" s="215"/>
      <c r="BL15" s="215"/>
      <c r="BM15" s="215"/>
      <c r="BN15" s="215"/>
      <c r="BO15" s="215"/>
      <c r="BP15" s="215"/>
      <c r="BQ15" s="220">
        <v>9</v>
      </c>
      <c r="BR15" s="221"/>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6"/>
    </row>
    <row r="16" spans="1:131" s="217" customFormat="1" ht="26.25" customHeight="1" x14ac:dyDescent="0.2">
      <c r="A16" s="220">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4"/>
      <c r="AL16" s="1065"/>
      <c r="AM16" s="1065"/>
      <c r="AN16" s="1065"/>
      <c r="AO16" s="1065"/>
      <c r="AP16" s="1065"/>
      <c r="AQ16" s="1065"/>
      <c r="AR16" s="1065"/>
      <c r="AS16" s="1065"/>
      <c r="AT16" s="1065"/>
      <c r="AU16" s="1066"/>
      <c r="AV16" s="1066"/>
      <c r="AW16" s="1066"/>
      <c r="AX16" s="1066"/>
      <c r="AY16" s="1067"/>
      <c r="AZ16" s="214"/>
      <c r="BA16" s="214"/>
      <c r="BB16" s="214"/>
      <c r="BC16" s="214"/>
      <c r="BD16" s="214"/>
      <c r="BE16" s="215"/>
      <c r="BF16" s="215"/>
      <c r="BG16" s="215"/>
      <c r="BH16" s="215"/>
      <c r="BI16" s="215"/>
      <c r="BJ16" s="215"/>
      <c r="BK16" s="215"/>
      <c r="BL16" s="215"/>
      <c r="BM16" s="215"/>
      <c r="BN16" s="215"/>
      <c r="BO16" s="215"/>
      <c r="BP16" s="215"/>
      <c r="BQ16" s="220">
        <v>10</v>
      </c>
      <c r="BR16" s="221"/>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6"/>
    </row>
    <row r="17" spans="1:131" s="217" customFormat="1" ht="26.25" customHeight="1" x14ac:dyDescent="0.2">
      <c r="A17" s="220">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4"/>
      <c r="AL17" s="1065"/>
      <c r="AM17" s="1065"/>
      <c r="AN17" s="1065"/>
      <c r="AO17" s="1065"/>
      <c r="AP17" s="1065"/>
      <c r="AQ17" s="1065"/>
      <c r="AR17" s="1065"/>
      <c r="AS17" s="1065"/>
      <c r="AT17" s="1065"/>
      <c r="AU17" s="1066"/>
      <c r="AV17" s="1066"/>
      <c r="AW17" s="1066"/>
      <c r="AX17" s="1066"/>
      <c r="AY17" s="1067"/>
      <c r="AZ17" s="214"/>
      <c r="BA17" s="214"/>
      <c r="BB17" s="214"/>
      <c r="BC17" s="214"/>
      <c r="BD17" s="214"/>
      <c r="BE17" s="215"/>
      <c r="BF17" s="215"/>
      <c r="BG17" s="215"/>
      <c r="BH17" s="215"/>
      <c r="BI17" s="215"/>
      <c r="BJ17" s="215"/>
      <c r="BK17" s="215"/>
      <c r="BL17" s="215"/>
      <c r="BM17" s="215"/>
      <c r="BN17" s="215"/>
      <c r="BO17" s="215"/>
      <c r="BP17" s="215"/>
      <c r="BQ17" s="220">
        <v>11</v>
      </c>
      <c r="BR17" s="221"/>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6"/>
    </row>
    <row r="18" spans="1:131" s="217" customFormat="1" ht="26.25" customHeight="1" x14ac:dyDescent="0.2">
      <c r="A18" s="220">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4"/>
      <c r="AL18" s="1065"/>
      <c r="AM18" s="1065"/>
      <c r="AN18" s="1065"/>
      <c r="AO18" s="1065"/>
      <c r="AP18" s="1065"/>
      <c r="AQ18" s="1065"/>
      <c r="AR18" s="1065"/>
      <c r="AS18" s="1065"/>
      <c r="AT18" s="1065"/>
      <c r="AU18" s="1066"/>
      <c r="AV18" s="1066"/>
      <c r="AW18" s="1066"/>
      <c r="AX18" s="1066"/>
      <c r="AY18" s="1067"/>
      <c r="AZ18" s="214"/>
      <c r="BA18" s="214"/>
      <c r="BB18" s="214"/>
      <c r="BC18" s="214"/>
      <c r="BD18" s="214"/>
      <c r="BE18" s="215"/>
      <c r="BF18" s="215"/>
      <c r="BG18" s="215"/>
      <c r="BH18" s="215"/>
      <c r="BI18" s="215"/>
      <c r="BJ18" s="215"/>
      <c r="BK18" s="215"/>
      <c r="BL18" s="215"/>
      <c r="BM18" s="215"/>
      <c r="BN18" s="215"/>
      <c r="BO18" s="215"/>
      <c r="BP18" s="215"/>
      <c r="BQ18" s="220">
        <v>12</v>
      </c>
      <c r="BR18" s="221"/>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6"/>
    </row>
    <row r="19" spans="1:131" s="217" customFormat="1" ht="26.25" customHeight="1" x14ac:dyDescent="0.2">
      <c r="A19" s="220">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4"/>
      <c r="AL19" s="1065"/>
      <c r="AM19" s="1065"/>
      <c r="AN19" s="1065"/>
      <c r="AO19" s="1065"/>
      <c r="AP19" s="1065"/>
      <c r="AQ19" s="1065"/>
      <c r="AR19" s="1065"/>
      <c r="AS19" s="1065"/>
      <c r="AT19" s="1065"/>
      <c r="AU19" s="1066"/>
      <c r="AV19" s="1066"/>
      <c r="AW19" s="1066"/>
      <c r="AX19" s="1066"/>
      <c r="AY19" s="1067"/>
      <c r="AZ19" s="214"/>
      <c r="BA19" s="214"/>
      <c r="BB19" s="214"/>
      <c r="BC19" s="214"/>
      <c r="BD19" s="214"/>
      <c r="BE19" s="215"/>
      <c r="BF19" s="215"/>
      <c r="BG19" s="215"/>
      <c r="BH19" s="215"/>
      <c r="BI19" s="215"/>
      <c r="BJ19" s="215"/>
      <c r="BK19" s="215"/>
      <c r="BL19" s="215"/>
      <c r="BM19" s="215"/>
      <c r="BN19" s="215"/>
      <c r="BO19" s="215"/>
      <c r="BP19" s="215"/>
      <c r="BQ19" s="220">
        <v>13</v>
      </c>
      <c r="BR19" s="221"/>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6"/>
    </row>
    <row r="20" spans="1:131" s="217" customFormat="1" ht="26.25" customHeight="1" x14ac:dyDescent="0.2">
      <c r="A20" s="220">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4"/>
      <c r="AL20" s="1065"/>
      <c r="AM20" s="1065"/>
      <c r="AN20" s="1065"/>
      <c r="AO20" s="1065"/>
      <c r="AP20" s="1065"/>
      <c r="AQ20" s="1065"/>
      <c r="AR20" s="1065"/>
      <c r="AS20" s="1065"/>
      <c r="AT20" s="1065"/>
      <c r="AU20" s="1066"/>
      <c r="AV20" s="1066"/>
      <c r="AW20" s="1066"/>
      <c r="AX20" s="1066"/>
      <c r="AY20" s="1067"/>
      <c r="AZ20" s="214"/>
      <c r="BA20" s="214"/>
      <c r="BB20" s="214"/>
      <c r="BC20" s="214"/>
      <c r="BD20" s="214"/>
      <c r="BE20" s="215"/>
      <c r="BF20" s="215"/>
      <c r="BG20" s="215"/>
      <c r="BH20" s="215"/>
      <c r="BI20" s="215"/>
      <c r="BJ20" s="215"/>
      <c r="BK20" s="215"/>
      <c r="BL20" s="215"/>
      <c r="BM20" s="215"/>
      <c r="BN20" s="215"/>
      <c r="BO20" s="215"/>
      <c r="BP20" s="215"/>
      <c r="BQ20" s="220">
        <v>14</v>
      </c>
      <c r="BR20" s="221"/>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6"/>
    </row>
    <row r="21" spans="1:131" s="217" customFormat="1" ht="26.25" customHeight="1" thickBot="1" x14ac:dyDescent="0.25">
      <c r="A21" s="220">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4"/>
      <c r="AL21" s="1065"/>
      <c r="AM21" s="1065"/>
      <c r="AN21" s="1065"/>
      <c r="AO21" s="1065"/>
      <c r="AP21" s="1065"/>
      <c r="AQ21" s="1065"/>
      <c r="AR21" s="1065"/>
      <c r="AS21" s="1065"/>
      <c r="AT21" s="1065"/>
      <c r="AU21" s="1066"/>
      <c r="AV21" s="1066"/>
      <c r="AW21" s="1066"/>
      <c r="AX21" s="1066"/>
      <c r="AY21" s="1067"/>
      <c r="AZ21" s="214"/>
      <c r="BA21" s="214"/>
      <c r="BB21" s="214"/>
      <c r="BC21" s="214"/>
      <c r="BD21" s="214"/>
      <c r="BE21" s="215"/>
      <c r="BF21" s="215"/>
      <c r="BG21" s="215"/>
      <c r="BH21" s="215"/>
      <c r="BI21" s="215"/>
      <c r="BJ21" s="215"/>
      <c r="BK21" s="215"/>
      <c r="BL21" s="215"/>
      <c r="BM21" s="215"/>
      <c r="BN21" s="215"/>
      <c r="BO21" s="215"/>
      <c r="BP21" s="215"/>
      <c r="BQ21" s="220">
        <v>15</v>
      </c>
      <c r="BR21" s="221"/>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6"/>
    </row>
    <row r="22" spans="1:131" s="217" customFormat="1" ht="26.25" customHeight="1" x14ac:dyDescent="0.2">
      <c r="A22" s="220">
        <v>16</v>
      </c>
      <c r="B22" s="1014"/>
      <c r="C22" s="1015"/>
      <c r="D22" s="1015"/>
      <c r="E22" s="1015"/>
      <c r="F22" s="1015"/>
      <c r="G22" s="1015"/>
      <c r="H22" s="1015"/>
      <c r="I22" s="1015"/>
      <c r="J22" s="1015"/>
      <c r="K22" s="1015"/>
      <c r="L22" s="1015"/>
      <c r="M22" s="1015"/>
      <c r="N22" s="1015"/>
      <c r="O22" s="1015"/>
      <c r="P22" s="1016"/>
      <c r="Q22" s="1057"/>
      <c r="R22" s="1058"/>
      <c r="S22" s="1058"/>
      <c r="T22" s="1058"/>
      <c r="U22" s="1058"/>
      <c r="V22" s="1058"/>
      <c r="W22" s="1058"/>
      <c r="X22" s="1058"/>
      <c r="Y22" s="1058"/>
      <c r="Z22" s="1058"/>
      <c r="AA22" s="1058"/>
      <c r="AB22" s="1058"/>
      <c r="AC22" s="1058"/>
      <c r="AD22" s="1058"/>
      <c r="AE22" s="1059"/>
      <c r="AF22" s="1019"/>
      <c r="AG22" s="1020"/>
      <c r="AH22" s="1020"/>
      <c r="AI22" s="1020"/>
      <c r="AJ22" s="1021"/>
      <c r="AK22" s="1060"/>
      <c r="AL22" s="1061"/>
      <c r="AM22" s="1061"/>
      <c r="AN22" s="1061"/>
      <c r="AO22" s="1061"/>
      <c r="AP22" s="1061"/>
      <c r="AQ22" s="1061"/>
      <c r="AR22" s="1061"/>
      <c r="AS22" s="1061"/>
      <c r="AT22" s="1061"/>
      <c r="AU22" s="1062"/>
      <c r="AV22" s="1062"/>
      <c r="AW22" s="1062"/>
      <c r="AX22" s="1062"/>
      <c r="AY22" s="1063"/>
      <c r="AZ22" s="1012" t="s">
        <v>375</v>
      </c>
      <c r="BA22" s="1012"/>
      <c r="BB22" s="1012"/>
      <c r="BC22" s="1012"/>
      <c r="BD22" s="1013"/>
      <c r="BE22" s="215"/>
      <c r="BF22" s="215"/>
      <c r="BG22" s="215"/>
      <c r="BH22" s="215"/>
      <c r="BI22" s="215"/>
      <c r="BJ22" s="215"/>
      <c r="BK22" s="215"/>
      <c r="BL22" s="215"/>
      <c r="BM22" s="215"/>
      <c r="BN22" s="215"/>
      <c r="BO22" s="215"/>
      <c r="BP22" s="215"/>
      <c r="BQ22" s="220">
        <v>16</v>
      </c>
      <c r="BR22" s="221"/>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1">
        <v>5679</v>
      </c>
      <c r="R23" s="1045"/>
      <c r="S23" s="1045"/>
      <c r="T23" s="1045"/>
      <c r="U23" s="1045"/>
      <c r="V23" s="1045">
        <v>5397</v>
      </c>
      <c r="W23" s="1045"/>
      <c r="X23" s="1045"/>
      <c r="Y23" s="1045"/>
      <c r="Z23" s="1045"/>
      <c r="AA23" s="1045">
        <v>5</v>
      </c>
      <c r="AB23" s="1045"/>
      <c r="AC23" s="1045"/>
      <c r="AD23" s="1045"/>
      <c r="AE23" s="1052"/>
      <c r="AF23" s="1053">
        <v>277</v>
      </c>
      <c r="AG23" s="1045"/>
      <c r="AH23" s="1045"/>
      <c r="AI23" s="1045"/>
      <c r="AJ23" s="1054"/>
      <c r="AK23" s="1055"/>
      <c r="AL23" s="1056"/>
      <c r="AM23" s="1056"/>
      <c r="AN23" s="1056"/>
      <c r="AO23" s="1056"/>
      <c r="AP23" s="1045">
        <v>3258</v>
      </c>
      <c r="AQ23" s="1045"/>
      <c r="AR23" s="1045"/>
      <c r="AS23" s="1045"/>
      <c r="AT23" s="1045"/>
      <c r="AU23" s="1046"/>
      <c r="AV23" s="1046"/>
      <c r="AW23" s="1046"/>
      <c r="AX23" s="1046"/>
      <c r="AY23" s="1047"/>
      <c r="AZ23" s="1048" t="s">
        <v>122</v>
      </c>
      <c r="BA23" s="1049"/>
      <c r="BB23" s="1049"/>
      <c r="BC23" s="1049"/>
      <c r="BD23" s="1050"/>
      <c r="BE23" s="215"/>
      <c r="BF23" s="215"/>
      <c r="BG23" s="215"/>
      <c r="BH23" s="215"/>
      <c r="BI23" s="215"/>
      <c r="BJ23" s="215"/>
      <c r="BK23" s="215"/>
      <c r="BL23" s="215"/>
      <c r="BM23" s="215"/>
      <c r="BN23" s="215"/>
      <c r="BO23" s="215"/>
      <c r="BP23" s="215"/>
      <c r="BQ23" s="220">
        <v>17</v>
      </c>
      <c r="BR23" s="221"/>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6"/>
    </row>
    <row r="24" spans="1:131" s="217" customFormat="1" ht="26.25" customHeight="1" x14ac:dyDescent="0.2">
      <c r="A24" s="1044" t="s">
        <v>378</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0">
        <v>18</v>
      </c>
      <c r="BR24" s="221"/>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6"/>
    </row>
    <row r="25" spans="1:131" ht="26.25" customHeight="1" thickBot="1" x14ac:dyDescent="0.25">
      <c r="A25" s="1043" t="s">
        <v>379</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3"/>
      <c r="BP25" s="223"/>
      <c r="BQ25" s="220">
        <v>19</v>
      </c>
      <c r="BR25" s="221"/>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2">
      <c r="A26" s="979" t="s">
        <v>357</v>
      </c>
      <c r="B26" s="980"/>
      <c r="C26" s="980"/>
      <c r="D26" s="980"/>
      <c r="E26" s="980"/>
      <c r="F26" s="980"/>
      <c r="G26" s="980"/>
      <c r="H26" s="980"/>
      <c r="I26" s="980"/>
      <c r="J26" s="980"/>
      <c r="K26" s="980"/>
      <c r="L26" s="980"/>
      <c r="M26" s="980"/>
      <c r="N26" s="980"/>
      <c r="O26" s="980"/>
      <c r="P26" s="981"/>
      <c r="Q26" s="985" t="s">
        <v>380</v>
      </c>
      <c r="R26" s="986"/>
      <c r="S26" s="986"/>
      <c r="T26" s="986"/>
      <c r="U26" s="987"/>
      <c r="V26" s="985" t="s">
        <v>381</v>
      </c>
      <c r="W26" s="986"/>
      <c r="X26" s="986"/>
      <c r="Y26" s="986"/>
      <c r="Z26" s="987"/>
      <c r="AA26" s="985" t="s">
        <v>382</v>
      </c>
      <c r="AB26" s="986"/>
      <c r="AC26" s="986"/>
      <c r="AD26" s="986"/>
      <c r="AE26" s="986"/>
      <c r="AF26" s="1039" t="s">
        <v>383</v>
      </c>
      <c r="AG26" s="992"/>
      <c r="AH26" s="992"/>
      <c r="AI26" s="992"/>
      <c r="AJ26" s="1040"/>
      <c r="AK26" s="986" t="s">
        <v>384</v>
      </c>
      <c r="AL26" s="986"/>
      <c r="AM26" s="986"/>
      <c r="AN26" s="986"/>
      <c r="AO26" s="987"/>
      <c r="AP26" s="985" t="s">
        <v>385</v>
      </c>
      <c r="AQ26" s="986"/>
      <c r="AR26" s="986"/>
      <c r="AS26" s="986"/>
      <c r="AT26" s="987"/>
      <c r="AU26" s="985" t="s">
        <v>386</v>
      </c>
      <c r="AV26" s="986"/>
      <c r="AW26" s="986"/>
      <c r="AX26" s="986"/>
      <c r="AY26" s="987"/>
      <c r="AZ26" s="985" t="s">
        <v>387</v>
      </c>
      <c r="BA26" s="986"/>
      <c r="BB26" s="986"/>
      <c r="BC26" s="986"/>
      <c r="BD26" s="987"/>
      <c r="BE26" s="985" t="s">
        <v>364</v>
      </c>
      <c r="BF26" s="986"/>
      <c r="BG26" s="986"/>
      <c r="BH26" s="986"/>
      <c r="BI26" s="999"/>
      <c r="BJ26" s="214"/>
      <c r="BK26" s="214"/>
      <c r="BL26" s="214"/>
      <c r="BM26" s="214"/>
      <c r="BN26" s="214"/>
      <c r="BO26" s="223"/>
      <c r="BP26" s="223"/>
      <c r="BQ26" s="220">
        <v>20</v>
      </c>
      <c r="BR26" s="221"/>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5">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3"/>
      <c r="BP27" s="223"/>
      <c r="BQ27" s="220">
        <v>21</v>
      </c>
      <c r="BR27" s="221"/>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2">
      <c r="A28" s="224">
        <v>1</v>
      </c>
      <c r="B28" s="1031" t="s">
        <v>388</v>
      </c>
      <c r="C28" s="1032"/>
      <c r="D28" s="1032"/>
      <c r="E28" s="1032"/>
      <c r="F28" s="1032"/>
      <c r="G28" s="1032"/>
      <c r="H28" s="1032"/>
      <c r="I28" s="1032"/>
      <c r="J28" s="1032"/>
      <c r="K28" s="1032"/>
      <c r="L28" s="1032"/>
      <c r="M28" s="1032"/>
      <c r="N28" s="1032"/>
      <c r="O28" s="1032"/>
      <c r="P28" s="1033"/>
      <c r="Q28" s="1034">
        <v>969</v>
      </c>
      <c r="R28" s="1035"/>
      <c r="S28" s="1035"/>
      <c r="T28" s="1035"/>
      <c r="U28" s="1035"/>
      <c r="V28" s="1035">
        <v>927</v>
      </c>
      <c r="W28" s="1035"/>
      <c r="X28" s="1035"/>
      <c r="Y28" s="1035"/>
      <c r="Z28" s="1035"/>
      <c r="AA28" s="1035">
        <v>42</v>
      </c>
      <c r="AB28" s="1035"/>
      <c r="AC28" s="1035"/>
      <c r="AD28" s="1035"/>
      <c r="AE28" s="1036"/>
      <c r="AF28" s="1037">
        <v>42</v>
      </c>
      <c r="AG28" s="1035"/>
      <c r="AH28" s="1035"/>
      <c r="AI28" s="1035"/>
      <c r="AJ28" s="1038"/>
      <c r="AK28" s="1026">
        <v>91</v>
      </c>
      <c r="AL28" s="1027"/>
      <c r="AM28" s="1027"/>
      <c r="AN28" s="1027"/>
      <c r="AO28" s="1027"/>
      <c r="AP28" s="1027" t="s">
        <v>542</v>
      </c>
      <c r="AQ28" s="1027"/>
      <c r="AR28" s="1027"/>
      <c r="AS28" s="1027"/>
      <c r="AT28" s="1027"/>
      <c r="AU28" s="1027" t="s">
        <v>542</v>
      </c>
      <c r="AV28" s="1027"/>
      <c r="AW28" s="1027"/>
      <c r="AX28" s="1027"/>
      <c r="AY28" s="1027"/>
      <c r="AZ28" s="1028" t="s">
        <v>542</v>
      </c>
      <c r="BA28" s="1028"/>
      <c r="BB28" s="1028"/>
      <c r="BC28" s="1028"/>
      <c r="BD28" s="1028"/>
      <c r="BE28" s="1029"/>
      <c r="BF28" s="1029"/>
      <c r="BG28" s="1029"/>
      <c r="BH28" s="1029"/>
      <c r="BI28" s="1030"/>
      <c r="BJ28" s="214"/>
      <c r="BK28" s="214"/>
      <c r="BL28" s="214"/>
      <c r="BM28" s="214"/>
      <c r="BN28" s="214"/>
      <c r="BO28" s="223"/>
      <c r="BP28" s="223"/>
      <c r="BQ28" s="220">
        <v>22</v>
      </c>
      <c r="BR28" s="221"/>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2">
      <c r="A29" s="224">
        <v>2</v>
      </c>
      <c r="B29" s="1014" t="s">
        <v>389</v>
      </c>
      <c r="C29" s="1015"/>
      <c r="D29" s="1015"/>
      <c r="E29" s="1015"/>
      <c r="F29" s="1015"/>
      <c r="G29" s="1015"/>
      <c r="H29" s="1015"/>
      <c r="I29" s="1015"/>
      <c r="J29" s="1015"/>
      <c r="K29" s="1015"/>
      <c r="L29" s="1015"/>
      <c r="M29" s="1015"/>
      <c r="N29" s="1015"/>
      <c r="O29" s="1015"/>
      <c r="P29" s="1016"/>
      <c r="Q29" s="1022">
        <v>908</v>
      </c>
      <c r="R29" s="1023"/>
      <c r="S29" s="1023"/>
      <c r="T29" s="1023"/>
      <c r="U29" s="1023"/>
      <c r="V29" s="1023">
        <v>890</v>
      </c>
      <c r="W29" s="1023"/>
      <c r="X29" s="1023"/>
      <c r="Y29" s="1023"/>
      <c r="Z29" s="1023"/>
      <c r="AA29" s="1023">
        <v>18</v>
      </c>
      <c r="AB29" s="1023"/>
      <c r="AC29" s="1023"/>
      <c r="AD29" s="1023"/>
      <c r="AE29" s="1024"/>
      <c r="AF29" s="1019">
        <v>18</v>
      </c>
      <c r="AG29" s="1020"/>
      <c r="AH29" s="1020"/>
      <c r="AI29" s="1020"/>
      <c r="AJ29" s="1021"/>
      <c r="AK29" s="967">
        <v>140</v>
      </c>
      <c r="AL29" s="958"/>
      <c r="AM29" s="958"/>
      <c r="AN29" s="958"/>
      <c r="AO29" s="958"/>
      <c r="AP29" s="958" t="s">
        <v>542</v>
      </c>
      <c r="AQ29" s="958"/>
      <c r="AR29" s="958"/>
      <c r="AS29" s="958"/>
      <c r="AT29" s="958"/>
      <c r="AU29" s="958" t="s">
        <v>542</v>
      </c>
      <c r="AV29" s="958"/>
      <c r="AW29" s="958"/>
      <c r="AX29" s="958"/>
      <c r="AY29" s="958"/>
      <c r="AZ29" s="1025" t="s">
        <v>542</v>
      </c>
      <c r="BA29" s="1025"/>
      <c r="BB29" s="1025"/>
      <c r="BC29" s="1025"/>
      <c r="BD29" s="1025"/>
      <c r="BE29" s="959"/>
      <c r="BF29" s="959"/>
      <c r="BG29" s="959"/>
      <c r="BH29" s="959"/>
      <c r="BI29" s="960"/>
      <c r="BJ29" s="214"/>
      <c r="BK29" s="214"/>
      <c r="BL29" s="214"/>
      <c r="BM29" s="214"/>
      <c r="BN29" s="214"/>
      <c r="BO29" s="223"/>
      <c r="BP29" s="223"/>
      <c r="BQ29" s="220">
        <v>23</v>
      </c>
      <c r="BR29" s="221"/>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2">
      <c r="A30" s="224">
        <v>3</v>
      </c>
      <c r="B30" s="1014" t="s">
        <v>390</v>
      </c>
      <c r="C30" s="1015"/>
      <c r="D30" s="1015"/>
      <c r="E30" s="1015"/>
      <c r="F30" s="1015"/>
      <c r="G30" s="1015"/>
      <c r="H30" s="1015"/>
      <c r="I30" s="1015"/>
      <c r="J30" s="1015"/>
      <c r="K30" s="1015"/>
      <c r="L30" s="1015"/>
      <c r="M30" s="1015"/>
      <c r="N30" s="1015"/>
      <c r="O30" s="1015"/>
      <c r="P30" s="1016"/>
      <c r="Q30" s="1022">
        <v>282</v>
      </c>
      <c r="R30" s="1023"/>
      <c r="S30" s="1023"/>
      <c r="T30" s="1023"/>
      <c r="U30" s="1023"/>
      <c r="V30" s="1023">
        <v>280</v>
      </c>
      <c r="W30" s="1023"/>
      <c r="X30" s="1023"/>
      <c r="Y30" s="1023"/>
      <c r="Z30" s="1023"/>
      <c r="AA30" s="1023">
        <v>3</v>
      </c>
      <c r="AB30" s="1023"/>
      <c r="AC30" s="1023"/>
      <c r="AD30" s="1023"/>
      <c r="AE30" s="1024"/>
      <c r="AF30" s="1019">
        <v>3</v>
      </c>
      <c r="AG30" s="1020"/>
      <c r="AH30" s="1020"/>
      <c r="AI30" s="1020"/>
      <c r="AJ30" s="1021"/>
      <c r="AK30" s="967">
        <v>173</v>
      </c>
      <c r="AL30" s="958"/>
      <c r="AM30" s="958"/>
      <c r="AN30" s="958"/>
      <c r="AO30" s="958"/>
      <c r="AP30" s="958" t="s">
        <v>542</v>
      </c>
      <c r="AQ30" s="958"/>
      <c r="AR30" s="958"/>
      <c r="AS30" s="958"/>
      <c r="AT30" s="958"/>
      <c r="AU30" s="958" t="s">
        <v>542</v>
      </c>
      <c r="AV30" s="958"/>
      <c r="AW30" s="958"/>
      <c r="AX30" s="958"/>
      <c r="AY30" s="958"/>
      <c r="AZ30" s="1025" t="s">
        <v>542</v>
      </c>
      <c r="BA30" s="1025"/>
      <c r="BB30" s="1025"/>
      <c r="BC30" s="1025"/>
      <c r="BD30" s="1025"/>
      <c r="BE30" s="959"/>
      <c r="BF30" s="959"/>
      <c r="BG30" s="959"/>
      <c r="BH30" s="959"/>
      <c r="BI30" s="960"/>
      <c r="BJ30" s="214"/>
      <c r="BK30" s="214"/>
      <c r="BL30" s="214"/>
      <c r="BM30" s="214"/>
      <c r="BN30" s="214"/>
      <c r="BO30" s="223"/>
      <c r="BP30" s="223"/>
      <c r="BQ30" s="220">
        <v>24</v>
      </c>
      <c r="BR30" s="221"/>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2">
      <c r="A31" s="224">
        <v>4</v>
      </c>
      <c r="B31" s="1014" t="s">
        <v>391</v>
      </c>
      <c r="C31" s="1015"/>
      <c r="D31" s="1015"/>
      <c r="E31" s="1015"/>
      <c r="F31" s="1015"/>
      <c r="G31" s="1015"/>
      <c r="H31" s="1015"/>
      <c r="I31" s="1015"/>
      <c r="J31" s="1015"/>
      <c r="K31" s="1015"/>
      <c r="L31" s="1015"/>
      <c r="M31" s="1015"/>
      <c r="N31" s="1015"/>
      <c r="O31" s="1015"/>
      <c r="P31" s="1016"/>
      <c r="Q31" s="1022">
        <v>115</v>
      </c>
      <c r="R31" s="1023"/>
      <c r="S31" s="1023"/>
      <c r="T31" s="1023"/>
      <c r="U31" s="1023"/>
      <c r="V31" s="1023">
        <v>105</v>
      </c>
      <c r="W31" s="1023"/>
      <c r="X31" s="1023"/>
      <c r="Y31" s="1023"/>
      <c r="Z31" s="1023"/>
      <c r="AA31" s="1023">
        <v>5</v>
      </c>
      <c r="AB31" s="1023"/>
      <c r="AC31" s="1023"/>
      <c r="AD31" s="1023"/>
      <c r="AE31" s="1024"/>
      <c r="AF31" s="1019">
        <v>256</v>
      </c>
      <c r="AG31" s="1020"/>
      <c r="AH31" s="1020"/>
      <c r="AI31" s="1020"/>
      <c r="AJ31" s="1021"/>
      <c r="AK31" s="967" t="s">
        <v>542</v>
      </c>
      <c r="AL31" s="958"/>
      <c r="AM31" s="958"/>
      <c r="AN31" s="958"/>
      <c r="AO31" s="958"/>
      <c r="AP31" s="958">
        <v>267</v>
      </c>
      <c r="AQ31" s="958"/>
      <c r="AR31" s="958"/>
      <c r="AS31" s="958"/>
      <c r="AT31" s="958"/>
      <c r="AU31" s="958" t="s">
        <v>542</v>
      </c>
      <c r="AV31" s="958"/>
      <c r="AW31" s="958"/>
      <c r="AX31" s="958"/>
      <c r="AY31" s="958"/>
      <c r="AZ31" s="1025" t="s">
        <v>542</v>
      </c>
      <c r="BA31" s="1025"/>
      <c r="BB31" s="1025"/>
      <c r="BC31" s="1025"/>
      <c r="BD31" s="1025"/>
      <c r="BE31" s="959" t="s">
        <v>392</v>
      </c>
      <c r="BF31" s="959"/>
      <c r="BG31" s="959"/>
      <c r="BH31" s="959"/>
      <c r="BI31" s="960"/>
      <c r="BJ31" s="214"/>
      <c r="BK31" s="214"/>
      <c r="BL31" s="214"/>
      <c r="BM31" s="214"/>
      <c r="BN31" s="214"/>
      <c r="BO31" s="223"/>
      <c r="BP31" s="223"/>
      <c r="BQ31" s="220">
        <v>25</v>
      </c>
      <c r="BR31" s="221"/>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2">
      <c r="A32" s="224">
        <v>5</v>
      </c>
      <c r="B32" s="1014" t="s">
        <v>393</v>
      </c>
      <c r="C32" s="1015"/>
      <c r="D32" s="1015"/>
      <c r="E32" s="1015"/>
      <c r="F32" s="1015"/>
      <c r="G32" s="1015"/>
      <c r="H32" s="1015"/>
      <c r="I32" s="1015"/>
      <c r="J32" s="1015"/>
      <c r="K32" s="1015"/>
      <c r="L32" s="1015"/>
      <c r="M32" s="1015"/>
      <c r="N32" s="1015"/>
      <c r="O32" s="1015"/>
      <c r="P32" s="1016"/>
      <c r="Q32" s="1022">
        <v>191</v>
      </c>
      <c r="R32" s="1023"/>
      <c r="S32" s="1023"/>
      <c r="T32" s="1023"/>
      <c r="U32" s="1023"/>
      <c r="V32" s="1023">
        <v>191</v>
      </c>
      <c r="W32" s="1023"/>
      <c r="X32" s="1023"/>
      <c r="Y32" s="1023"/>
      <c r="Z32" s="1023"/>
      <c r="AA32" s="1023">
        <v>0</v>
      </c>
      <c r="AB32" s="1023"/>
      <c r="AC32" s="1023"/>
      <c r="AD32" s="1023"/>
      <c r="AE32" s="1024"/>
      <c r="AF32" s="1019">
        <v>7</v>
      </c>
      <c r="AG32" s="1020"/>
      <c r="AH32" s="1020"/>
      <c r="AI32" s="1020"/>
      <c r="AJ32" s="1021"/>
      <c r="AK32" s="967">
        <v>60</v>
      </c>
      <c r="AL32" s="958"/>
      <c r="AM32" s="958"/>
      <c r="AN32" s="958"/>
      <c r="AO32" s="958"/>
      <c r="AP32" s="958">
        <v>1031</v>
      </c>
      <c r="AQ32" s="958"/>
      <c r="AR32" s="958"/>
      <c r="AS32" s="958"/>
      <c r="AT32" s="958"/>
      <c r="AU32" s="958">
        <v>543</v>
      </c>
      <c r="AV32" s="958"/>
      <c r="AW32" s="958"/>
      <c r="AX32" s="958"/>
      <c r="AY32" s="958"/>
      <c r="AZ32" s="1025" t="s">
        <v>542</v>
      </c>
      <c r="BA32" s="1025"/>
      <c r="BB32" s="1025"/>
      <c r="BC32" s="1025"/>
      <c r="BD32" s="1025"/>
      <c r="BE32" s="959" t="s">
        <v>392</v>
      </c>
      <c r="BF32" s="959"/>
      <c r="BG32" s="959"/>
      <c r="BH32" s="959"/>
      <c r="BI32" s="960"/>
      <c r="BJ32" s="214"/>
      <c r="BK32" s="214"/>
      <c r="BL32" s="214"/>
      <c r="BM32" s="214"/>
      <c r="BN32" s="214"/>
      <c r="BO32" s="223"/>
      <c r="BP32" s="223"/>
      <c r="BQ32" s="220">
        <v>26</v>
      </c>
      <c r="BR32" s="221"/>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2">
      <c r="A33" s="224">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967"/>
      <c r="AL33" s="958"/>
      <c r="AM33" s="958"/>
      <c r="AN33" s="958"/>
      <c r="AO33" s="958"/>
      <c r="AP33" s="958"/>
      <c r="AQ33" s="958"/>
      <c r="AR33" s="958"/>
      <c r="AS33" s="958"/>
      <c r="AT33" s="958"/>
      <c r="AU33" s="958"/>
      <c r="AV33" s="958"/>
      <c r="AW33" s="958"/>
      <c r="AX33" s="958"/>
      <c r="AY33" s="958"/>
      <c r="AZ33" s="1025"/>
      <c r="BA33" s="1025"/>
      <c r="BB33" s="1025"/>
      <c r="BC33" s="1025"/>
      <c r="BD33" s="1025"/>
      <c r="BE33" s="959"/>
      <c r="BF33" s="959"/>
      <c r="BG33" s="959"/>
      <c r="BH33" s="959"/>
      <c r="BI33" s="960"/>
      <c r="BJ33" s="214"/>
      <c r="BK33" s="214"/>
      <c r="BL33" s="214"/>
      <c r="BM33" s="214"/>
      <c r="BN33" s="214"/>
      <c r="BO33" s="223"/>
      <c r="BP33" s="223"/>
      <c r="BQ33" s="220">
        <v>27</v>
      </c>
      <c r="BR33" s="221"/>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2">
      <c r="A34" s="224">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3"/>
      <c r="BP34" s="223"/>
      <c r="BQ34" s="220">
        <v>28</v>
      </c>
      <c r="BR34" s="221"/>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2">
      <c r="A35" s="224">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3"/>
      <c r="BP35" s="223"/>
      <c r="BQ35" s="220">
        <v>29</v>
      </c>
      <c r="BR35" s="221"/>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2">
      <c r="A36" s="224">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3"/>
      <c r="BP36" s="223"/>
      <c r="BQ36" s="220">
        <v>30</v>
      </c>
      <c r="BR36" s="221"/>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2">
      <c r="A37" s="224">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3"/>
      <c r="BP37" s="223"/>
      <c r="BQ37" s="220">
        <v>31</v>
      </c>
      <c r="BR37" s="221"/>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2">
      <c r="A38" s="224">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3"/>
      <c r="BP38" s="223"/>
      <c r="BQ38" s="220">
        <v>32</v>
      </c>
      <c r="BR38" s="221"/>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2">
      <c r="A39" s="224">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3"/>
      <c r="BP39" s="223"/>
      <c r="BQ39" s="220">
        <v>33</v>
      </c>
      <c r="BR39" s="221"/>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2">
      <c r="A40" s="220">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3"/>
      <c r="BP40" s="223"/>
      <c r="BQ40" s="220">
        <v>34</v>
      </c>
      <c r="BR40" s="221"/>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2">
      <c r="A41" s="220">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3"/>
      <c r="BP41" s="223"/>
      <c r="BQ41" s="220">
        <v>35</v>
      </c>
      <c r="BR41" s="221"/>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2">
      <c r="A42" s="220">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3"/>
      <c r="BP42" s="223"/>
      <c r="BQ42" s="220">
        <v>36</v>
      </c>
      <c r="BR42" s="221"/>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2">
      <c r="A43" s="220">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3"/>
      <c r="BP43" s="223"/>
      <c r="BQ43" s="220">
        <v>37</v>
      </c>
      <c r="BR43" s="221"/>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2">
      <c r="A44" s="220">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3"/>
      <c r="BP44" s="223"/>
      <c r="BQ44" s="220">
        <v>38</v>
      </c>
      <c r="BR44" s="221"/>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2">
      <c r="A45" s="220">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3"/>
      <c r="BP45" s="223"/>
      <c r="BQ45" s="220">
        <v>39</v>
      </c>
      <c r="BR45" s="221"/>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2">
      <c r="A46" s="220">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3"/>
      <c r="BP46" s="223"/>
      <c r="BQ46" s="220">
        <v>40</v>
      </c>
      <c r="BR46" s="221"/>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2">
      <c r="A47" s="220">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3"/>
      <c r="BP47" s="223"/>
      <c r="BQ47" s="220">
        <v>41</v>
      </c>
      <c r="BR47" s="221"/>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2">
      <c r="A48" s="220">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3"/>
      <c r="BP48" s="223"/>
      <c r="BQ48" s="220">
        <v>42</v>
      </c>
      <c r="BR48" s="221"/>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2">
      <c r="A49" s="220">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3"/>
      <c r="BP49" s="223"/>
      <c r="BQ49" s="220">
        <v>43</v>
      </c>
      <c r="BR49" s="221"/>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2">
      <c r="A50" s="220">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3"/>
      <c r="BP50" s="223"/>
      <c r="BQ50" s="220">
        <v>44</v>
      </c>
      <c r="BR50" s="221"/>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2">
      <c r="A51" s="220">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3"/>
      <c r="BP51" s="223"/>
      <c r="BQ51" s="220">
        <v>45</v>
      </c>
      <c r="BR51" s="221"/>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2">
      <c r="A52" s="220">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3"/>
      <c r="BP52" s="223"/>
      <c r="BQ52" s="220">
        <v>46</v>
      </c>
      <c r="BR52" s="221"/>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2">
      <c r="A53" s="220">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3"/>
      <c r="BP53" s="223"/>
      <c r="BQ53" s="220">
        <v>47</v>
      </c>
      <c r="BR53" s="221"/>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2">
      <c r="A54" s="220">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3"/>
      <c r="BP54" s="223"/>
      <c r="BQ54" s="220">
        <v>48</v>
      </c>
      <c r="BR54" s="221"/>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2">
      <c r="A55" s="220">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3"/>
      <c r="BP55" s="223"/>
      <c r="BQ55" s="220">
        <v>49</v>
      </c>
      <c r="BR55" s="221"/>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2">
      <c r="A56" s="220">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3"/>
      <c r="BP56" s="223"/>
      <c r="BQ56" s="220">
        <v>50</v>
      </c>
      <c r="BR56" s="221"/>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2">
      <c r="A57" s="220">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3"/>
      <c r="BP57" s="223"/>
      <c r="BQ57" s="220">
        <v>51</v>
      </c>
      <c r="BR57" s="221"/>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2">
      <c r="A58" s="220">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3"/>
      <c r="BP58" s="223"/>
      <c r="BQ58" s="220">
        <v>52</v>
      </c>
      <c r="BR58" s="221"/>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2">
      <c r="A59" s="220">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3"/>
      <c r="BP59" s="223"/>
      <c r="BQ59" s="220">
        <v>53</v>
      </c>
      <c r="BR59" s="221"/>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2">
      <c r="A60" s="220">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3"/>
      <c r="BP60" s="223"/>
      <c r="BQ60" s="220">
        <v>54</v>
      </c>
      <c r="BR60" s="221"/>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5">
      <c r="A61" s="220">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3"/>
      <c r="BP61" s="223"/>
      <c r="BQ61" s="220">
        <v>55</v>
      </c>
      <c r="BR61" s="221"/>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2">
      <c r="A62" s="220">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394</v>
      </c>
      <c r="BK62" s="1012"/>
      <c r="BL62" s="1012"/>
      <c r="BM62" s="1012"/>
      <c r="BN62" s="1013"/>
      <c r="BO62" s="223"/>
      <c r="BP62" s="223"/>
      <c r="BQ62" s="220">
        <v>56</v>
      </c>
      <c r="BR62" s="221"/>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326</v>
      </c>
      <c r="AG63" s="946"/>
      <c r="AH63" s="946"/>
      <c r="AI63" s="946"/>
      <c r="AJ63" s="1006"/>
      <c r="AK63" s="1007"/>
      <c r="AL63" s="950"/>
      <c r="AM63" s="950"/>
      <c r="AN63" s="950"/>
      <c r="AO63" s="950"/>
      <c r="AP63" s="946">
        <v>1298</v>
      </c>
      <c r="AQ63" s="946"/>
      <c r="AR63" s="946"/>
      <c r="AS63" s="946"/>
      <c r="AT63" s="946"/>
      <c r="AU63" s="946">
        <v>543</v>
      </c>
      <c r="AV63" s="946"/>
      <c r="AW63" s="946"/>
      <c r="AX63" s="946"/>
      <c r="AY63" s="946"/>
      <c r="AZ63" s="1001"/>
      <c r="BA63" s="1001"/>
      <c r="BB63" s="1001"/>
      <c r="BC63" s="1001"/>
      <c r="BD63" s="1001"/>
      <c r="BE63" s="947"/>
      <c r="BF63" s="947"/>
      <c r="BG63" s="947"/>
      <c r="BH63" s="947"/>
      <c r="BI63" s="948"/>
      <c r="BJ63" s="1002" t="s">
        <v>122</v>
      </c>
      <c r="BK63" s="940"/>
      <c r="BL63" s="940"/>
      <c r="BM63" s="940"/>
      <c r="BN63" s="1003"/>
      <c r="BO63" s="223"/>
      <c r="BP63" s="223"/>
      <c r="BQ63" s="220">
        <v>57</v>
      </c>
      <c r="BR63" s="221"/>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2">
      <c r="A66" s="979" t="s">
        <v>397</v>
      </c>
      <c r="B66" s="980"/>
      <c r="C66" s="980"/>
      <c r="D66" s="980"/>
      <c r="E66" s="980"/>
      <c r="F66" s="980"/>
      <c r="G66" s="980"/>
      <c r="H66" s="980"/>
      <c r="I66" s="980"/>
      <c r="J66" s="980"/>
      <c r="K66" s="980"/>
      <c r="L66" s="980"/>
      <c r="M66" s="980"/>
      <c r="N66" s="980"/>
      <c r="O66" s="980"/>
      <c r="P66" s="981"/>
      <c r="Q66" s="985" t="s">
        <v>380</v>
      </c>
      <c r="R66" s="986"/>
      <c r="S66" s="986"/>
      <c r="T66" s="986"/>
      <c r="U66" s="987"/>
      <c r="V66" s="985" t="s">
        <v>381</v>
      </c>
      <c r="W66" s="986"/>
      <c r="X66" s="986"/>
      <c r="Y66" s="986"/>
      <c r="Z66" s="987"/>
      <c r="AA66" s="985" t="s">
        <v>382</v>
      </c>
      <c r="AB66" s="986"/>
      <c r="AC66" s="986"/>
      <c r="AD66" s="986"/>
      <c r="AE66" s="987"/>
      <c r="AF66" s="991" t="s">
        <v>383</v>
      </c>
      <c r="AG66" s="992"/>
      <c r="AH66" s="992"/>
      <c r="AI66" s="992"/>
      <c r="AJ66" s="993"/>
      <c r="AK66" s="985" t="s">
        <v>384</v>
      </c>
      <c r="AL66" s="980"/>
      <c r="AM66" s="980"/>
      <c r="AN66" s="980"/>
      <c r="AO66" s="981"/>
      <c r="AP66" s="985" t="s">
        <v>385</v>
      </c>
      <c r="AQ66" s="986"/>
      <c r="AR66" s="986"/>
      <c r="AS66" s="986"/>
      <c r="AT66" s="987"/>
      <c r="AU66" s="985" t="s">
        <v>398</v>
      </c>
      <c r="AV66" s="986"/>
      <c r="AW66" s="986"/>
      <c r="AX66" s="986"/>
      <c r="AY66" s="987"/>
      <c r="AZ66" s="985" t="s">
        <v>364</v>
      </c>
      <c r="BA66" s="986"/>
      <c r="BB66" s="986"/>
      <c r="BC66" s="986"/>
      <c r="BD66" s="999"/>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1087" t="s">
        <v>543</v>
      </c>
      <c r="C68" s="1088"/>
      <c r="D68" s="1088"/>
      <c r="E68" s="1088"/>
      <c r="F68" s="1088"/>
      <c r="G68" s="1088"/>
      <c r="H68" s="1088"/>
      <c r="I68" s="1088"/>
      <c r="J68" s="1088"/>
      <c r="K68" s="1088"/>
      <c r="L68" s="1088"/>
      <c r="M68" s="1088"/>
      <c r="N68" s="1088"/>
      <c r="O68" s="1088"/>
      <c r="P68" s="1089"/>
      <c r="Q68" s="972">
        <v>5093</v>
      </c>
      <c r="R68" s="969"/>
      <c r="S68" s="969"/>
      <c r="T68" s="969"/>
      <c r="U68" s="969"/>
      <c r="V68" s="969">
        <v>5037</v>
      </c>
      <c r="W68" s="969"/>
      <c r="X68" s="969"/>
      <c r="Y68" s="969"/>
      <c r="Z68" s="969"/>
      <c r="AA68" s="969">
        <v>56</v>
      </c>
      <c r="AB68" s="969"/>
      <c r="AC68" s="969"/>
      <c r="AD68" s="969"/>
      <c r="AE68" s="969"/>
      <c r="AF68" s="969">
        <v>56</v>
      </c>
      <c r="AG68" s="969"/>
      <c r="AH68" s="969"/>
      <c r="AI68" s="969"/>
      <c r="AJ68" s="969"/>
      <c r="AK68" s="969">
        <v>1632</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544</v>
      </c>
      <c r="C69" s="962"/>
      <c r="D69" s="962"/>
      <c r="E69" s="962"/>
      <c r="F69" s="962"/>
      <c r="G69" s="962"/>
      <c r="H69" s="962"/>
      <c r="I69" s="962"/>
      <c r="J69" s="962"/>
      <c r="K69" s="962"/>
      <c r="L69" s="962"/>
      <c r="M69" s="962"/>
      <c r="N69" s="962"/>
      <c r="O69" s="962"/>
      <c r="P69" s="963"/>
      <c r="Q69" s="964">
        <v>124</v>
      </c>
      <c r="R69" s="958"/>
      <c r="S69" s="958"/>
      <c r="T69" s="958"/>
      <c r="U69" s="958"/>
      <c r="V69" s="958">
        <v>124</v>
      </c>
      <c r="W69" s="958"/>
      <c r="X69" s="958"/>
      <c r="Y69" s="958"/>
      <c r="Z69" s="958"/>
      <c r="AA69" s="958">
        <v>1</v>
      </c>
      <c r="AB69" s="958"/>
      <c r="AC69" s="958"/>
      <c r="AD69" s="958"/>
      <c r="AE69" s="958"/>
      <c r="AF69" s="958">
        <v>1</v>
      </c>
      <c r="AG69" s="958"/>
      <c r="AH69" s="958"/>
      <c r="AI69" s="958"/>
      <c r="AJ69" s="958"/>
      <c r="AK69" s="958">
        <v>14</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545</v>
      </c>
      <c r="C70" s="962"/>
      <c r="D70" s="962"/>
      <c r="E70" s="962"/>
      <c r="F70" s="962"/>
      <c r="G70" s="962"/>
      <c r="H70" s="962"/>
      <c r="I70" s="962"/>
      <c r="J70" s="962"/>
      <c r="K70" s="962"/>
      <c r="L70" s="962"/>
      <c r="M70" s="962"/>
      <c r="N70" s="962"/>
      <c r="O70" s="962"/>
      <c r="P70" s="963"/>
      <c r="Q70" s="964">
        <v>133</v>
      </c>
      <c r="R70" s="958"/>
      <c r="S70" s="958"/>
      <c r="T70" s="958"/>
      <c r="U70" s="958"/>
      <c r="V70" s="958">
        <v>120</v>
      </c>
      <c r="W70" s="958"/>
      <c r="X70" s="958"/>
      <c r="Y70" s="958"/>
      <c r="Z70" s="958"/>
      <c r="AA70" s="958">
        <v>13</v>
      </c>
      <c r="AB70" s="958"/>
      <c r="AC70" s="958"/>
      <c r="AD70" s="958"/>
      <c r="AE70" s="958"/>
      <c r="AF70" s="958">
        <v>13</v>
      </c>
      <c r="AG70" s="958"/>
      <c r="AH70" s="958"/>
      <c r="AI70" s="958"/>
      <c r="AJ70" s="958"/>
      <c r="AK70" s="958">
        <v>27</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546</v>
      </c>
      <c r="C71" s="962"/>
      <c r="D71" s="962"/>
      <c r="E71" s="962"/>
      <c r="F71" s="962"/>
      <c r="G71" s="962"/>
      <c r="H71" s="962"/>
      <c r="I71" s="962"/>
      <c r="J71" s="962"/>
      <c r="K71" s="962"/>
      <c r="L71" s="962"/>
      <c r="M71" s="962"/>
      <c r="N71" s="962"/>
      <c r="O71" s="962"/>
      <c r="P71" s="963"/>
      <c r="Q71" s="964">
        <v>167564</v>
      </c>
      <c r="R71" s="958"/>
      <c r="S71" s="958"/>
      <c r="T71" s="958"/>
      <c r="U71" s="958"/>
      <c r="V71" s="958">
        <v>164371</v>
      </c>
      <c r="W71" s="958"/>
      <c r="X71" s="958"/>
      <c r="Y71" s="958"/>
      <c r="Z71" s="958"/>
      <c r="AA71" s="958">
        <v>3193</v>
      </c>
      <c r="AB71" s="958"/>
      <c r="AC71" s="958"/>
      <c r="AD71" s="958"/>
      <c r="AE71" s="958"/>
      <c r="AF71" s="958">
        <v>3193</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547</v>
      </c>
      <c r="C72" s="962"/>
      <c r="D72" s="962"/>
      <c r="E72" s="962"/>
      <c r="F72" s="962"/>
      <c r="G72" s="962"/>
      <c r="H72" s="962"/>
      <c r="I72" s="962"/>
      <c r="J72" s="962"/>
      <c r="K72" s="962"/>
      <c r="L72" s="962"/>
      <c r="M72" s="962"/>
      <c r="N72" s="962"/>
      <c r="O72" s="962"/>
      <c r="P72" s="963"/>
      <c r="Q72" s="964">
        <v>2498</v>
      </c>
      <c r="R72" s="958"/>
      <c r="S72" s="958"/>
      <c r="T72" s="958"/>
      <c r="U72" s="958"/>
      <c r="V72" s="958">
        <v>2430</v>
      </c>
      <c r="W72" s="958"/>
      <c r="X72" s="958"/>
      <c r="Y72" s="958"/>
      <c r="Z72" s="958"/>
      <c r="AA72" s="958">
        <v>67</v>
      </c>
      <c r="AB72" s="958"/>
      <c r="AC72" s="958"/>
      <c r="AD72" s="958"/>
      <c r="AE72" s="958"/>
      <c r="AF72" s="958">
        <v>67</v>
      </c>
      <c r="AG72" s="958"/>
      <c r="AH72" s="958"/>
      <c r="AI72" s="958"/>
      <c r="AJ72" s="958"/>
      <c r="AK72" s="958" t="s">
        <v>552</v>
      </c>
      <c r="AL72" s="958"/>
      <c r="AM72" s="958"/>
      <c r="AN72" s="958"/>
      <c r="AO72" s="958"/>
      <c r="AP72" s="958">
        <v>4051</v>
      </c>
      <c r="AQ72" s="958"/>
      <c r="AR72" s="958"/>
      <c r="AS72" s="958"/>
      <c r="AT72" s="958"/>
      <c r="AU72" s="958">
        <v>354</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548</v>
      </c>
      <c r="C73" s="962"/>
      <c r="D73" s="962"/>
      <c r="E73" s="962"/>
      <c r="F73" s="962"/>
      <c r="G73" s="962"/>
      <c r="H73" s="962"/>
      <c r="I73" s="962"/>
      <c r="J73" s="962"/>
      <c r="K73" s="962"/>
      <c r="L73" s="962"/>
      <c r="M73" s="962"/>
      <c r="N73" s="962"/>
      <c r="O73" s="962"/>
      <c r="P73" s="963"/>
      <c r="Q73" s="964">
        <v>502</v>
      </c>
      <c r="R73" s="958"/>
      <c r="S73" s="958"/>
      <c r="T73" s="958"/>
      <c r="U73" s="958"/>
      <c r="V73" s="958">
        <v>488</v>
      </c>
      <c r="W73" s="958"/>
      <c r="X73" s="958"/>
      <c r="Y73" s="958"/>
      <c r="Z73" s="958"/>
      <c r="AA73" s="958">
        <v>15</v>
      </c>
      <c r="AB73" s="958"/>
      <c r="AC73" s="958"/>
      <c r="AD73" s="958"/>
      <c r="AE73" s="958"/>
      <c r="AF73" s="958">
        <v>15</v>
      </c>
      <c r="AG73" s="958"/>
      <c r="AH73" s="958"/>
      <c r="AI73" s="958"/>
      <c r="AJ73" s="958"/>
      <c r="AK73" s="958">
        <v>97</v>
      </c>
      <c r="AL73" s="958"/>
      <c r="AM73" s="958"/>
      <c r="AN73" s="958"/>
      <c r="AO73" s="958"/>
      <c r="AP73" s="958">
        <v>41</v>
      </c>
      <c r="AQ73" s="958"/>
      <c r="AR73" s="958"/>
      <c r="AS73" s="958"/>
      <c r="AT73" s="958"/>
      <c r="AU73" s="958">
        <v>4</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549</v>
      </c>
      <c r="C74" s="962"/>
      <c r="D74" s="962"/>
      <c r="E74" s="962"/>
      <c r="F74" s="962"/>
      <c r="G74" s="962"/>
      <c r="H74" s="962"/>
      <c r="I74" s="962"/>
      <c r="J74" s="962"/>
      <c r="K74" s="962"/>
      <c r="L74" s="962"/>
      <c r="M74" s="962"/>
      <c r="N74" s="962"/>
      <c r="O74" s="962"/>
      <c r="P74" s="963"/>
      <c r="Q74" s="964">
        <v>1298</v>
      </c>
      <c r="R74" s="958"/>
      <c r="S74" s="958"/>
      <c r="T74" s="958"/>
      <c r="U74" s="958"/>
      <c r="V74" s="958">
        <v>1294</v>
      </c>
      <c r="W74" s="958"/>
      <c r="X74" s="958"/>
      <c r="Y74" s="958"/>
      <c r="Z74" s="958"/>
      <c r="AA74" s="958">
        <v>42</v>
      </c>
      <c r="AB74" s="958"/>
      <c r="AC74" s="958"/>
      <c r="AD74" s="958"/>
      <c r="AE74" s="958"/>
      <c r="AF74" s="958">
        <v>42</v>
      </c>
      <c r="AG74" s="958"/>
      <c r="AH74" s="958"/>
      <c r="AI74" s="958"/>
      <c r="AJ74" s="958"/>
      <c r="AK74" s="958" t="s">
        <v>552</v>
      </c>
      <c r="AL74" s="958"/>
      <c r="AM74" s="958"/>
      <c r="AN74" s="958"/>
      <c r="AO74" s="958"/>
      <c r="AP74" s="958">
        <v>9</v>
      </c>
      <c r="AQ74" s="958"/>
      <c r="AR74" s="958"/>
      <c r="AS74" s="958"/>
      <c r="AT74" s="958"/>
      <c r="AU74" s="958">
        <v>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550</v>
      </c>
      <c r="C75" s="962"/>
      <c r="D75" s="962"/>
      <c r="E75" s="962"/>
      <c r="F75" s="962"/>
      <c r="G75" s="962"/>
      <c r="H75" s="962"/>
      <c r="I75" s="962"/>
      <c r="J75" s="962"/>
      <c r="K75" s="962"/>
      <c r="L75" s="962"/>
      <c r="M75" s="962"/>
      <c r="N75" s="962"/>
      <c r="O75" s="962"/>
      <c r="P75" s="963"/>
      <c r="Q75" s="965">
        <v>970</v>
      </c>
      <c r="R75" s="966"/>
      <c r="S75" s="966"/>
      <c r="T75" s="966"/>
      <c r="U75" s="967"/>
      <c r="V75" s="968">
        <v>953</v>
      </c>
      <c r="W75" s="966"/>
      <c r="X75" s="966"/>
      <c r="Y75" s="966"/>
      <c r="Z75" s="967"/>
      <c r="AA75" s="968">
        <v>17</v>
      </c>
      <c r="AB75" s="966"/>
      <c r="AC75" s="966"/>
      <c r="AD75" s="966"/>
      <c r="AE75" s="967"/>
      <c r="AF75" s="968">
        <v>17</v>
      </c>
      <c r="AG75" s="966"/>
      <c r="AH75" s="966"/>
      <c r="AI75" s="966"/>
      <c r="AJ75" s="967"/>
      <c r="AK75" s="968">
        <v>24</v>
      </c>
      <c r="AL75" s="966"/>
      <c r="AM75" s="966"/>
      <c r="AN75" s="966"/>
      <c r="AO75" s="967"/>
      <c r="AP75" s="968">
        <v>83</v>
      </c>
      <c r="AQ75" s="966"/>
      <c r="AR75" s="966"/>
      <c r="AS75" s="966"/>
      <c r="AT75" s="967"/>
      <c r="AU75" s="968">
        <v>11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551</v>
      </c>
      <c r="C76" s="962"/>
      <c r="D76" s="962"/>
      <c r="E76" s="962"/>
      <c r="F76" s="962"/>
      <c r="G76" s="962"/>
      <c r="H76" s="962"/>
      <c r="I76" s="962"/>
      <c r="J76" s="962"/>
      <c r="K76" s="962"/>
      <c r="L76" s="962"/>
      <c r="M76" s="962"/>
      <c r="N76" s="962"/>
      <c r="O76" s="962"/>
      <c r="P76" s="963"/>
      <c r="Q76" s="965">
        <v>6127</v>
      </c>
      <c r="R76" s="966"/>
      <c r="S76" s="966"/>
      <c r="T76" s="966"/>
      <c r="U76" s="967"/>
      <c r="V76" s="968">
        <v>7270</v>
      </c>
      <c r="W76" s="966"/>
      <c r="X76" s="966"/>
      <c r="Y76" s="966"/>
      <c r="Z76" s="967"/>
      <c r="AA76" s="968">
        <v>-1144</v>
      </c>
      <c r="AB76" s="966"/>
      <c r="AC76" s="966"/>
      <c r="AD76" s="966"/>
      <c r="AE76" s="967"/>
      <c r="AF76" s="968">
        <v>964</v>
      </c>
      <c r="AG76" s="966"/>
      <c r="AH76" s="966"/>
      <c r="AI76" s="966"/>
      <c r="AJ76" s="967"/>
      <c r="AK76" s="968" t="s">
        <v>552</v>
      </c>
      <c r="AL76" s="966"/>
      <c r="AM76" s="966"/>
      <c r="AN76" s="966"/>
      <c r="AO76" s="967"/>
      <c r="AP76" s="968">
        <v>4004</v>
      </c>
      <c r="AQ76" s="966"/>
      <c r="AR76" s="966"/>
      <c r="AS76" s="966"/>
      <c r="AT76" s="967"/>
      <c r="AU76" s="968">
        <v>460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4368</v>
      </c>
      <c r="AG88" s="946"/>
      <c r="AH88" s="946"/>
      <c r="AI88" s="946"/>
      <c r="AJ88" s="946"/>
      <c r="AK88" s="950"/>
      <c r="AL88" s="950"/>
      <c r="AM88" s="950"/>
      <c r="AN88" s="950"/>
      <c r="AO88" s="950"/>
      <c r="AP88" s="946">
        <v>8188</v>
      </c>
      <c r="AQ88" s="946"/>
      <c r="AR88" s="946"/>
      <c r="AS88" s="946"/>
      <c r="AT88" s="946"/>
      <c r="AU88" s="946">
        <v>830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304145</v>
      </c>
      <c r="AB110" s="876"/>
      <c r="AC110" s="876"/>
      <c r="AD110" s="876"/>
      <c r="AE110" s="877"/>
      <c r="AF110" s="878">
        <v>328921</v>
      </c>
      <c r="AG110" s="876"/>
      <c r="AH110" s="876"/>
      <c r="AI110" s="876"/>
      <c r="AJ110" s="877"/>
      <c r="AK110" s="878">
        <v>328041</v>
      </c>
      <c r="AL110" s="876"/>
      <c r="AM110" s="876"/>
      <c r="AN110" s="876"/>
      <c r="AO110" s="877"/>
      <c r="AP110" s="879">
        <v>14</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3597491</v>
      </c>
      <c r="BR110" s="829"/>
      <c r="BS110" s="829"/>
      <c r="BT110" s="829"/>
      <c r="BU110" s="829"/>
      <c r="BV110" s="829">
        <v>3402953</v>
      </c>
      <c r="BW110" s="829"/>
      <c r="BX110" s="829"/>
      <c r="BY110" s="829"/>
      <c r="BZ110" s="829"/>
      <c r="CA110" s="829">
        <v>3258480</v>
      </c>
      <c r="CB110" s="829"/>
      <c r="CC110" s="829"/>
      <c r="CD110" s="829"/>
      <c r="CE110" s="829"/>
      <c r="CF110" s="853">
        <v>139.5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915072</v>
      </c>
      <c r="BR112" s="804"/>
      <c r="BS112" s="804"/>
      <c r="BT112" s="804"/>
      <c r="BU112" s="804"/>
      <c r="BV112" s="804">
        <v>729333</v>
      </c>
      <c r="BW112" s="804"/>
      <c r="BX112" s="804"/>
      <c r="BY112" s="804"/>
      <c r="BZ112" s="804"/>
      <c r="CA112" s="804">
        <v>543271</v>
      </c>
      <c r="CB112" s="804"/>
      <c r="CC112" s="804"/>
      <c r="CD112" s="804"/>
      <c r="CE112" s="804"/>
      <c r="CF112" s="862">
        <v>23.3</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58926</v>
      </c>
      <c r="AB113" s="906"/>
      <c r="AC113" s="906"/>
      <c r="AD113" s="906"/>
      <c r="AE113" s="907"/>
      <c r="AF113" s="908">
        <v>52882</v>
      </c>
      <c r="AG113" s="906"/>
      <c r="AH113" s="906"/>
      <c r="AI113" s="906"/>
      <c r="AJ113" s="907"/>
      <c r="AK113" s="908">
        <v>52077</v>
      </c>
      <c r="AL113" s="906"/>
      <c r="AM113" s="906"/>
      <c r="AN113" s="906"/>
      <c r="AO113" s="907"/>
      <c r="AP113" s="909">
        <v>2.2000000000000002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789978</v>
      </c>
      <c r="BR113" s="804"/>
      <c r="BS113" s="804"/>
      <c r="BT113" s="804"/>
      <c r="BU113" s="804"/>
      <c r="BV113" s="804">
        <v>825313</v>
      </c>
      <c r="BW113" s="804"/>
      <c r="BX113" s="804"/>
      <c r="BY113" s="804"/>
      <c r="BZ113" s="804"/>
      <c r="CA113" s="804">
        <v>829176</v>
      </c>
      <c r="CB113" s="804"/>
      <c r="CC113" s="804"/>
      <c r="CD113" s="804"/>
      <c r="CE113" s="804"/>
      <c r="CF113" s="862">
        <v>35.5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39246</v>
      </c>
      <c r="AB114" s="767"/>
      <c r="AC114" s="767"/>
      <c r="AD114" s="767"/>
      <c r="AE114" s="768"/>
      <c r="AF114" s="769">
        <v>56211</v>
      </c>
      <c r="AG114" s="767"/>
      <c r="AH114" s="767"/>
      <c r="AI114" s="767"/>
      <c r="AJ114" s="768"/>
      <c r="AK114" s="769">
        <v>67805</v>
      </c>
      <c r="AL114" s="767"/>
      <c r="AM114" s="767"/>
      <c r="AN114" s="767"/>
      <c r="AO114" s="768"/>
      <c r="AP114" s="811">
        <v>2.9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470124</v>
      </c>
      <c r="BR114" s="804"/>
      <c r="BS114" s="804"/>
      <c r="BT114" s="804"/>
      <c r="BU114" s="804"/>
      <c r="BV114" s="804">
        <v>468688</v>
      </c>
      <c r="BW114" s="804"/>
      <c r="BX114" s="804"/>
      <c r="BY114" s="804"/>
      <c r="BZ114" s="804"/>
      <c r="CA114" s="804">
        <v>462942</v>
      </c>
      <c r="CB114" s="804"/>
      <c r="CC114" s="804"/>
      <c r="CD114" s="804"/>
      <c r="CE114" s="804"/>
      <c r="CF114" s="862">
        <v>19.8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402317</v>
      </c>
      <c r="AB117" s="890"/>
      <c r="AC117" s="890"/>
      <c r="AD117" s="890"/>
      <c r="AE117" s="891"/>
      <c r="AF117" s="892">
        <v>438014</v>
      </c>
      <c r="AG117" s="890"/>
      <c r="AH117" s="890"/>
      <c r="AI117" s="890"/>
      <c r="AJ117" s="891"/>
      <c r="AK117" s="892">
        <v>447923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5772665</v>
      </c>
      <c r="BR119" s="832"/>
      <c r="BS119" s="832"/>
      <c r="BT119" s="832"/>
      <c r="BU119" s="832"/>
      <c r="BV119" s="832">
        <v>5426287</v>
      </c>
      <c r="BW119" s="832"/>
      <c r="BX119" s="832"/>
      <c r="BY119" s="832"/>
      <c r="BZ119" s="832"/>
      <c r="CA119" s="832">
        <v>5093869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2681631</v>
      </c>
      <c r="BR120" s="829"/>
      <c r="BS120" s="829"/>
      <c r="BT120" s="829"/>
      <c r="BU120" s="829"/>
      <c r="BV120" s="829">
        <v>2968734</v>
      </c>
      <c r="BW120" s="829"/>
      <c r="BX120" s="829"/>
      <c r="BY120" s="829"/>
      <c r="BZ120" s="829"/>
      <c r="CA120" s="829">
        <v>3494490</v>
      </c>
      <c r="CB120" s="829"/>
      <c r="CC120" s="829"/>
      <c r="CD120" s="829"/>
      <c r="CE120" s="829"/>
      <c r="CF120" s="853">
        <v>149.6</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915072</v>
      </c>
      <c r="DH120" s="829"/>
      <c r="DI120" s="829"/>
      <c r="DJ120" s="829"/>
      <c r="DK120" s="829"/>
      <c r="DL120" s="829">
        <v>729333</v>
      </c>
      <c r="DM120" s="829"/>
      <c r="DN120" s="829"/>
      <c r="DO120" s="829"/>
      <c r="DP120" s="829"/>
      <c r="DQ120" s="829">
        <v>543271</v>
      </c>
      <c r="DR120" s="829"/>
      <c r="DS120" s="829"/>
      <c r="DT120" s="829"/>
      <c r="DU120" s="829"/>
      <c r="DV120" s="830">
        <v>23.3</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3211261</v>
      </c>
      <c r="BR122" s="832"/>
      <c r="BS122" s="832"/>
      <c r="BT122" s="832"/>
      <c r="BU122" s="832"/>
      <c r="BV122" s="832">
        <v>3107022</v>
      </c>
      <c r="BW122" s="832"/>
      <c r="BX122" s="832"/>
      <c r="BY122" s="832"/>
      <c r="BZ122" s="832"/>
      <c r="CA122" s="832">
        <v>2985515</v>
      </c>
      <c r="CB122" s="832"/>
      <c r="CC122" s="832"/>
      <c r="CD122" s="832"/>
      <c r="CE122" s="832"/>
      <c r="CF122" s="833">
        <v>127.8</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5892892</v>
      </c>
      <c r="BR123" s="820"/>
      <c r="BS123" s="820"/>
      <c r="BT123" s="820"/>
      <c r="BU123" s="820"/>
      <c r="BV123" s="820">
        <v>6075756</v>
      </c>
      <c r="BW123" s="820"/>
      <c r="BX123" s="820"/>
      <c r="BY123" s="820"/>
      <c r="BZ123" s="820"/>
      <c r="CA123" s="820">
        <v>6480005</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3941</v>
      </c>
      <c r="AB128" s="788"/>
      <c r="AC128" s="788"/>
      <c r="AD128" s="788"/>
      <c r="AE128" s="789"/>
      <c r="AF128" s="790" t="s">
        <v>122</v>
      </c>
      <c r="AG128" s="788"/>
      <c r="AH128" s="788"/>
      <c r="AI128" s="788"/>
      <c r="AJ128" s="789"/>
      <c r="AK128" s="790">
        <v>5401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2547334</v>
      </c>
      <c r="AB129" s="767"/>
      <c r="AC129" s="767"/>
      <c r="AD129" s="767"/>
      <c r="AE129" s="768"/>
      <c r="AF129" s="769">
        <v>2555646</v>
      </c>
      <c r="AG129" s="767"/>
      <c r="AH129" s="767"/>
      <c r="AI129" s="767"/>
      <c r="AJ129" s="768"/>
      <c r="AK129" s="769">
        <v>2599497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277626</v>
      </c>
      <c r="AB130" s="767"/>
      <c r="AC130" s="767"/>
      <c r="AD130" s="767"/>
      <c r="AE130" s="768"/>
      <c r="AF130" s="769">
        <v>267384</v>
      </c>
      <c r="AG130" s="767"/>
      <c r="AH130" s="767"/>
      <c r="AI130" s="767"/>
      <c r="AJ130" s="768"/>
      <c r="AK130" s="769">
        <v>263277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2269708</v>
      </c>
      <c r="AB131" s="751"/>
      <c r="AC131" s="751"/>
      <c r="AD131" s="751"/>
      <c r="AE131" s="752"/>
      <c r="AF131" s="753">
        <v>2288262</v>
      </c>
      <c r="AG131" s="751"/>
      <c r="AH131" s="751"/>
      <c r="AI131" s="751"/>
      <c r="AJ131" s="752"/>
      <c r="AK131" s="753">
        <v>2336220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5.320067603</v>
      </c>
      <c r="AB132" s="732"/>
      <c r="AC132" s="732"/>
      <c r="AD132" s="732"/>
      <c r="AE132" s="733"/>
      <c r="AF132" s="734">
        <v>7.4567510190000004</v>
      </c>
      <c r="AG132" s="732"/>
      <c r="AH132" s="732"/>
      <c r="AI132" s="732"/>
      <c r="AJ132" s="733"/>
      <c r="AK132" s="734">
        <v>7.6724366709999998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6.4</v>
      </c>
      <c r="AB133" s="711"/>
      <c r="AC133" s="711"/>
      <c r="AD133" s="711"/>
      <c r="AE133" s="712"/>
      <c r="AF133" s="710">
        <v>6.5</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lFtl0f1Rrva8IeWsfIK0I/DArRKWXjELZjcy2tcK2M1jLf2jtlHSdjqkrusZp8gxgRoRadkjL6YRyOzSgCb9Q==" saltValue="txlzKItdQiCS6nEWYnRa3A==" spinCount="100000" sheet="1" objects="1" scenarios="1" formatRows="0"/>
  <mergeCells count="2035">
    <mergeCell ref="B68:P68"/>
    <mergeCell ref="B70:P70"/>
    <mergeCell ref="B69:P69"/>
    <mergeCell ref="B71:P71"/>
    <mergeCell ref="B72:P72"/>
    <mergeCell ref="B74:P74"/>
    <mergeCell ref="B73:P73"/>
    <mergeCell ref="B75:P75"/>
    <mergeCell ref="B76:P76"/>
    <mergeCell ref="AK5:AO6"/>
    <mergeCell ref="AP5:AT6"/>
    <mergeCell ref="AU5:AY6"/>
    <mergeCell ref="BQ5:CG6"/>
    <mergeCell ref="CH5:CL6"/>
    <mergeCell ref="CM5:CQ6"/>
    <mergeCell ref="A2:BI2"/>
    <mergeCell ref="DJ2:DO2"/>
    <mergeCell ref="AU7:AY7"/>
    <mergeCell ref="BS7:CG7"/>
    <mergeCell ref="CR5:CV6"/>
    <mergeCell ref="CW5:DA6"/>
    <mergeCell ref="DB5:DF6"/>
    <mergeCell ref="DG5:DK6"/>
    <mergeCell ref="DL5:DP6"/>
    <mergeCell ref="DL10:DP10"/>
    <mergeCell ref="AK12:AO12"/>
    <mergeCell ref="AP12:AT12"/>
    <mergeCell ref="AU12:AY12"/>
    <mergeCell ref="BS12:CG12"/>
    <mergeCell ref="CH12:CL12"/>
    <mergeCell ref="CM12:CQ12"/>
    <mergeCell ref="DG11:DK11"/>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B11:DF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cBNfUcDK+vV0Q+9q8AzbVfyxXbNWquoNBiNcM5mWbtAPuIWE2Lb+gCEZXBArW83ED8Jy+Crihr8j3UA0jkadQ==" saltValue="Yyo5RAllFDsrqWhonOszr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A1048576"/>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MLU4R6kXsO+En72GoeOoKRzJATOedzC0JO7zG6emvFr1yl6reIEBmwwMJ5fOagtEf6TB+DaWLZXw0UhpCsRcA==" saltValue="ZT43iAxgHw5DoHV48uH3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902814</v>
      </c>
      <c r="AP9" s="262">
        <v>142760</v>
      </c>
      <c r="AQ9" s="263">
        <v>156369</v>
      </c>
      <c r="AR9" s="264">
        <v>-8.6999999999999993</v>
      </c>
    </row>
    <row r="10" spans="1:46" ht="13.5" customHeight="1" x14ac:dyDescent="0.2">
      <c r="A10" s="247"/>
      <c r="AK10" s="1117" t="s">
        <v>483</v>
      </c>
      <c r="AL10" s="1118"/>
      <c r="AM10" s="1118"/>
      <c r="AN10" s="1119"/>
      <c r="AO10" s="265">
        <v>123904</v>
      </c>
      <c r="AP10" s="265">
        <v>19593</v>
      </c>
      <c r="AQ10" s="266">
        <v>21449</v>
      </c>
      <c r="AR10" s="267">
        <v>-8.6999999999999993</v>
      </c>
    </row>
    <row r="11" spans="1:46" ht="13.5" customHeight="1" x14ac:dyDescent="0.2">
      <c r="A11" s="247"/>
      <c r="AK11" s="1117" t="s">
        <v>484</v>
      </c>
      <c r="AL11" s="1118"/>
      <c r="AM11" s="1118"/>
      <c r="AN11" s="1119"/>
      <c r="AO11" s="265">
        <v>56488</v>
      </c>
      <c r="AP11" s="265">
        <v>8932</v>
      </c>
      <c r="AQ11" s="266">
        <v>1663</v>
      </c>
      <c r="AR11" s="267">
        <v>437.1</v>
      </c>
    </row>
    <row r="12" spans="1:46" ht="13.5" customHeight="1" x14ac:dyDescent="0.2">
      <c r="A12" s="247"/>
      <c r="AK12" s="1117" t="s">
        <v>485</v>
      </c>
      <c r="AL12" s="1118"/>
      <c r="AM12" s="1118"/>
      <c r="AN12" s="1119"/>
      <c r="AO12" s="265" t="s">
        <v>486</v>
      </c>
      <c r="AP12" s="265" t="s">
        <v>486</v>
      </c>
      <c r="AQ12" s="266">
        <v>34</v>
      </c>
      <c r="AR12" s="267" t="s">
        <v>486</v>
      </c>
    </row>
    <row r="13" spans="1:46" ht="13.5" customHeight="1" x14ac:dyDescent="0.2">
      <c r="A13" s="247"/>
      <c r="AK13" s="1117" t="s">
        <v>487</v>
      </c>
      <c r="AL13" s="1118"/>
      <c r="AM13" s="1118"/>
      <c r="AN13" s="1119"/>
      <c r="AO13" s="265">
        <v>35367</v>
      </c>
      <c r="AP13" s="265">
        <v>5593</v>
      </c>
      <c r="AQ13" s="266">
        <v>5566</v>
      </c>
      <c r="AR13" s="267">
        <v>0.5</v>
      </c>
    </row>
    <row r="14" spans="1:46" ht="13.5" customHeight="1" x14ac:dyDescent="0.2">
      <c r="A14" s="247"/>
      <c r="AK14" s="1117" t="s">
        <v>488</v>
      </c>
      <c r="AL14" s="1118"/>
      <c r="AM14" s="1118"/>
      <c r="AN14" s="1119"/>
      <c r="AO14" s="265">
        <v>12458</v>
      </c>
      <c r="AP14" s="265">
        <v>1970</v>
      </c>
      <c r="AQ14" s="266">
        <v>3589</v>
      </c>
      <c r="AR14" s="267">
        <v>-45.1</v>
      </c>
    </row>
    <row r="15" spans="1:46" ht="13.5" customHeight="1" x14ac:dyDescent="0.2">
      <c r="A15" s="247"/>
      <c r="AK15" s="1120" t="s">
        <v>489</v>
      </c>
      <c r="AL15" s="1121"/>
      <c r="AM15" s="1121"/>
      <c r="AN15" s="1122"/>
      <c r="AO15" s="265">
        <v>-40696</v>
      </c>
      <c r="AP15" s="265">
        <v>-6435</v>
      </c>
      <c r="AQ15" s="266">
        <v>-10547</v>
      </c>
      <c r="AR15" s="267">
        <v>-39</v>
      </c>
    </row>
    <row r="16" spans="1:46" ht="13" x14ac:dyDescent="0.2">
      <c r="A16" s="247"/>
      <c r="AK16" s="1120" t="s">
        <v>177</v>
      </c>
      <c r="AL16" s="1121"/>
      <c r="AM16" s="1121"/>
      <c r="AN16" s="1122"/>
      <c r="AO16" s="265">
        <v>1090335</v>
      </c>
      <c r="AP16" s="265">
        <v>172412</v>
      </c>
      <c r="AQ16" s="266">
        <v>178125</v>
      </c>
      <c r="AR16" s="267">
        <v>-3.2</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12.49</v>
      </c>
      <c r="AP21" s="278">
        <v>14.51</v>
      </c>
      <c r="AQ21" s="279">
        <v>-2.02</v>
      </c>
      <c r="AS21" s="280"/>
      <c r="AT21" s="276"/>
    </row>
    <row r="22" spans="1:46" s="248" customFormat="1" ht="13" x14ac:dyDescent="0.2">
      <c r="A22" s="276"/>
      <c r="AK22" s="1123" t="s">
        <v>495</v>
      </c>
      <c r="AL22" s="1124"/>
      <c r="AM22" s="1124"/>
      <c r="AN22" s="1125"/>
      <c r="AO22" s="281">
        <v>98.4</v>
      </c>
      <c r="AP22" s="282">
        <v>95.5</v>
      </c>
      <c r="AQ22" s="283">
        <v>2.9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328041</v>
      </c>
      <c r="AP32" s="291">
        <v>51872</v>
      </c>
      <c r="AQ32" s="292">
        <v>89268</v>
      </c>
      <c r="AR32" s="293">
        <v>-41.9</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t="s">
        <v>486</v>
      </c>
      <c r="AR34" s="293" t="s">
        <v>486</v>
      </c>
    </row>
    <row r="35" spans="1:46" ht="27" customHeight="1" x14ac:dyDescent="0.2">
      <c r="A35" s="247"/>
      <c r="AK35" s="1107" t="s">
        <v>502</v>
      </c>
      <c r="AL35" s="1108"/>
      <c r="AM35" s="1108"/>
      <c r="AN35" s="1109"/>
      <c r="AO35" s="291">
        <v>52077</v>
      </c>
      <c r="AP35" s="291">
        <v>8235</v>
      </c>
      <c r="AQ35" s="292">
        <v>17003</v>
      </c>
      <c r="AR35" s="293">
        <v>-51.6</v>
      </c>
    </row>
    <row r="36" spans="1:46" ht="27" customHeight="1" x14ac:dyDescent="0.2">
      <c r="A36" s="247"/>
      <c r="AK36" s="1107" t="s">
        <v>503</v>
      </c>
      <c r="AL36" s="1108"/>
      <c r="AM36" s="1108"/>
      <c r="AN36" s="1109"/>
      <c r="AO36" s="291">
        <v>67805</v>
      </c>
      <c r="AP36" s="291">
        <v>10722</v>
      </c>
      <c r="AQ36" s="292">
        <v>5039</v>
      </c>
      <c r="AR36" s="293">
        <v>112.8</v>
      </c>
    </row>
    <row r="37" spans="1:46" ht="13.5" customHeight="1" x14ac:dyDescent="0.2">
      <c r="A37" s="247"/>
      <c r="AK37" s="1107" t="s">
        <v>504</v>
      </c>
      <c r="AL37" s="1108"/>
      <c r="AM37" s="1108"/>
      <c r="AN37" s="1109"/>
      <c r="AO37" s="291" t="s">
        <v>486</v>
      </c>
      <c r="AP37" s="291" t="s">
        <v>486</v>
      </c>
      <c r="AQ37" s="292">
        <v>909</v>
      </c>
      <c r="AR37" s="293" t="s">
        <v>486</v>
      </c>
    </row>
    <row r="38" spans="1:46" ht="27" customHeight="1" x14ac:dyDescent="0.2">
      <c r="A38" s="247"/>
      <c r="AK38" s="1110" t="s">
        <v>505</v>
      </c>
      <c r="AL38" s="1111"/>
      <c r="AM38" s="1111"/>
      <c r="AN38" s="1112"/>
      <c r="AO38" s="294" t="s">
        <v>486</v>
      </c>
      <c r="AP38" s="294" t="s">
        <v>486</v>
      </c>
      <c r="AQ38" s="295">
        <v>25</v>
      </c>
      <c r="AR38" s="283" t="s">
        <v>486</v>
      </c>
      <c r="AS38" s="290"/>
    </row>
    <row r="39" spans="1:46" ht="13" x14ac:dyDescent="0.2">
      <c r="A39" s="247"/>
      <c r="AK39" s="1110" t="s">
        <v>506</v>
      </c>
      <c r="AL39" s="1111"/>
      <c r="AM39" s="1111"/>
      <c r="AN39" s="1112"/>
      <c r="AO39" s="291">
        <v>-5401</v>
      </c>
      <c r="AP39" s="291">
        <v>-854</v>
      </c>
      <c r="AQ39" s="292">
        <v>-4913</v>
      </c>
      <c r="AR39" s="293">
        <v>-82.6</v>
      </c>
      <c r="AS39" s="290"/>
    </row>
    <row r="40" spans="1:46" ht="27" customHeight="1" x14ac:dyDescent="0.2">
      <c r="A40" s="247"/>
      <c r="AK40" s="1107" t="s">
        <v>507</v>
      </c>
      <c r="AL40" s="1108"/>
      <c r="AM40" s="1108"/>
      <c r="AN40" s="1109"/>
      <c r="AO40" s="291">
        <v>-263277</v>
      </c>
      <c r="AP40" s="291">
        <v>-41631</v>
      </c>
      <c r="AQ40" s="292">
        <v>-72657</v>
      </c>
      <c r="AR40" s="293">
        <v>-42.7</v>
      </c>
      <c r="AS40" s="290"/>
    </row>
    <row r="41" spans="1:46" ht="13" x14ac:dyDescent="0.2">
      <c r="A41" s="247"/>
      <c r="AK41" s="1113" t="s">
        <v>287</v>
      </c>
      <c r="AL41" s="1114"/>
      <c r="AM41" s="1114"/>
      <c r="AN41" s="1115"/>
      <c r="AO41" s="291">
        <v>179245</v>
      </c>
      <c r="AP41" s="291">
        <v>28344</v>
      </c>
      <c r="AQ41" s="292">
        <v>34674</v>
      </c>
      <c r="AR41" s="293">
        <v>-18.3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857754</v>
      </c>
      <c r="AN51" s="313">
        <v>123436</v>
      </c>
      <c r="AO51" s="314">
        <v>31.5</v>
      </c>
      <c r="AP51" s="315">
        <v>125391</v>
      </c>
      <c r="AQ51" s="316">
        <v>-13.6</v>
      </c>
      <c r="AR51" s="317">
        <v>45.1</v>
      </c>
    </row>
    <row r="52" spans="1:44" ht="13" x14ac:dyDescent="0.2">
      <c r="A52" s="247"/>
      <c r="AK52" s="318"/>
      <c r="AL52" s="319" t="s">
        <v>517</v>
      </c>
      <c r="AM52" s="320">
        <v>500301</v>
      </c>
      <c r="AN52" s="321">
        <v>71996</v>
      </c>
      <c r="AO52" s="322">
        <v>24.1</v>
      </c>
      <c r="AP52" s="323">
        <v>68516</v>
      </c>
      <c r="AQ52" s="324">
        <v>-18.2</v>
      </c>
      <c r="AR52" s="325">
        <v>42.3</v>
      </c>
    </row>
    <row r="53" spans="1:44" ht="13" x14ac:dyDescent="0.2">
      <c r="A53" s="247"/>
      <c r="AK53" s="303" t="s">
        <v>518</v>
      </c>
      <c r="AL53" s="304"/>
      <c r="AM53" s="312">
        <v>426863</v>
      </c>
      <c r="AN53" s="313">
        <v>63173</v>
      </c>
      <c r="AO53" s="314">
        <v>-48.8</v>
      </c>
      <c r="AP53" s="315">
        <v>138402</v>
      </c>
      <c r="AQ53" s="316">
        <v>10.4</v>
      </c>
      <c r="AR53" s="317">
        <v>-59.2</v>
      </c>
    </row>
    <row r="54" spans="1:44" ht="13" x14ac:dyDescent="0.2">
      <c r="A54" s="247"/>
      <c r="AK54" s="318"/>
      <c r="AL54" s="319" t="s">
        <v>517</v>
      </c>
      <c r="AM54" s="320">
        <v>212357</v>
      </c>
      <c r="AN54" s="321">
        <v>31428</v>
      </c>
      <c r="AO54" s="322">
        <v>-56.3</v>
      </c>
      <c r="AP54" s="323">
        <v>70652</v>
      </c>
      <c r="AQ54" s="324">
        <v>3.1</v>
      </c>
      <c r="AR54" s="325">
        <v>-59.4</v>
      </c>
    </row>
    <row r="55" spans="1:44" ht="13" x14ac:dyDescent="0.2">
      <c r="A55" s="247"/>
      <c r="AK55" s="303" t="s">
        <v>519</v>
      </c>
      <c r="AL55" s="304"/>
      <c r="AM55" s="312">
        <v>742449</v>
      </c>
      <c r="AN55" s="313">
        <v>112068</v>
      </c>
      <c r="AO55" s="314">
        <v>77.400000000000006</v>
      </c>
      <c r="AP55" s="315">
        <v>146367</v>
      </c>
      <c r="AQ55" s="316">
        <v>5.8</v>
      </c>
      <c r="AR55" s="317">
        <v>71.599999999999994</v>
      </c>
    </row>
    <row r="56" spans="1:44" ht="13" x14ac:dyDescent="0.2">
      <c r="A56" s="247"/>
      <c r="AK56" s="318"/>
      <c r="AL56" s="319" t="s">
        <v>517</v>
      </c>
      <c r="AM56" s="320">
        <v>351824</v>
      </c>
      <c r="AN56" s="321">
        <v>53106</v>
      </c>
      <c r="AO56" s="322">
        <v>69</v>
      </c>
      <c r="AP56" s="323">
        <v>79441</v>
      </c>
      <c r="AQ56" s="324">
        <v>12.4</v>
      </c>
      <c r="AR56" s="325">
        <v>56.6</v>
      </c>
    </row>
    <row r="57" spans="1:44" ht="13" x14ac:dyDescent="0.2">
      <c r="A57" s="247"/>
      <c r="AK57" s="303" t="s">
        <v>520</v>
      </c>
      <c r="AL57" s="304"/>
      <c r="AM57" s="312">
        <v>343629</v>
      </c>
      <c r="AN57" s="313">
        <v>53259</v>
      </c>
      <c r="AO57" s="314">
        <v>-52.5</v>
      </c>
      <c r="AP57" s="315">
        <v>165181</v>
      </c>
      <c r="AQ57" s="316">
        <v>12.9</v>
      </c>
      <c r="AR57" s="317">
        <v>-65.400000000000006</v>
      </c>
    </row>
    <row r="58" spans="1:44" ht="13" x14ac:dyDescent="0.2">
      <c r="A58" s="247"/>
      <c r="AK58" s="318"/>
      <c r="AL58" s="319" t="s">
        <v>517</v>
      </c>
      <c r="AM58" s="320">
        <v>293417</v>
      </c>
      <c r="AN58" s="321">
        <v>45477</v>
      </c>
      <c r="AO58" s="322">
        <v>-14.4</v>
      </c>
      <c r="AP58" s="323">
        <v>82246</v>
      </c>
      <c r="AQ58" s="324">
        <v>3.5</v>
      </c>
      <c r="AR58" s="325">
        <v>-17.899999999999999</v>
      </c>
    </row>
    <row r="59" spans="1:44" ht="13" x14ac:dyDescent="0.2">
      <c r="A59" s="247"/>
      <c r="AK59" s="303" t="s">
        <v>521</v>
      </c>
      <c r="AL59" s="304"/>
      <c r="AM59" s="312">
        <v>404488</v>
      </c>
      <c r="AN59" s="313">
        <v>63961</v>
      </c>
      <c r="AO59" s="314">
        <v>20.100000000000001</v>
      </c>
      <c r="AP59" s="315">
        <v>166234</v>
      </c>
      <c r="AQ59" s="316">
        <v>0.6</v>
      </c>
      <c r="AR59" s="317">
        <v>19.5</v>
      </c>
    </row>
    <row r="60" spans="1:44" ht="13" x14ac:dyDescent="0.2">
      <c r="A60" s="247"/>
      <c r="AK60" s="318"/>
      <c r="AL60" s="319" t="s">
        <v>517</v>
      </c>
      <c r="AM60" s="320">
        <v>344900</v>
      </c>
      <c r="AN60" s="321">
        <v>54538</v>
      </c>
      <c r="AO60" s="322">
        <v>19.899999999999999</v>
      </c>
      <c r="AP60" s="323">
        <v>89789</v>
      </c>
      <c r="AQ60" s="324">
        <v>9.1999999999999993</v>
      </c>
      <c r="AR60" s="325">
        <v>10.7</v>
      </c>
    </row>
    <row r="61" spans="1:44" ht="13" x14ac:dyDescent="0.2">
      <c r="A61" s="247"/>
      <c r="AK61" s="303" t="s">
        <v>522</v>
      </c>
      <c r="AL61" s="326"/>
      <c r="AM61" s="312">
        <v>555037</v>
      </c>
      <c r="AN61" s="313">
        <v>83179</v>
      </c>
      <c r="AO61" s="314">
        <v>5.5</v>
      </c>
      <c r="AP61" s="315">
        <v>148315</v>
      </c>
      <c r="AQ61" s="327">
        <v>3.2</v>
      </c>
      <c r="AR61" s="317">
        <v>2.2999999999999998</v>
      </c>
    </row>
    <row r="62" spans="1:44" ht="13" x14ac:dyDescent="0.2">
      <c r="A62" s="247"/>
      <c r="AK62" s="318"/>
      <c r="AL62" s="319" t="s">
        <v>517</v>
      </c>
      <c r="AM62" s="320">
        <v>340560</v>
      </c>
      <c r="AN62" s="321">
        <v>51309</v>
      </c>
      <c r="AO62" s="322">
        <v>8.5</v>
      </c>
      <c r="AP62" s="323">
        <v>78129</v>
      </c>
      <c r="AQ62" s="324">
        <v>2</v>
      </c>
      <c r="AR62" s="325">
        <v>6.5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SG4XlS1gtzGQcOVLglF3TlLDsVVLb0XzkDUJm6TbIu+YJn8E4sHlVzlBAMqzPZGz9wXLEKVt814jVLnPEHLY8Q==" saltValue="FAAflSBOzzdEiigeTww3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sqref="A1:A1048576"/>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JPe6+gFBRZnHsMGXfidSzfc0HOJWxpPKfVjo4UopelDgB0ipkh8hbDj+abUGyMc4JvMi5leX9pdM0QaxcHyI0Q==" saltValue="MarDD2QlsdoFpmNHyhzx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Rl0VSCGSnpjZrHg/LDStjp/ND+qHb7hKZaKgF6OONG0GKnK1YRZ8V5oCrrzdK9DKwVHGCXobXvldyPytK08ylg==" saltValue="DBs6lc+N7salc/vRg7Z1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61.88</v>
      </c>
      <c r="G47" s="12">
        <v>63.27</v>
      </c>
      <c r="H47" s="12">
        <v>76.5</v>
      </c>
      <c r="I47" s="12">
        <v>79.459999999999994</v>
      </c>
      <c r="J47" s="13">
        <v>87.05</v>
      </c>
    </row>
    <row r="48" spans="2:10" ht="57.75" customHeight="1" x14ac:dyDescent="0.2">
      <c r="B48" s="14"/>
      <c r="C48" s="1128" t="s">
        <v>4</v>
      </c>
      <c r="D48" s="1128"/>
      <c r="E48" s="1129"/>
      <c r="F48" s="15">
        <v>8.43</v>
      </c>
      <c r="G48" s="16">
        <v>12.92</v>
      </c>
      <c r="H48" s="16">
        <v>6.89</v>
      </c>
      <c r="I48" s="16">
        <v>11.25</v>
      </c>
      <c r="J48" s="17">
        <v>10.65</v>
      </c>
    </row>
    <row r="49" spans="2:10" ht="57.75" customHeight="1" thickBot="1" x14ac:dyDescent="0.25">
      <c r="B49" s="18"/>
      <c r="C49" s="1130" t="s">
        <v>5</v>
      </c>
      <c r="D49" s="1130"/>
      <c r="E49" s="1131"/>
      <c r="F49" s="19">
        <v>15.8</v>
      </c>
      <c r="G49" s="20">
        <v>11.39</v>
      </c>
      <c r="H49" s="20">
        <v>5.55</v>
      </c>
      <c r="I49" s="20">
        <v>7.58</v>
      </c>
      <c r="J49" s="21">
        <v>8.52</v>
      </c>
    </row>
    <row r="50" spans="2:10" ht="13" x14ac:dyDescent="0.2"/>
  </sheetData>
  <sheetProtection algorithmName="SHA-512" hashValue="MbrOEnARC+E9qR8PAqRkmIMcKPNjZk5QCRg5zgsFKTVC4rDPHZLLR7Okqm/gciKz8STDJn2/07yaw2VTyC+esQ==" saltValue="qI8nZ7Taa9EZBSWXKRwa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2026-03-05T06:58:25Z</cp:lastPrinted>
  <dcterms:created xsi:type="dcterms:W3CDTF">2026-02-23T08:08:57Z</dcterms:created>
  <dcterms:modified xsi:type="dcterms:W3CDTF">2026-03-12T01:54:50Z</dcterms:modified>
  <cp:category/>
</cp:coreProperties>
</file>