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Y:\04財政班\02_決算統計\R7年度\03_各種調査\11_財政状況資料集\03_市町村→県\"/>
    </mc:Choice>
  </mc:AlternateContent>
  <xr:revisionPtr revIDLastSave="0" documentId="13_ncr:1_{D9F4B426-F204-4E23-8154-AAFE6064A949}" xr6:coauthVersionLast="47" xr6:coauthVersionMax="47" xr10:uidLastSave="{00000000-0000-0000-0000-000000000000}"/>
  <bookViews>
    <workbookView xWindow="28680" yWindow="-120" windowWidth="29040" windowHeight="15720" tabRatio="7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W35" i="10"/>
  <c r="BW36" i="10" s="1"/>
  <c r="BE35" i="10"/>
  <c r="BW34" i="10"/>
  <c r="BE34" i="10"/>
  <c r="C34" i="10"/>
  <c r="C35" i="10" s="1"/>
  <c r="U34" i="10" s="1"/>
  <c r="U35" i="10" s="1"/>
  <c r="U36" i="10" s="1"/>
  <c r="BW37" i="10" l="1"/>
  <c r="BW38" i="10" s="1"/>
  <c r="BW39" i="10" s="1"/>
  <c r="BW40" i="10" s="1"/>
  <c r="BW41" i="10" s="1"/>
  <c r="BW42"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<sst xmlns="http://schemas.openxmlformats.org/spreadsheetml/2006/main" count="1115" uniqueCount="561">
  <si>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</si>
  <si>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</si>
  <si>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</si>
  <si>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</si>
  <si>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</si>
  <si>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</si>
  <si>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</si>
  <si>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</si>
  <si>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</si>
  <si>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</si>
  <si>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</si>
  <si>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</si>
  <si>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</si>
  <si>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</si>
  <si>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</si>
  <si>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</si>
  <si>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</si>
  <si>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</si>
  <si>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</si>
  <si>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</si>
  <si>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</si>
  <si>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</si>
  <si>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</si>
  <si>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</si>
  <si>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</si>
  <si>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</si>
  <si>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</si>
  <si>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</si>
  <si>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</si>
  <si>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</si>
  <si>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</si>
  <si>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</si>
  <si>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</si>
  <si>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</si>
  <si>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</si>
  <si>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</si>
  <si>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</si>
  <si>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</si>
  <si>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</si>
  <si>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</si>
  <si>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</si>
  <si>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</si>
  <si>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</si>
  <si>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</si>
  <si>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</si>
  <si>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</si>
  <si>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</si>
  <si>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</si>
  <si>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</si>
  <si>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</si>
  <si>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</si>
  <si>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</si>
  <si>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</si>
  <si>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</si>
  <si>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</si>
  <si>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</si>
  <si>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</si>
  <si>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</si>
  <si>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</si>
  <si>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</si>
  <si>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</si>
  <si>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</si>
  <si>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</si>
  <si>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</si>
  <si>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</si>
  <si>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</si>
  <si>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</si>
  <si>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</si>
  <si>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</si>
  <si>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</si>
  <si>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</si>
  <si>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</si>
  <si>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</si>
  <si>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</si>
  <si>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</si>
  <si>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</si>
  <si>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</si>
  <si>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</si>
  <si>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</si>
  <si>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</si>
  <si>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</si>
  <si>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</si>
  <si>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</si>
  <si>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</si>
  <si>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</si>
  <si>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</si>
  <si>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</si>
  <si>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</si>
  <si>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</si>
  <si>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</si>
  <si>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</si>
  <si>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</si>
  <si>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</si>
  <si>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</si>
  <si>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岩出市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</si>
  <si>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</si>
  <si>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</si>
  <si>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</si>
  <si>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</si>
  <si>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</si>
  <si>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</si>
  <si>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</si>
  <si>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</si>
  <si>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</si>
  <si>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</si>
  <si>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</si>
  <si>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</si>
  <si>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</si>
  <si>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</si>
  <si>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</si>
  <si>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</si>
  <si>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</si>
  <si>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</si>
  <si>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</si>
  <si>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</si>
  <si>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</si>
  <si>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</si>
  <si>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</si>
  <si>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</si>
  <si>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</si>
  <si>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</si>
  <si>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</si>
  <si>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</si>
  <si>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</si>
  <si>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</si>
  <si>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</si>
  <si>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</si>
  <si>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</si>
  <si>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</si>
  <si>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</si>
  <si>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</si>
  <si>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</si>
  <si>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</si>
  <si>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</si>
  <si>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</si>
  <si>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</si>
  <si>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</si>
  <si>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</si>
  <si>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</si>
  <si>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</si>
  <si>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</si>
  <si>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</si>
  <si>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</si>
  <si>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</si>
  <si>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</si>
  <si>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</si>
  <si>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</si>
  <si>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</si>
  <si>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</si>
  <si>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</si>
  <si>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</si>
  <si>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</si>
  <si>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</si>
  <si>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</si>
  <si>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</si>
  <si>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</si>
  <si>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</si>
  <si>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</si>
  <si>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</si>
  <si>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</si>
  <si>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</si>
  <si>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</si>
  <si>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</si>
  <si>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</si>
  <si>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</si>
  <si>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</si>
  <si>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</si>
  <si>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</si>
  <si>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</si>
  <si>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</si>
  <si>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</si>
  <si>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</si>
  <si>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</si>
  <si>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</si>
  <si>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</si>
  <si>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</si>
  <si>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</si>
  <si>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</si>
  <si>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</si>
  <si>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</si>
  <si>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</si>
  <si>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</si>
  <si>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</si>
  <si>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</si>
  <si>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</si>
  <si>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</si>
  <si>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</si>
  <si>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</si>
  <si>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</si>
  <si>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</si>
  <si>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</si>
  <si>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</si>
  <si>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</si>
  <si>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</si>
  <si>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</si>
  <si>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</si>
  <si>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</si>
  <si>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</si>
  <si>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</si>
  <si>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</si>
  <si>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</si>
  <si>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</si>
  <si>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</si>
  <si>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和歌山県岩出市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</si>
  <si>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</si>
  <si>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</si>
  <si>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</si>
  <si>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</si>
  <si>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</si>
  <si>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</si>
  <si>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</si>
  <si>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</si>
  <si>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</si>
  <si>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</si>
  <si>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</si>
  <si>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</si>
  <si>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</si>
  <si>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</si>
  <si>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</si>
  <si>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</si>
  <si>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</si>
  <si>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</si>
  <si>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</si>
  <si>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</si>
  <si>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</si>
  <si>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</si>
  <si>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</si>
  <si>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</si>
  <si>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</si>
  <si>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</si>
  <si>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</si>
  <si>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</si>
  <si>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</si>
  <si>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</si>
  <si>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</si>
  <si>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</si>
  <si>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</si>
  <si>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</si>
  <si>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</si>
  <si>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</si>
  <si>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</si>
  <si>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</si>
  <si>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</si>
  <si>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</si>
  <si>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</si>
  <si>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</si>
  <si>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</si>
  <si>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</si>
  <si>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</si>
  <si>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</si>
  <si>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</si>
  <si>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</si>
  <si>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</si>
  <si>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</si>
  <si>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</si>
  <si>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</si>
  <si>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</si>
  <si>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</si>
  <si>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</si>
  <si>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</si>
  <si>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</si>
  <si>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</si>
  <si>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</si>
  <si>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</si>
  <si>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</si>
  <si>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</si>
  <si>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</si>
  <si>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</si>
  <si>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</si>
  <si>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</si>
  <si>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</si>
  <si>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</si>
  <si>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</si>
  <si>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</si>
  <si>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</si>
  <si>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</si>
  <si>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</si>
  <si>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</si>
  <si>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</si>
  <si>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</si>
  <si>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</si>
  <si>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</si>
  <si>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</si>
  <si>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</si>
  <si>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</si>
  <si>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</si>
  <si>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</si>
  <si>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</si>
  <si>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</si>
  <si>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</si>
  <si>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</si>
  <si>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</si>
  <si>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</si>
  <si>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</si>
  <si>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</si>
  <si>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</si>
  <si>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</si>
  <si>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</si>
  <si>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</si>
  <si>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</si>
  <si>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</si>
  <si>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</si>
  <si>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</si>
  <si>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</si>
  <si>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</si>
  <si>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</si>
  <si>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</si>
  <si>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</si>
  <si>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</si>
  <si>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</si>
  <si>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</si>
  <si>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</si>
  <si>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</si>
  <si>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</si>
  <si>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</si>
  <si>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</si>
  <si>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</si>
  <si>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</si>
  <si>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</si>
  <si>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</si>
  <si>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</si>
  <si>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</si>
  <si>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</si>
  <si>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</si>
  <si>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</si>
  <si>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</si>
  <si>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</si>
  <si>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</si>
  <si>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</si>
  <si>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</si>
  <si>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</si>
  <si>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</si>
  <si>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</si>
  <si>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</si>
  <si>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</si>
  <si>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</si>
  <si>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</si>
  <si>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</si>
  <si>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</si>
  <si>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</si>
  <si>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</si>
  <si>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</si>
  <si>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</si>
  <si>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</si>
  <si>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</si>
  <si>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</si>
  <si>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</si>
  <si>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</si>
  <si>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</si>
  <si>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</si>
  <si>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</si>
  <si>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</si>
  <si>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</si>
  <si>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</si>
  <si>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和歌山県岩出市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</si>
  <si>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</si>
  <si>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</si>
  <si>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</si>
  <si>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</si>
  <si>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</si>
  <si>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</si>
  <si>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</si>
  <si>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</si>
  <si>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</si>
  <si>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</si>
  <si>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</si>
  <si>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</si>
  <si>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</si>
  <si>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</si>
  <si>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</si>
  <si>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</si>
  <si>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</si>
  <si>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</si>
  <si>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</si>
  <si>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</si>
  <si>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</si>
  <si>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</si>
  <si>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</si>
  <si>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</si>
  <si>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</si>
  <si>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</si>
  <si>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</si>
  <si>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</si>
  <si>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</si>
  <si>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</si>
  <si>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</si>
  <si>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</si>
  <si>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</si>
  <si>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</si>
  <si>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</si>
  <si>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</si>
  <si>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</si>
  <si>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</si>
  <si>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</si>
  <si>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</si>
  <si>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</si>
  <si>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</si>
  <si>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</si>
  <si>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</si>
  <si>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</si>
  <si>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</si>
  <si>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</si>
  <si>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</si>
  <si>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</si>
  <si>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</si>
  <si>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</si>
  <si>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</si>
  <si>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</si>
  <si>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</si>
  <si>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</si>
  <si>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</si>
  <si>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</si>
  <si>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</si>
  <si>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</si>
  <si>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</si>
  <si>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</si>
  <si>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</si>
  <si>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</si>
  <si>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</si>
  <si>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</si>
  <si>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</si>
  <si>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</si>
  <si>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</si>
  <si>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</si>
  <si>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</si>
  <si>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</si>
  <si>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</si>
  <si>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</si>
  <si>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</si>
  <si>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</si>
  <si>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</si>
  <si>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</si>
  <si>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</si>
  <si>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</si>
  <si>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</si>
  <si>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</si>
  <si>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</si>
  <si>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</si>
  <si>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</si>
  <si>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</si>
  <si>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</si>
  <si>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</si>
  <si>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</si>
  <si>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</si>
  <si>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</si>
  <si>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</si>
  <si>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</si>
  <si>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</si>
  <si>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</si>
  <si>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</si>
  <si>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</si>
  <si>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</si>
  <si>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</si>
  <si>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</si>
  <si>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</si>
  <si>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</si>
  <si>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</si>
  <si>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</si>
  <si>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</si>
  <si>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</si>
  <si>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</si>
  <si>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</si>
  <si>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</si>
  <si>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</si>
  <si>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</si>
  <si>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</si>
  <si>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</si>
  <si>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</si>
  <si>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</si>
  <si>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</si>
  <si>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</si>
  <si>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</si>
  <si>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</si>
  <si>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</si>
  <si>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</si>
  <si>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</si>
  <si>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</si>
  <si>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</si>
  <si>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</si>
  <si>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</si>
  <si>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</si>
  <si>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</si>
  <si>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</si>
  <si>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</si>
  <si>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</si>
  <si>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</si>
  <si>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</si>
  <si>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</si>
  <si>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</si>
  <si>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</si>
  <si>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</si>
  <si>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</si>
  <si>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</si>
  <si>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</si>
  <si>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</si>
  <si>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</si>
  <si>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</si>
  <si>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</si>
  <si>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</si>
  <si>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</si>
  <si>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</si>
  <si>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</si>
  <si>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</si>
  <si>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</si>
  <si>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</si>
  <si>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</si>
  <si>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</si>
  <si>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</si>
  <si>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</si>
  <si>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</si>
  <si>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</si>
  <si>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</si>
  <si>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</si>
  <si>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</si>
  <si>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</si>
  <si>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</si>
  <si>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</si>
  <si>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</si>
  <si>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</si>
  <si>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</si>
  <si>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</si>
  <si>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</si>
  <si>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</si>
  <si>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</si>
  <si>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</si>
  <si>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</si>
  <si>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</si>
  <si>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</si>
  <si>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</si>
  <si>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</si>
  <si>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</si>
  <si>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一般会計</t>
  </si>
  <si>
    <t>下水道事業会計</t>
  </si>
  <si>
    <t>国民健康保険特別会計</t>
  </si>
  <si>
    <t>後期高齢者医療特別会計</t>
  </si>
  <si>
    <t>介護保険特別会計</t>
  </si>
  <si>
    <t>墓園事業特別会計</t>
  </si>
  <si>
    <t>その他会計（赤字）</t>
  </si>
  <si>
    <t>その他会計（黒字）</t>
  </si>
  <si>
    <t>R02</t>
    <phoneticPr fontId="5"/>
  </si>
  <si>
    <t>R03</t>
    <phoneticPr fontId="5"/>
  </si>
  <si>
    <t>R04</t>
    <phoneticPr fontId="5"/>
  </si>
  <si>
    <t>R05</t>
    <phoneticPr fontId="5"/>
  </si>
  <si>
    <t>R06</t>
    <phoneticPr fontId="5"/>
  </si>
  <si>
    <t>岩出市土地開発公社</t>
    <rPh sb="0" eb="3">
      <t>イワデシ</t>
    </rPh>
    <rPh sb="3" eb="9">
      <t>トチカイハツコウシャ</t>
    </rPh>
    <phoneticPr fontId="38"/>
  </si>
  <si>
    <t>上田徳一・千代子育英奨学会</t>
    <rPh sb="0" eb="4">
      <t>ウエダトクイチ</t>
    </rPh>
    <rPh sb="5" eb="8">
      <t>チヨコ</t>
    </rPh>
    <rPh sb="8" eb="10">
      <t>イクエイ</t>
    </rPh>
    <rPh sb="10" eb="12">
      <t>ショウガク</t>
    </rPh>
    <rPh sb="12" eb="13">
      <t>カイ</t>
    </rPh>
    <phoneticPr fontId="38"/>
  </si>
  <si>
    <t>-</t>
    <phoneticPr fontId="2"/>
  </si>
  <si>
    <t>公立那賀病院経営事務組合</t>
    <rPh sb="0" eb="2">
      <t>コウリツ</t>
    </rPh>
    <rPh sb="2" eb="4">
      <t>ナガ</t>
    </rPh>
    <rPh sb="4" eb="6">
      <t>ビョウイン</t>
    </rPh>
    <rPh sb="6" eb="8">
      <t>ケイエイ</t>
    </rPh>
    <rPh sb="8" eb="10">
      <t>ジム</t>
    </rPh>
    <rPh sb="10" eb="12">
      <t>クミアイ</t>
    </rPh>
    <phoneticPr fontId="2"/>
  </si>
  <si>
    <t>和歌山市町村総合事務組合</t>
    <rPh sb="0" eb="3">
      <t>ワカヤマ</t>
    </rPh>
    <rPh sb="3" eb="6">
      <t>シチョウソン</t>
    </rPh>
    <rPh sb="6" eb="8">
      <t>ソウゴウ</t>
    </rPh>
    <rPh sb="8" eb="12">
      <t>ジムクミアイ</t>
    </rPh>
    <phoneticPr fontId="2"/>
  </si>
  <si>
    <t>那賀児童福祉施設組合</t>
    <rPh sb="0" eb="10">
      <t>ナガジドウフクシシセツクミアイ</t>
    </rPh>
    <phoneticPr fontId="2"/>
  </si>
  <si>
    <t>那賀広域事務組合</t>
    <rPh sb="0" eb="2">
      <t>ナガ</t>
    </rPh>
    <rPh sb="2" eb="4">
      <t>コウイキ</t>
    </rPh>
    <rPh sb="4" eb="8">
      <t>ジムクミアイ</t>
    </rPh>
    <phoneticPr fontId="2"/>
  </si>
  <si>
    <t>那賀衛生環境整備組合</t>
    <rPh sb="0" eb="2">
      <t>ナガ</t>
    </rPh>
    <rPh sb="2" eb="4">
      <t>エイセイ</t>
    </rPh>
    <rPh sb="4" eb="6">
      <t>カンキョウ</t>
    </rPh>
    <rPh sb="6" eb="8">
      <t>セイビ</t>
    </rPh>
    <rPh sb="8" eb="10">
      <t>クミアイ</t>
    </rPh>
    <phoneticPr fontId="2"/>
  </si>
  <si>
    <t>那賀消防組合</t>
    <rPh sb="0" eb="6">
      <t>ナガショウボウクミアイ</t>
    </rPh>
    <phoneticPr fontId="2"/>
  </si>
  <si>
    <t>那賀休日急患診療所経営事務組合</t>
    <rPh sb="0" eb="2">
      <t>ナガ</t>
    </rPh>
    <rPh sb="2" eb="4">
      <t>キュウジツ</t>
    </rPh>
    <rPh sb="4" eb="6">
      <t>キュウカン</t>
    </rPh>
    <rPh sb="6" eb="8">
      <t>シンリョウ</t>
    </rPh>
    <rPh sb="8" eb="9">
      <t>ショ</t>
    </rPh>
    <rPh sb="9" eb="13">
      <t>ケイエイジム</t>
    </rPh>
    <rPh sb="13" eb="15">
      <t>クミアイ</t>
    </rPh>
    <phoneticPr fontId="2"/>
  </si>
  <si>
    <t>和歌山地方税回収機構</t>
    <rPh sb="0" eb="3">
      <t>ワカヤマ</t>
    </rPh>
    <rPh sb="3" eb="5">
      <t>チホウ</t>
    </rPh>
    <rPh sb="5" eb="6">
      <t>ゼイ</t>
    </rPh>
    <rPh sb="6" eb="10">
      <t>カイシュウキコウ</t>
    </rPh>
    <phoneticPr fontId="2"/>
  </si>
  <si>
    <t>和歌山県後期高齢者医療広域連合</t>
    <rPh sb="0" eb="3">
      <t>ワカヤマ</t>
    </rPh>
    <rPh sb="3" eb="4">
      <t>ケン</t>
    </rPh>
    <rPh sb="4" eb="9">
      <t>コウキコウレイシャ</t>
    </rPh>
    <rPh sb="9" eb="11">
      <t>イリョウ</t>
    </rPh>
    <rPh sb="11" eb="15">
      <t>コウイキレンゴウ</t>
    </rPh>
    <phoneticPr fontId="2"/>
  </si>
  <si>
    <t>公共施設整備基金</t>
    <phoneticPr fontId="5"/>
  </si>
  <si>
    <t>ごみ処理施設建設基金</t>
    <phoneticPr fontId="5"/>
  </si>
  <si>
    <t>教育施設建設基金</t>
    <phoneticPr fontId="5"/>
  </si>
  <si>
    <t>都市計画事業資金基金</t>
    <phoneticPr fontId="5"/>
  </si>
  <si>
    <t>地域福祉基金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</si>
</sst>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2F1F-4A0F-B10F-A1AC4233707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38564</c:v>
                </c:pt>
                <c:pt idx="1">
                  <c:v>25660</c:v>
                </c:pt>
                <c:pt idx="2">
                  <c:v>30357</c:v>
                </c:pt>
                <c:pt idx="3">
                  <c:v>26450</c:v>
                </c:pt>
                <c:pt idx="4">
                  <c:v>33365</c:v>
                </c:pt>
              </c:numCache>
            </c:numRef>
          </c:val>
          <c:smooth val="0"/>
          <c:extLst>
            <c:ext xmlns:c16="http://schemas.microsoft.com/office/drawing/2014/chart" uri="{C3380CC4-5D6E-409C-BE32-E72D297353CC}">
              <c16:uniqueId val="{00000001-2F1F-4A0F-B10F-A1AC4233707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4.7</c:v>
                </c:pt>
                <c:pt idx="1">
                  <c:v>4.4000000000000004</c:v>
                </c:pt>
                <c:pt idx="2">
                  <c:v>4.47</c:v>
                </c:pt>
                <c:pt idx="3">
                  <c:v>4.4000000000000004</c:v>
                </c:pt>
                <c:pt idx="4">
                  <c:v>4.3</c:v>
                </c:pt>
              </c:numCache>
            </c:numRef>
          </c:val>
          <c:extLst>
            <c:ext xmlns:c16="http://schemas.microsoft.com/office/drawing/2014/chart" uri="{C3380CC4-5D6E-409C-BE32-E72D297353CC}">
              <c16:uniqueId val="{00000000-B5CA-4651-8226-EECA766E7A1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15.68</c:v>
                </c:pt>
                <c:pt idx="1">
                  <c:v>18.75</c:v>
                </c:pt>
                <c:pt idx="2">
                  <c:v>19.850000000000001</c:v>
                </c:pt>
                <c:pt idx="3">
                  <c:v>20.96</c:v>
                </c:pt>
                <c:pt idx="4">
                  <c:v>20.420000000000002</c:v>
                </c:pt>
              </c:numCache>
            </c:numRef>
          </c:val>
          <c:extLst>
            <c:ext xmlns:c16="http://schemas.microsoft.com/office/drawing/2014/chart" uri="{C3380CC4-5D6E-409C-BE32-E72D297353CC}">
              <c16:uniqueId val="{00000001-B5CA-4651-8226-EECA766E7A1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1.43</c:v>
                </c:pt>
                <c:pt idx="1">
                  <c:v>5.07</c:v>
                </c:pt>
                <c:pt idx="2">
                  <c:v>2.2599999999999998</c:v>
                </c:pt>
                <c:pt idx="3">
                  <c:v>1.42</c:v>
                </c:pt>
                <c:pt idx="4">
                  <c:v>0.01</c:v>
                </c:pt>
              </c:numCache>
            </c:numRef>
          </c:val>
          <c:smooth val="0"/>
          <c:extLst>
            <c:ext xmlns:c16="http://schemas.microsoft.com/office/drawing/2014/chart" uri="{C3380CC4-5D6E-409C-BE32-E72D297353CC}">
              <c16:uniqueId val="{00000002-B5CA-4651-8226-EECA766E7A1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4DA-41DD-9309-CA68613568B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4DA-41DD-9309-CA68613568B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4DA-41DD-9309-CA68613568B4}"/>
            </c:ext>
          </c:extLst>
        </c:ser>
        <c:ser>
          <c:idx val="3"/>
          <c:order val="3"/>
          <c:tx>
            <c:strRef>
              <c:f>データシート!$A$30</c:f>
              <c:strCache>
                <c:ptCount val="1"/>
                <c:pt idx="0">
                  <c:v>墓園事業特別会計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4DA-41DD-9309-CA68613568B4}"/>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0.43</c:v>
                </c:pt>
                <c:pt idx="2">
                  <c:v>#N/A</c:v>
                </c:pt>
                <c:pt idx="3">
                  <c:v>0.12</c:v>
                </c:pt>
                <c:pt idx="4">
                  <c:v>#N/A</c:v>
                </c:pt>
                <c:pt idx="5">
                  <c:v>0.15</c:v>
                </c:pt>
                <c:pt idx="6">
                  <c:v>#N/A</c:v>
                </c:pt>
                <c:pt idx="7">
                  <c:v>0.06</c:v>
                </c:pt>
                <c:pt idx="8">
                  <c:v>#N/A</c:v>
                </c:pt>
                <c:pt idx="9">
                  <c:v>0.15</c:v>
                </c:pt>
              </c:numCache>
            </c:numRef>
          </c:val>
          <c:extLst>
            <c:ext xmlns:c16="http://schemas.microsoft.com/office/drawing/2014/chart" uri="{C3380CC4-5D6E-409C-BE32-E72D297353CC}">
              <c16:uniqueId val="{00000004-64DA-41DD-9309-CA68613568B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0.14000000000000001</c:v>
                </c:pt>
                <c:pt idx="2">
                  <c:v>#N/A</c:v>
                </c:pt>
                <c:pt idx="3">
                  <c:v>0.12</c:v>
                </c:pt>
                <c:pt idx="4">
                  <c:v>#N/A</c:v>
                </c:pt>
                <c:pt idx="5">
                  <c:v>0.15</c:v>
                </c:pt>
                <c:pt idx="6">
                  <c:v>#N/A</c:v>
                </c:pt>
                <c:pt idx="7">
                  <c:v>0.16</c:v>
                </c:pt>
                <c:pt idx="8">
                  <c:v>#N/A</c:v>
                </c:pt>
                <c:pt idx="9">
                  <c:v>0.2</c:v>
                </c:pt>
              </c:numCache>
            </c:numRef>
          </c:val>
          <c:extLst>
            <c:ext xmlns:c16="http://schemas.microsoft.com/office/drawing/2014/chart" uri="{C3380CC4-5D6E-409C-BE32-E72D297353CC}">
              <c16:uniqueId val="{00000005-64DA-41DD-9309-CA68613568B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0.53</c:v>
                </c:pt>
                <c:pt idx="2">
                  <c:v>#N/A</c:v>
                </c:pt>
                <c:pt idx="3">
                  <c:v>0.15</c:v>
                </c:pt>
                <c:pt idx="4">
                  <c:v>#N/A</c:v>
                </c:pt>
                <c:pt idx="5">
                  <c:v>0.03</c:v>
                </c:pt>
                <c:pt idx="6">
                  <c:v>#N/A</c:v>
                </c:pt>
                <c:pt idx="7">
                  <c:v>0.09</c:v>
                </c:pt>
                <c:pt idx="8">
                  <c:v>#N/A</c:v>
                </c:pt>
                <c:pt idx="9">
                  <c:v>0.85</c:v>
                </c:pt>
              </c:numCache>
            </c:numRef>
          </c:val>
          <c:extLst>
            <c:ext xmlns:c16="http://schemas.microsoft.com/office/drawing/2014/chart" uri="{C3380CC4-5D6E-409C-BE32-E72D297353CC}">
              <c16:uniqueId val="{00000006-64DA-41DD-9309-CA68613568B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1.72</c:v>
                </c:pt>
                <c:pt idx="2">
                  <c:v>#N/A</c:v>
                </c:pt>
                <c:pt idx="3">
                  <c:v>1.68</c:v>
                </c:pt>
                <c:pt idx="4">
                  <c:v>#N/A</c:v>
                </c:pt>
                <c:pt idx="5">
                  <c:v>2.1</c:v>
                </c:pt>
                <c:pt idx="6">
                  <c:v>#N/A</c:v>
                </c:pt>
                <c:pt idx="7">
                  <c:v>1.79</c:v>
                </c:pt>
                <c:pt idx="8">
                  <c:v>#N/A</c:v>
                </c:pt>
                <c:pt idx="9">
                  <c:v>1.68</c:v>
                </c:pt>
              </c:numCache>
            </c:numRef>
          </c:val>
          <c:extLst>
            <c:ext xmlns:c16="http://schemas.microsoft.com/office/drawing/2014/chart" uri="{C3380CC4-5D6E-409C-BE32-E72D297353CC}">
              <c16:uniqueId val="{00000007-64DA-41DD-9309-CA68613568B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4.7</c:v>
                </c:pt>
                <c:pt idx="2">
                  <c:v>#N/A</c:v>
                </c:pt>
                <c:pt idx="3">
                  <c:v>4.3899999999999997</c:v>
                </c:pt>
                <c:pt idx="4">
                  <c:v>#N/A</c:v>
                </c:pt>
                <c:pt idx="5">
                  <c:v>4.46</c:v>
                </c:pt>
                <c:pt idx="6">
                  <c:v>#N/A</c:v>
                </c:pt>
                <c:pt idx="7">
                  <c:v>4.4000000000000004</c:v>
                </c:pt>
                <c:pt idx="8">
                  <c:v>#N/A</c:v>
                </c:pt>
                <c:pt idx="9">
                  <c:v>4.29</c:v>
                </c:pt>
              </c:numCache>
            </c:numRef>
          </c:val>
          <c:extLst>
            <c:ext xmlns:c16="http://schemas.microsoft.com/office/drawing/2014/chart" uri="{C3380CC4-5D6E-409C-BE32-E72D297353CC}">
              <c16:uniqueId val="{00000008-64DA-41DD-9309-CA68613568B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24.28</c:v>
                </c:pt>
                <c:pt idx="2">
                  <c:v>#N/A</c:v>
                </c:pt>
                <c:pt idx="3">
                  <c:v>23.72</c:v>
                </c:pt>
                <c:pt idx="4">
                  <c:v>#N/A</c:v>
                </c:pt>
                <c:pt idx="5">
                  <c:v>25.95</c:v>
                </c:pt>
                <c:pt idx="6">
                  <c:v>#N/A</c:v>
                </c:pt>
                <c:pt idx="7">
                  <c:v>20.010000000000002</c:v>
                </c:pt>
                <c:pt idx="8">
                  <c:v>#N/A</c:v>
                </c:pt>
                <c:pt idx="9">
                  <c:v>18.739999999999998</c:v>
                </c:pt>
              </c:numCache>
            </c:numRef>
          </c:val>
          <c:extLst>
            <c:ext xmlns:c16="http://schemas.microsoft.com/office/drawing/2014/chart" uri="{C3380CC4-5D6E-409C-BE32-E72D297353CC}">
              <c16:uniqueId val="{00000009-64DA-41DD-9309-CA68613568B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1404</c:v>
                </c:pt>
                <c:pt idx="5">
                  <c:v>1419</c:v>
                </c:pt>
                <c:pt idx="8">
                  <c:v>1429</c:v>
                </c:pt>
                <c:pt idx="11">
                  <c:v>1409</c:v>
                </c:pt>
                <c:pt idx="14">
                  <c:v>1358</c:v>
                </c:pt>
              </c:numCache>
            </c:numRef>
          </c:val>
          <c:extLst>
            <c:ext xmlns:c16="http://schemas.microsoft.com/office/drawing/2014/chart" uri="{C3380CC4-5D6E-409C-BE32-E72D297353CC}">
              <c16:uniqueId val="{00000000-40BE-490D-80C1-8E6AACC17C2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0BE-490D-80C1-8E6AACC17C2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0BE-490D-80C1-8E6AACC17C2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267</c:v>
                </c:pt>
                <c:pt idx="3">
                  <c:v>272</c:v>
                </c:pt>
                <c:pt idx="6">
                  <c:v>259</c:v>
                </c:pt>
                <c:pt idx="9">
                  <c:v>258</c:v>
                </c:pt>
                <c:pt idx="12">
                  <c:v>261</c:v>
                </c:pt>
              </c:numCache>
            </c:numRef>
          </c:val>
          <c:extLst>
            <c:ext xmlns:c16="http://schemas.microsoft.com/office/drawing/2014/chart" uri="{C3380CC4-5D6E-409C-BE32-E72D297353CC}">
              <c16:uniqueId val="{00000003-40BE-490D-80C1-8E6AACC17C2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318</c:v>
                </c:pt>
                <c:pt idx="3">
                  <c:v>343</c:v>
                </c:pt>
                <c:pt idx="6">
                  <c:v>356</c:v>
                </c:pt>
                <c:pt idx="9">
                  <c:v>368</c:v>
                </c:pt>
                <c:pt idx="12">
                  <c:v>381</c:v>
                </c:pt>
              </c:numCache>
            </c:numRef>
          </c:val>
          <c:extLst>
            <c:ext xmlns:c16="http://schemas.microsoft.com/office/drawing/2014/chart" uri="{C3380CC4-5D6E-409C-BE32-E72D297353CC}">
              <c16:uniqueId val="{00000004-40BE-490D-80C1-8E6AACC17C2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0BE-490D-80C1-8E6AACC17C2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0BE-490D-80C1-8E6AACC17C2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1167</c:v>
                </c:pt>
                <c:pt idx="3">
                  <c:v>1216</c:v>
                </c:pt>
                <c:pt idx="6">
                  <c:v>1163</c:v>
                </c:pt>
                <c:pt idx="9">
                  <c:v>1045</c:v>
                </c:pt>
                <c:pt idx="12">
                  <c:v>988</c:v>
                </c:pt>
              </c:numCache>
            </c:numRef>
          </c:val>
          <c:extLst>
            <c:ext xmlns:c16="http://schemas.microsoft.com/office/drawing/2014/chart" uri="{C3380CC4-5D6E-409C-BE32-E72D297353CC}">
              <c16:uniqueId val="{00000007-40BE-490D-80C1-8E6AACC17C2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348</c:v>
                </c:pt>
                <c:pt idx="2">
                  <c:v>#N/A</c:v>
                </c:pt>
                <c:pt idx="3">
                  <c:v>#N/A</c:v>
                </c:pt>
                <c:pt idx="4">
                  <c:v>412</c:v>
                </c:pt>
                <c:pt idx="5">
                  <c:v>#N/A</c:v>
                </c:pt>
                <c:pt idx="6">
                  <c:v>#N/A</c:v>
                </c:pt>
                <c:pt idx="7">
                  <c:v>349</c:v>
                </c:pt>
                <c:pt idx="8">
                  <c:v>#N/A</c:v>
                </c:pt>
                <c:pt idx="9">
                  <c:v>#N/A</c:v>
                </c:pt>
                <c:pt idx="10">
                  <c:v>262</c:v>
                </c:pt>
                <c:pt idx="11">
                  <c:v>#N/A</c:v>
                </c:pt>
                <c:pt idx="12">
                  <c:v>#N/A</c:v>
                </c:pt>
                <c:pt idx="13">
                  <c:v>272</c:v>
                </c:pt>
                <c:pt idx="14">
                  <c:v>#N/A</c:v>
                </c:pt>
              </c:numCache>
            </c:numRef>
          </c:val>
          <c:smooth val="0"/>
          <c:extLst>
            <c:ext xmlns:c16="http://schemas.microsoft.com/office/drawing/2014/chart" uri="{C3380CC4-5D6E-409C-BE32-E72D297353CC}">
              <c16:uniqueId val="{00000008-40BE-490D-80C1-8E6AACC17C2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16053</c:v>
                </c:pt>
                <c:pt idx="5">
                  <c:v>15878</c:v>
                </c:pt>
                <c:pt idx="8">
                  <c:v>15258</c:v>
                </c:pt>
                <c:pt idx="11">
                  <c:v>14694</c:v>
                </c:pt>
                <c:pt idx="14">
                  <c:v>14094</c:v>
                </c:pt>
              </c:numCache>
            </c:numRef>
          </c:val>
          <c:extLst>
            <c:ext xmlns:c16="http://schemas.microsoft.com/office/drawing/2014/chart" uri="{C3380CC4-5D6E-409C-BE32-E72D297353CC}">
              <c16:uniqueId val="{00000000-AF75-484E-A086-8ACFE9A5B28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40</c:v>
                </c:pt>
                <c:pt idx="5">
                  <c:v>31</c:v>
                </c:pt>
                <c:pt idx="8">
                  <c:v>21</c:v>
                </c:pt>
                <c:pt idx="11">
                  <c:v>12</c:v>
                </c:pt>
                <c:pt idx="14">
                  <c:v>5</c:v>
                </c:pt>
              </c:numCache>
            </c:numRef>
          </c:val>
          <c:extLst>
            <c:ext xmlns:c16="http://schemas.microsoft.com/office/drawing/2014/chart" uri="{C3380CC4-5D6E-409C-BE32-E72D297353CC}">
              <c16:uniqueId val="{00000001-AF75-484E-A086-8ACFE9A5B28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7337</c:v>
                </c:pt>
                <c:pt idx="5">
                  <c:v>8883</c:v>
                </c:pt>
                <c:pt idx="8">
                  <c:v>9511</c:v>
                </c:pt>
                <c:pt idx="11">
                  <c:v>10050</c:v>
                </c:pt>
                <c:pt idx="14">
                  <c:v>10597</c:v>
                </c:pt>
              </c:numCache>
            </c:numRef>
          </c:val>
          <c:extLst>
            <c:ext xmlns:c16="http://schemas.microsoft.com/office/drawing/2014/chart" uri="{C3380CC4-5D6E-409C-BE32-E72D297353CC}">
              <c16:uniqueId val="{00000002-AF75-484E-A086-8ACFE9A5B28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F75-484E-A086-8ACFE9A5B28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F75-484E-A086-8ACFE9A5B28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75-484E-A086-8ACFE9A5B28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192</c:v>
                </c:pt>
                <c:pt idx="3">
                  <c:v>125</c:v>
                </c:pt>
                <c:pt idx="6">
                  <c:v>129</c:v>
                </c:pt>
                <c:pt idx="9">
                  <c:v>248</c:v>
                </c:pt>
                <c:pt idx="12">
                  <c:v>301</c:v>
                </c:pt>
              </c:numCache>
            </c:numRef>
          </c:val>
          <c:extLst>
            <c:ext xmlns:c16="http://schemas.microsoft.com/office/drawing/2014/chart" uri="{C3380CC4-5D6E-409C-BE32-E72D297353CC}">
              <c16:uniqueId val="{00000006-AF75-484E-A086-8ACFE9A5B28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1386</c:v>
                </c:pt>
                <c:pt idx="3">
                  <c:v>1214</c:v>
                </c:pt>
                <c:pt idx="6">
                  <c:v>1043</c:v>
                </c:pt>
                <c:pt idx="9">
                  <c:v>996</c:v>
                </c:pt>
                <c:pt idx="12">
                  <c:v>1007</c:v>
                </c:pt>
              </c:numCache>
            </c:numRef>
          </c:val>
          <c:extLst>
            <c:ext xmlns:c16="http://schemas.microsoft.com/office/drawing/2014/chart" uri="{C3380CC4-5D6E-409C-BE32-E72D297353CC}">
              <c16:uniqueId val="{00000007-AF75-484E-A086-8ACFE9A5B28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10453</c:v>
                </c:pt>
                <c:pt idx="3">
                  <c:v>8479</c:v>
                </c:pt>
                <c:pt idx="6">
                  <c:v>6218</c:v>
                </c:pt>
                <c:pt idx="9">
                  <c:v>6200</c:v>
                </c:pt>
                <c:pt idx="12">
                  <c:v>6179</c:v>
                </c:pt>
              </c:numCache>
            </c:numRef>
          </c:val>
          <c:extLst>
            <c:ext xmlns:c16="http://schemas.microsoft.com/office/drawing/2014/chart" uri="{C3380CC4-5D6E-409C-BE32-E72D297353CC}">
              <c16:uniqueId val="{00000008-AF75-484E-A086-8ACFE9A5B28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F75-484E-A086-8ACFE9A5B28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6305</c:v>
                </c:pt>
                <c:pt idx="3">
                  <c:v>5560</c:v>
                </c:pt>
                <c:pt idx="6">
                  <c:v>4515</c:v>
                </c:pt>
                <c:pt idx="9">
                  <c:v>3536</c:v>
                </c:pt>
                <c:pt idx="12">
                  <c:v>2606</c:v>
                </c:pt>
              </c:numCache>
            </c:numRef>
          </c:val>
          <c:extLst>
            <c:ext xmlns:c16="http://schemas.microsoft.com/office/drawing/2014/chart" uri="{C3380CC4-5D6E-409C-BE32-E72D297353CC}">
              <c16:uniqueId val="{0000000A-AF75-484E-A086-8ACFE9A5B28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F75-484E-A086-8ACFE9A5B28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2235</c:v>
                </c:pt>
                <c:pt idx="1">
                  <c:v>2397</c:v>
                </c:pt>
                <c:pt idx="2">
                  <c:v>2397</c:v>
                </c:pt>
              </c:numCache>
            </c:numRef>
          </c:val>
          <c:extLst>
            <c:ext xmlns:c16="http://schemas.microsoft.com/office/drawing/2014/chart" uri="{C3380CC4-5D6E-409C-BE32-E72D297353CC}">
              <c16:uniqueId val="{00000000-608F-4A19-93B9-75BF8BBC562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2491</c:v>
                </c:pt>
                <c:pt idx="1">
                  <c:v>2491</c:v>
                </c:pt>
                <c:pt idx="2">
                  <c:v>2491</c:v>
                </c:pt>
              </c:numCache>
            </c:numRef>
          </c:val>
          <c:extLst>
            <c:ext xmlns:c16="http://schemas.microsoft.com/office/drawing/2014/chart" uri="{C3380CC4-5D6E-409C-BE32-E72D297353CC}">
              <c16:uniqueId val="{00000001-608F-4A19-93B9-75BF8BBC562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4477</c:v>
                </c:pt>
                <c:pt idx="1">
                  <c:v>4853</c:v>
                </c:pt>
                <c:pt idx="2">
                  <c:v>5400</c:v>
                </c:pt>
              </c:numCache>
            </c:numRef>
          </c:val>
          <c:extLst>
            <c:ext xmlns:c16="http://schemas.microsoft.com/office/drawing/2014/chart" uri="{C3380CC4-5D6E-409C-BE32-E72D297353CC}">
              <c16:uniqueId val="{00000002-608F-4A19-93B9-75BF8BBC562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和歌山県岩出市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一般会計では地方債の発行抑制等により元利償還金はほぼ横ばいとなっている。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公営企業債繰入金については、令和２年度の下水道事業会計の企業会計移行に伴い減少したものの、市の重点事業として下水道整備を推進していることにより増加している。</a:t>
          </a:r>
        </a:p>
        <a:p>
          <a:r>
            <a:rPr kumimoji="1" lang="ja-JP" altLang="en-US" sz="1400">
              <a:solidFill>
                <a:sysClr val="windowText" lastClr="000000"/>
              </a:solidFill>
              <a:latin typeface="ＭＳ ゴシック" pitchFamily="49" charset="-128"/>
              <a:ea typeface="ＭＳ ゴシック" pitchFamily="49" charset="-128"/>
            </a:rPr>
            <a:t>また、算入公債費等については新規の借入や過年度分の算入終了等により年度により増減が生じている。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和歌山県岩出市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将来負担額（Ａ）の大半を占める一般会計等に係る地方債現在高は、令和６年度においては、臨時財政対策債の借入を行わなかったため、償還額が借入額を上回り、減少している。</a:t>
          </a:r>
        </a:p>
        <a:p>
          <a:r>
            <a:rPr kumimoji="1" lang="ja-JP" altLang="en-US" sz="1400">
              <a:latin typeface="ＭＳ ゴシック" pitchFamily="49" charset="-128"/>
              <a:ea typeface="ＭＳ ゴシック" pitchFamily="49" charset="-128"/>
            </a:rPr>
            <a:t>現在発行している臨時財政対策債、下水道事業債ともに交付税算入があるため、充当可能財源等（Ｂ）においても反映されることから、今後も大きな変動は見込まれない。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和歌山県岩出市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令和６年度決算においては、将来に予定される負担（ごみ処理施設大規模改修、社会保障費関係費の増加など）に備え、財政調整基金や特定目的基金への積立を行ったため、全体では対前年度比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各基金の方針に従い、適正な運用に努める。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公共施設の計画的な整備の促進のため、ごみ処理施設建設基金はごみ処理施設の建設のための財源とするため、都市計画事業資金基金は都市計画事業実施のため、教育施設建設基金は義務教育施設及び社会教育施設建設のため、地域福祉基金は高齢者が健康で生きがいをもち安心して過ごせる明るい活力ある社会を作るため、それぞれ運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ごみ処理施設建設基金については、施設の建設から１０年以上経過しており、令和元年度から計画的に積立を行ってきた。令和７年度以降実施する大規模改修に伴う財政負担を見据えた基金への積立を行った。都市計画事業資金基金は下水道整備に充てるため取崩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その他の基金についても、それぞれの目的のために、令和６年度は積立を行っている。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それぞれの目的のため、積立・取崩を行っていく。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社会保障関係費の増加による一般財源不足への対応や重点事業推進のために取崩を行ったものの、市税・普通交付税等の一般財源収入の増により積立を行ったため、対前年度比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０となった。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人口減少等に伴う市税収入減、社会保障関係費の増や物価高騰への対応が確実に見込まれることから、円滑な財政運営のため、可能な限り積立を行う。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今後の臨時財政対策債等の償還による一般財源負担を見据え、現状の維持に努めた。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臨時財政対策債の償還額が増加傾向であるため、可能な限り積立を行うが、将来的には償還に充てる財源として取崩を行う。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53,900
53,184
38.51
21,482,132
20,703,516
504,392
11,737,600
2,605,781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近年は概ね横ばいで推移している。平成２７年度からは属する類型が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Ⅱ</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－１から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Ⅱ</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－３へ変更となり、税収は増加傾向にあるが、類型内では税収が低い水準であることから、団体平均を下回っている。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166158</xdr:rowOff>
    </xdr:from>
    <xdr:to>
      <xdr:col>23</xdr:col>
      <xdr:colOff>133350</xdr:colOff>
      <xdr:row>42</xdr:row>
      <xdr:rowOff>166158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670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166158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125942</xdr:rowOff>
    </xdr:from>
    <xdr:to>
      <xdr:col>15</xdr:col>
      <xdr:colOff>82550</xdr:colOff>
      <xdr:row>42</xdr:row>
      <xdr:rowOff>146050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125942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87435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8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115358</xdr:rowOff>
    </xdr:from>
    <xdr:to>
      <xdr:col>19</xdr:col>
      <xdr:colOff>184150</xdr:colOff>
      <xdr:row>43</xdr:row>
      <xdr:rowOff>45508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30285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75142</xdr:rowOff>
    </xdr:from>
    <xdr:to>
      <xdr:col>11</xdr:col>
      <xdr:colOff>82550</xdr:colOff>
      <xdr:row>43</xdr:row>
      <xdr:rowOff>5292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161519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全国平均及び類似団体平均を下回る比率ではあるが、扶助費の増加傾向が続いている状況である。今後、硬直化が進まないように、引き続き自主財源の確保や経常経費の削減に努めていく。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148590</xdr:rowOff>
    </xdr:from>
    <xdr:to>
      <xdr:col>23</xdr:col>
      <xdr:colOff>133350</xdr:colOff>
      <xdr:row>60</xdr:row>
      <xdr:rowOff>1270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26414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1270</xdr:rowOff>
    </xdr:from>
    <xdr:to>
      <xdr:col>19</xdr:col>
      <xdr:colOff>133350</xdr:colOff>
      <xdr:row>60</xdr:row>
      <xdr:rowOff>13335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28827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118428</xdr:rowOff>
    </xdr:from>
    <xdr:to>
      <xdr:col>15</xdr:col>
      <xdr:colOff>82550</xdr:colOff>
      <xdr:row>60</xdr:row>
      <xdr:rowOff>13335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233978"/>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118428</xdr:rowOff>
    </xdr:from>
    <xdr:to>
      <xdr:col>11</xdr:col>
      <xdr:colOff>31750</xdr:colOff>
      <xdr:row>61</xdr:row>
      <xdr:rowOff>119380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233978"/>
          <a:ext cx="889000" cy="34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97790</xdr:rowOff>
    </xdr:from>
    <xdr:to>
      <xdr:col>23</xdr:col>
      <xdr:colOff>184150</xdr:colOff>
      <xdr:row>60</xdr:row>
      <xdr:rowOff>27940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19067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134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121920</xdr:rowOff>
    </xdr:from>
    <xdr:to>
      <xdr:col>19</xdr:col>
      <xdr:colOff>184150</xdr:colOff>
      <xdr:row>60</xdr:row>
      <xdr:rowOff>52070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62247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006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133985</xdr:rowOff>
    </xdr:from>
    <xdr:to>
      <xdr:col>15</xdr:col>
      <xdr:colOff>133350</xdr:colOff>
      <xdr:row>60</xdr:row>
      <xdr:rowOff>64135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74312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01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67628</xdr:rowOff>
    </xdr:from>
    <xdr:to>
      <xdr:col>11</xdr:col>
      <xdr:colOff>82550</xdr:colOff>
      <xdr:row>59</xdr:row>
      <xdr:rowOff>169228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1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7955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95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68580</xdr:rowOff>
    </xdr:from>
    <xdr:to>
      <xdr:col>7</xdr:col>
      <xdr:colOff>31750</xdr:colOff>
      <xdr:row>61</xdr:row>
      <xdr:rowOff>170180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人件費については、従来から職員少人数体制の維持に努めているため、物件費等とあわせても全国平均及び類似団体内平均を大きく下回っている。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人口１人当たり決算額については、人事院勧告等に伴う正職員の給与の増及び会計年度任用職員勤勉手当支給開始による人件費の増等により、令和６年度は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5,206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10313</xdr:rowOff>
    </xdr:from>
    <xdr:to>
      <xdr:col>23</xdr:col>
      <xdr:colOff>133350</xdr:colOff>
      <xdr:row>80</xdr:row>
      <xdr:rowOff>28259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726313"/>
          <a:ext cx="838200" cy="1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10313</xdr:rowOff>
    </xdr:from>
    <xdr:to>
      <xdr:col>19</xdr:col>
      <xdr:colOff>133350</xdr:colOff>
      <xdr:row>80</xdr:row>
      <xdr:rowOff>28794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726313"/>
          <a:ext cx="889000" cy="1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14525</xdr:rowOff>
    </xdr:from>
    <xdr:to>
      <xdr:col>15</xdr:col>
      <xdr:colOff>82550</xdr:colOff>
      <xdr:row>80</xdr:row>
      <xdr:rowOff>28794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30525"/>
          <a:ext cx="889000" cy="1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14525</xdr:rowOff>
    </xdr:from>
    <xdr:to>
      <xdr:col>11</xdr:col>
      <xdr:colOff>31750</xdr:colOff>
      <xdr:row>80</xdr:row>
      <xdr:rowOff>20613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3730525"/>
          <a:ext cx="889000" cy="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79</xdr:row>
      <xdr:rowOff>148909</xdr:rowOff>
    </xdr:from>
    <xdr:to>
      <xdr:col>23</xdr:col>
      <xdr:colOff>184150</xdr:colOff>
      <xdr:row>80</xdr:row>
      <xdr:rowOff>79059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69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70186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14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130963</xdr:rowOff>
    </xdr:from>
    <xdr:to>
      <xdr:col>19</xdr:col>
      <xdr:colOff>184150</xdr:colOff>
      <xdr:row>80</xdr:row>
      <xdr:rowOff>61113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67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71290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444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149444</xdr:rowOff>
    </xdr:from>
    <xdr:to>
      <xdr:col>15</xdr:col>
      <xdr:colOff>133350</xdr:colOff>
      <xdr:row>80</xdr:row>
      <xdr:rowOff>79594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69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89771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462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135175</xdr:rowOff>
    </xdr:from>
    <xdr:to>
      <xdr:col>11</xdr:col>
      <xdr:colOff>82550</xdr:colOff>
      <xdr:row>80</xdr:row>
      <xdr:rowOff>65325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67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75502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4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141263</xdr:rowOff>
    </xdr:from>
    <xdr:to>
      <xdr:col>7</xdr:col>
      <xdr:colOff>31750</xdr:colOff>
      <xdr:row>80</xdr:row>
      <xdr:rowOff>71413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68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81590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54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全国平均及び類似団体内平均を下回る状況で推移しており、今後も、引き続き給与の適正化に努める。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20461</xdr:rowOff>
    </xdr:from>
    <xdr:to>
      <xdr:col>81</xdr:col>
      <xdr:colOff>44450</xdr:colOff>
      <xdr:row>88</xdr:row>
      <xdr:rowOff>120650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07911"/>
          <a:ext cx="0" cy="1300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106838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20461</xdr:rowOff>
    </xdr:from>
    <xdr:to>
      <xdr:col>81</xdr:col>
      <xdr:colOff>133350</xdr:colOff>
      <xdr:row>81</xdr:row>
      <xdr:rowOff>20461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07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138289</xdr:rowOff>
    </xdr:from>
    <xdr:to>
      <xdr:col>81</xdr:col>
      <xdr:colOff>44450</xdr:colOff>
      <xdr:row>81</xdr:row>
      <xdr:rowOff>20461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3854289"/>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30638</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3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58561</xdr:rowOff>
    </xdr:from>
    <xdr:to>
      <xdr:col>81</xdr:col>
      <xdr:colOff>95250</xdr:colOff>
      <xdr:row>84</xdr:row>
      <xdr:rowOff>160161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6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138289</xdr:rowOff>
    </xdr:from>
    <xdr:to>
      <xdr:col>77</xdr:col>
      <xdr:colOff>44450</xdr:colOff>
      <xdr:row>80</xdr:row>
      <xdr:rowOff>138289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38542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58561</xdr:rowOff>
    </xdr:from>
    <xdr:to>
      <xdr:col>77</xdr:col>
      <xdr:colOff>95250</xdr:colOff>
      <xdr:row>84</xdr:row>
      <xdr:rowOff>160161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6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144938</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4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84666</xdr:rowOff>
    </xdr:from>
    <xdr:to>
      <xdr:col>72</xdr:col>
      <xdr:colOff>203200</xdr:colOff>
      <xdr:row>80</xdr:row>
      <xdr:rowOff>138289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380066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58561</xdr:rowOff>
    </xdr:from>
    <xdr:to>
      <xdr:col>73</xdr:col>
      <xdr:colOff>44450</xdr:colOff>
      <xdr:row>84</xdr:row>
      <xdr:rowOff>160161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46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144938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4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84666</xdr:rowOff>
    </xdr:from>
    <xdr:to>
      <xdr:col>68</xdr:col>
      <xdr:colOff>152400</xdr:colOff>
      <xdr:row>80</xdr:row>
      <xdr:rowOff>98072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38006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158343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158343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141111</xdr:rowOff>
    </xdr:from>
    <xdr:to>
      <xdr:col>81</xdr:col>
      <xdr:colOff>95250</xdr:colOff>
      <xdr:row>81</xdr:row>
      <xdr:rowOff>71261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385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62388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778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87489</xdr:rowOff>
    </xdr:from>
    <xdr:to>
      <xdr:col>77</xdr:col>
      <xdr:colOff>95250</xdr:colOff>
      <xdr:row>81</xdr:row>
      <xdr:rowOff>17639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380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27816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57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87489</xdr:rowOff>
    </xdr:from>
    <xdr:to>
      <xdr:col>73</xdr:col>
      <xdr:colOff>44450</xdr:colOff>
      <xdr:row>81</xdr:row>
      <xdr:rowOff>17639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380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27816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57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33866</xdr:rowOff>
    </xdr:from>
    <xdr:to>
      <xdr:col>68</xdr:col>
      <xdr:colOff>203200</xdr:colOff>
      <xdr:row>80</xdr:row>
      <xdr:rowOff>135466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37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145643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51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47272</xdr:rowOff>
    </xdr:from>
    <xdr:to>
      <xdr:col>64</xdr:col>
      <xdr:colOff>152400</xdr:colOff>
      <xdr:row>80</xdr:row>
      <xdr:rowOff>148872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376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159049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53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市制施行後から人口の増加が続いていたが、、近年は横ばいで推移している状況であり、職員数についても、退職者等の欠員補充程度にとどめているため、人口１，０００人当たり職員数は同水準で推移している。今後も、市民サービスの低下をきたすことがないよう人員配置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19896</xdr:rowOff>
    </xdr:from>
    <xdr:to>
      <xdr:col>81</xdr:col>
      <xdr:colOff>44450</xdr:colOff>
      <xdr:row>59</xdr:row>
      <xdr:rowOff>37994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135446"/>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19896</xdr:rowOff>
    </xdr:from>
    <xdr:to>
      <xdr:col>77</xdr:col>
      <xdr:colOff>44450</xdr:colOff>
      <xdr:row>59</xdr:row>
      <xdr:rowOff>19896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1354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19896</xdr:rowOff>
    </xdr:from>
    <xdr:to>
      <xdr:col>72</xdr:col>
      <xdr:colOff>203200</xdr:colOff>
      <xdr:row>59</xdr:row>
      <xdr:rowOff>44027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1354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44027</xdr:rowOff>
    </xdr:from>
    <xdr:to>
      <xdr:col>68</xdr:col>
      <xdr:colOff>152400</xdr:colOff>
      <xdr:row>59</xdr:row>
      <xdr:rowOff>46038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159577"/>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158644</xdr:rowOff>
    </xdr:from>
    <xdr:to>
      <xdr:col>81</xdr:col>
      <xdr:colOff>95250</xdr:colOff>
      <xdr:row>59</xdr:row>
      <xdr:rowOff>88794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10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3721</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994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140546</xdr:rowOff>
    </xdr:from>
    <xdr:to>
      <xdr:col>77</xdr:col>
      <xdr:colOff>95250</xdr:colOff>
      <xdr:row>59</xdr:row>
      <xdr:rowOff>70696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08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80873</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853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140546</xdr:rowOff>
    </xdr:from>
    <xdr:to>
      <xdr:col>73</xdr:col>
      <xdr:colOff>44450</xdr:colOff>
      <xdr:row>59</xdr:row>
      <xdr:rowOff>70696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08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80873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85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164677</xdr:rowOff>
    </xdr:from>
    <xdr:to>
      <xdr:col>68</xdr:col>
      <xdr:colOff>203200</xdr:colOff>
      <xdr:row>59</xdr:row>
      <xdr:rowOff>94827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105004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87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166688</xdr:rowOff>
    </xdr:from>
    <xdr:to>
      <xdr:col>64</xdr:col>
      <xdr:colOff>152400</xdr:colOff>
      <xdr:row>59</xdr:row>
      <xdr:rowOff>96838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11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107015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87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三ヵ年の平均により算出される比率であり、全国平均及び類似団体内平均を下回る水準ではあるが、市の重点事業として下水道整備を推進しており、下水道事業債の発行が多額となっていることから、下水道事業会計における公債費の状況には、引き続き留意していく必要があ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121496</xdr:rowOff>
    </xdr:from>
    <xdr:to>
      <xdr:col>81</xdr:col>
      <xdr:colOff>44450</xdr:colOff>
      <xdr:row>39</xdr:row>
      <xdr:rowOff>161713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808046"/>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161713</xdr:rowOff>
    </xdr:from>
    <xdr:to>
      <xdr:col>77</xdr:col>
      <xdr:colOff>44450</xdr:colOff>
      <xdr:row>40</xdr:row>
      <xdr:rowOff>22437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84826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22437</xdr:rowOff>
    </xdr:from>
    <xdr:to>
      <xdr:col>72</xdr:col>
      <xdr:colOff>203200</xdr:colOff>
      <xdr:row>40</xdr:row>
      <xdr:rowOff>46567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88043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46567</xdr:rowOff>
    </xdr:from>
    <xdr:to>
      <xdr:col>68</xdr:col>
      <xdr:colOff>152400</xdr:colOff>
      <xdr:row>40</xdr:row>
      <xdr:rowOff>46567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70696</xdr:rowOff>
    </xdr:from>
    <xdr:to>
      <xdr:col>81</xdr:col>
      <xdr:colOff>95250</xdr:colOff>
      <xdr:row>40</xdr:row>
      <xdr:rowOff>846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87223</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60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110913</xdr:rowOff>
    </xdr:from>
    <xdr:to>
      <xdr:col>77</xdr:col>
      <xdr:colOff>95250</xdr:colOff>
      <xdr:row>40</xdr:row>
      <xdr:rowOff>41063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51240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56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143087</xdr:rowOff>
    </xdr:from>
    <xdr:to>
      <xdr:col>73</xdr:col>
      <xdr:colOff>44450</xdr:colOff>
      <xdr:row>40</xdr:row>
      <xdr:rowOff>73237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83414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167217</xdr:rowOff>
    </xdr:from>
    <xdr:to>
      <xdr:col>68</xdr:col>
      <xdr:colOff>203200</xdr:colOff>
      <xdr:row>40</xdr:row>
      <xdr:rowOff>97367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107544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107544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将来負担額の大部分となる地方債について、公債費負担軽減のため、借入時の交渉による据置期間の廃止、交付税措置のない地方債の発行抑制、財源の許す範囲での繰上償還を行っているため、全国平均及び類似団体内平均を下回っており、平成２４年度決算から比率が「な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53,900
53,184
38.51
21,482,132
20,703,516
504,392
11,737,600
2,605,781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従来から職員の少人数体制を維持しており、全国平均及び類似団体内平均より低い水準で推移している。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28702</xdr:rowOff>
    </xdr:from>
    <xdr:to>
      <xdr:col>24</xdr:col>
      <xdr:colOff>25400</xdr:colOff>
      <xdr:row>35</xdr:row>
      <xdr:rowOff>37846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294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28702</xdr:rowOff>
    </xdr:from>
    <xdr:to>
      <xdr:col>19</xdr:col>
      <xdr:colOff>187325</xdr:colOff>
      <xdr:row>35</xdr:row>
      <xdr:rowOff>33274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0294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33274</xdr:rowOff>
    </xdr:from>
    <xdr:to>
      <xdr:col>15</xdr:col>
      <xdr:colOff>98425</xdr:colOff>
      <xdr:row>35</xdr:row>
      <xdr:rowOff>69850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340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35</xdr:row>
      <xdr:rowOff>124714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706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158496</xdr:rowOff>
    </xdr:from>
    <xdr:to>
      <xdr:col>24</xdr:col>
      <xdr:colOff>76200</xdr:colOff>
      <xdr:row>35</xdr:row>
      <xdr:rowOff>88646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67073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9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149352</xdr:rowOff>
    </xdr:from>
    <xdr:to>
      <xdr:col>20</xdr:col>
      <xdr:colOff>38100</xdr:colOff>
      <xdr:row>35</xdr:row>
      <xdr:rowOff>79502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89679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747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153924</xdr:rowOff>
    </xdr:from>
    <xdr:to>
      <xdr:col>15</xdr:col>
      <xdr:colOff>149225</xdr:colOff>
      <xdr:row>35</xdr:row>
      <xdr:rowOff>84074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94251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5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73914</xdr:rowOff>
    </xdr:from>
    <xdr:to>
      <xdr:col>6</xdr:col>
      <xdr:colOff>171450</xdr:colOff>
      <xdr:row>36</xdr:row>
      <xdr:rowOff>4064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14241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ごみ処理施設運転管理等業務委託料等の増減に伴い比率が上下しているものの、ここ数年は同水準で推移している。全国平均及び類似団体平均を下回る比率ではあるが、引き続き経常的な物件費の削減に努めていく。</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3175</xdr:rowOff>
    </xdr:from>
    <xdr:to>
      <xdr:col>82</xdr:col>
      <xdr:colOff>107950</xdr:colOff>
      <xdr:row>15</xdr:row>
      <xdr:rowOff>22225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749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155575</xdr:rowOff>
    </xdr:from>
    <xdr:to>
      <xdr:col>78</xdr:col>
      <xdr:colOff>69850</xdr:colOff>
      <xdr:row>15</xdr:row>
      <xdr:rowOff>3175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558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107950</xdr:rowOff>
    </xdr:from>
    <xdr:to>
      <xdr:col>73</xdr:col>
      <xdr:colOff>180975</xdr:colOff>
      <xdr:row>14</xdr:row>
      <xdr:rowOff>155575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5082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107950</xdr:rowOff>
    </xdr:from>
    <xdr:to>
      <xdr:col>69</xdr:col>
      <xdr:colOff>92075</xdr:colOff>
      <xdr:row>15</xdr:row>
      <xdr:rowOff>136525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50825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38752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142875</xdr:rowOff>
    </xdr:from>
    <xdr:to>
      <xdr:col>82</xdr:col>
      <xdr:colOff>158750</xdr:colOff>
      <xdr:row>15</xdr:row>
      <xdr:rowOff>73025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4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159402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8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123825</xdr:rowOff>
    </xdr:from>
    <xdr:to>
      <xdr:col>78</xdr:col>
      <xdr:colOff>120650</xdr:colOff>
      <xdr:row>15</xdr:row>
      <xdr:rowOff>53975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2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64152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93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104775</xdr:rowOff>
    </xdr:from>
    <xdr:to>
      <xdr:col>74</xdr:col>
      <xdr:colOff>31750</xdr:colOff>
      <xdr:row>15</xdr:row>
      <xdr:rowOff>34925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45102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7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57150</xdr:rowOff>
    </xdr:from>
    <xdr:to>
      <xdr:col>69</xdr:col>
      <xdr:colOff>142875</xdr:colOff>
      <xdr:row>14</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2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85725</xdr:rowOff>
    </xdr:from>
    <xdr:to>
      <xdr:col>65</xdr:col>
      <xdr:colOff>53975</xdr:colOff>
      <xdr:row>16</xdr:row>
      <xdr:rowOff>15875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5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26052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2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６年度は、普通交付税の増等により経常一般財源の歳入が増加したが、対象拡充による児童手当の増による児童福祉費の増、削減が困難である障害者総合支援給付等の社会保障費の増等により、昨年度と同程度の比率となっており、類似団体内平均と同水準で推移してい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57</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804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31750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728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3175</xdr:rowOff>
    </xdr:from>
    <xdr:to>
      <xdr:col>15</xdr:col>
      <xdr:colOff>98425</xdr:colOff>
      <xdr:row>56</xdr:row>
      <xdr:rowOff>127000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60437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3175</xdr:rowOff>
    </xdr:from>
    <xdr:to>
      <xdr:col>11</xdr:col>
      <xdr:colOff>9525</xdr:colOff>
      <xdr:row>56</xdr:row>
      <xdr:rowOff>127000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60437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124477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123825</xdr:rowOff>
    </xdr:from>
    <xdr:to>
      <xdr:col>11</xdr:col>
      <xdr:colOff>60325</xdr:colOff>
      <xdr:row>56</xdr:row>
      <xdr:rowOff>53975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55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38752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63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国民保険特別会計、後期高齢者医療事業会計への繰出金が増加しているため、特別会計における財政運営の健全化に努める。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なお、令和２年度以降、下水道事業会計の企業会計移行に伴う繰出金の性質変更により減少している。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131572</xdr:rowOff>
    </xdr:from>
    <xdr:to>
      <xdr:col>82</xdr:col>
      <xdr:colOff>107950</xdr:colOff>
      <xdr:row>56</xdr:row>
      <xdr:rowOff>149860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327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131572</xdr:rowOff>
    </xdr:from>
    <xdr:to>
      <xdr:col>78</xdr:col>
      <xdr:colOff>69850</xdr:colOff>
      <xdr:row>56</xdr:row>
      <xdr:rowOff>159004</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7327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104140</xdr:rowOff>
    </xdr:from>
    <xdr:to>
      <xdr:col>73</xdr:col>
      <xdr:colOff>180975</xdr:colOff>
      <xdr:row>56</xdr:row>
      <xdr:rowOff>159004</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053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104140</xdr:rowOff>
    </xdr:from>
    <xdr:to>
      <xdr:col>69</xdr:col>
      <xdr:colOff>92075</xdr:colOff>
      <xdr:row>56</xdr:row>
      <xdr:rowOff>159004</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053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115587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80772</xdr:rowOff>
    </xdr:from>
    <xdr:to>
      <xdr:col>78</xdr:col>
      <xdr:colOff>120650</xdr:colOff>
      <xdr:row>57</xdr:row>
      <xdr:rowOff>10922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21099</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5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108204</xdr:rowOff>
    </xdr:from>
    <xdr:to>
      <xdr:col>74</xdr:col>
      <xdr:colOff>31750</xdr:colOff>
      <xdr:row>57</xdr:row>
      <xdr:rowOff>38354</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48531</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7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108204</xdr:rowOff>
    </xdr:from>
    <xdr:to>
      <xdr:col>65</xdr:col>
      <xdr:colOff>53975</xdr:colOff>
      <xdr:row>57</xdr:row>
      <xdr:rowOff>38354</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48531</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7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補助費は一部事務組合に対する負担金に大きく左右されるため、関係一部事務組合における財政運営の健全化に引き続き努める。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なお、令和２年度以降、下水道事業会計の企業会計移行に伴う繰出金の性質変更により増加している。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120142</xdr:rowOff>
    </xdr:from>
    <xdr:to>
      <xdr:col>82</xdr:col>
      <xdr:colOff>107950</xdr:colOff>
      <xdr:row>37</xdr:row>
      <xdr:rowOff>129286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4637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37</xdr:row>
      <xdr:rowOff>129286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4592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37</xdr:row>
      <xdr:rowOff>124714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4592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124714</xdr:rowOff>
    </xdr:from>
    <xdr:to>
      <xdr:col>69</xdr:col>
      <xdr:colOff>92075</xdr:colOff>
      <xdr:row>37</xdr:row>
      <xdr:rowOff>129286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4683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69342</xdr:rowOff>
    </xdr:from>
    <xdr:to>
      <xdr:col>82</xdr:col>
      <xdr:colOff>158750</xdr:colOff>
      <xdr:row>37</xdr:row>
      <xdr:rowOff>170942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41419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78486</xdr:rowOff>
    </xdr:from>
    <xdr:to>
      <xdr:col>78</xdr:col>
      <xdr:colOff>120650</xdr:colOff>
      <xdr:row>38</xdr:row>
      <xdr:rowOff>8636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164863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50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64770</xdr:rowOff>
    </xdr:from>
    <xdr:to>
      <xdr:col>74</xdr:col>
      <xdr:colOff>31750</xdr:colOff>
      <xdr:row>37</xdr:row>
      <xdr:rowOff>166370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73914</xdr:rowOff>
    </xdr:from>
    <xdr:to>
      <xdr:col>69</xdr:col>
      <xdr:colOff>142875</xdr:colOff>
      <xdr:row>38</xdr:row>
      <xdr:rowOff>4064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160291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78486</xdr:rowOff>
    </xdr:from>
    <xdr:to>
      <xdr:col>65</xdr:col>
      <xdr:colOff>53975</xdr:colOff>
      <xdr:row>38</xdr:row>
      <xdr:rowOff>8636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164863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公債費負担軽減のため、交付税措置のない地方債の発行を抑制し、財源の許す範囲で銀行等引受債の繰上償還を実施していることから、全国平均及び類似団体内平均を下回っている。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73660</xdr:rowOff>
    </xdr:from>
    <xdr:to>
      <xdr:col>24</xdr:col>
      <xdr:colOff>25400</xdr:colOff>
      <xdr:row>74</xdr:row>
      <xdr:rowOff>134620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7609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134620</xdr:rowOff>
    </xdr:from>
    <xdr:to>
      <xdr:col>19</xdr:col>
      <xdr:colOff>187325</xdr:colOff>
      <xdr:row>75</xdr:row>
      <xdr:rowOff>46990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28219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46990</xdr:rowOff>
    </xdr:from>
    <xdr:to>
      <xdr:col>15</xdr:col>
      <xdr:colOff>98425</xdr:colOff>
      <xdr:row>75</xdr:row>
      <xdr:rowOff>69850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905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69850</xdr:rowOff>
    </xdr:from>
    <xdr:to>
      <xdr:col>11</xdr:col>
      <xdr:colOff>9525</xdr:colOff>
      <xdr:row>75</xdr:row>
      <xdr:rowOff>100330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928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22860</xdr:rowOff>
    </xdr:from>
    <xdr:to>
      <xdr:col>24</xdr:col>
      <xdr:colOff>76200</xdr:colOff>
      <xdr:row>74</xdr:row>
      <xdr:rowOff>124460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39387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83820</xdr:rowOff>
    </xdr:from>
    <xdr:to>
      <xdr:col>20</xdr:col>
      <xdr:colOff>38100</xdr:colOff>
      <xdr:row>75</xdr:row>
      <xdr:rowOff>13970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24147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53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167640</xdr:rowOff>
    </xdr:from>
    <xdr:to>
      <xdr:col>15</xdr:col>
      <xdr:colOff>149225</xdr:colOff>
      <xdr:row>75</xdr:row>
      <xdr:rowOff>97790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107967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19050</xdr:rowOff>
    </xdr:from>
    <xdr:to>
      <xdr:col>11</xdr:col>
      <xdr:colOff>60325</xdr:colOff>
      <xdr:row>75</xdr:row>
      <xdr:rowOff>120650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49530</xdr:rowOff>
    </xdr:from>
    <xdr:to>
      <xdr:col>6</xdr:col>
      <xdr:colOff>171450</xdr:colOff>
      <xdr:row>75</xdr:row>
      <xdr:rowOff>151130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161307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全国平均及び類似団体内平均より低い水準で推移しているものの、経常的な扶助費、物件費、補助費等の増加により財政構造の硬直化が進んでいる。今後も、引き続き改善に向け、一層の自主財源の確保や経常経費の削減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12700</xdr:rowOff>
    </xdr:from>
    <xdr:to>
      <xdr:col>82</xdr:col>
      <xdr:colOff>107950</xdr:colOff>
      <xdr:row>74</xdr:row>
      <xdr:rowOff>30988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70000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143002</xdr:rowOff>
    </xdr:from>
    <xdr:to>
      <xdr:col>78</xdr:col>
      <xdr:colOff>69850</xdr:colOff>
      <xdr:row>74</xdr:row>
      <xdr:rowOff>12700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6588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78994</xdr:rowOff>
    </xdr:from>
    <xdr:to>
      <xdr:col>73</xdr:col>
      <xdr:colOff>180975</xdr:colOff>
      <xdr:row>73</xdr:row>
      <xdr:rowOff>143002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5948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78994</xdr:rowOff>
    </xdr:from>
    <xdr:to>
      <xdr:col>69</xdr:col>
      <xdr:colOff>92075</xdr:colOff>
      <xdr:row>74</xdr:row>
      <xdr:rowOff>149860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594844"/>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151638</xdr:rowOff>
    </xdr:from>
    <xdr:to>
      <xdr:col>82</xdr:col>
      <xdr:colOff>158750</xdr:colOff>
      <xdr:row>74</xdr:row>
      <xdr:rowOff>81788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66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60215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133350</xdr:rowOff>
    </xdr:from>
    <xdr:to>
      <xdr:col>78</xdr:col>
      <xdr:colOff>120650</xdr:colOff>
      <xdr:row>74</xdr:row>
      <xdr:rowOff>63500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73677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41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92202</xdr:rowOff>
    </xdr:from>
    <xdr:to>
      <xdr:col>74</xdr:col>
      <xdr:colOff>31750</xdr:colOff>
      <xdr:row>74</xdr:row>
      <xdr:rowOff>22352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60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32529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37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28194</xdr:rowOff>
    </xdr:from>
    <xdr:to>
      <xdr:col>69</xdr:col>
      <xdr:colOff>142875</xdr:colOff>
      <xdr:row>73</xdr:row>
      <xdr:rowOff>129794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5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139971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31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99060</xdr:rowOff>
    </xdr:from>
    <xdr:to>
      <xdr:col>65</xdr:col>
      <xdr:colOff>53975</xdr:colOff>
      <xdr:row>75</xdr:row>
      <xdr:rowOff>29210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39387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30378</xdr:rowOff>
    </xdr:from>
    <xdr:to>
      <xdr:col>29</xdr:col>
      <xdr:colOff>127000</xdr:colOff>
      <xdr:row>20</xdr:row>
      <xdr:rowOff>93078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507003"/>
          <a:ext cx="647700" cy="627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93078</xdr:rowOff>
    </xdr:from>
    <xdr:to>
      <xdr:col>26</xdr:col>
      <xdr:colOff>50800</xdr:colOff>
      <xdr:row>20</xdr:row>
      <xdr:rowOff>114338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69703"/>
          <a:ext cx="698500" cy="21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105664</xdr:rowOff>
    </xdr:from>
    <xdr:to>
      <xdr:col>22</xdr:col>
      <xdr:colOff>114300</xdr:colOff>
      <xdr:row>20</xdr:row>
      <xdr:rowOff>114338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582289"/>
          <a:ext cx="698500" cy="8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105664</xdr:rowOff>
    </xdr:from>
    <xdr:to>
      <xdr:col>18</xdr:col>
      <xdr:colOff>177800</xdr:colOff>
      <xdr:row>20</xdr:row>
      <xdr:rowOff>107696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82289"/>
          <a:ext cx="698500" cy="2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151028</xdr:rowOff>
    </xdr:from>
    <xdr:to>
      <xdr:col>29</xdr:col>
      <xdr:colOff>177800</xdr:colOff>
      <xdr:row>20</xdr:row>
      <xdr:rowOff>81178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56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59605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6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42278</xdr:rowOff>
    </xdr:from>
    <xdr:to>
      <xdr:col>26</xdr:col>
      <xdr:colOff>101600</xdr:colOff>
      <xdr:row>20</xdr:row>
      <xdr:rowOff>143878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518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128655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605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63538</xdr:rowOff>
    </xdr:from>
    <xdr:to>
      <xdr:col>22</xdr:col>
      <xdr:colOff>165100</xdr:colOff>
      <xdr:row>20</xdr:row>
      <xdr:rowOff>165138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40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149915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26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54864</xdr:rowOff>
    </xdr:from>
    <xdr:to>
      <xdr:col>19</xdr:col>
      <xdr:colOff>38100</xdr:colOff>
      <xdr:row>20</xdr:row>
      <xdr:rowOff>156464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31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141241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17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56896</xdr:rowOff>
    </xdr:from>
    <xdr:to>
      <xdr:col>15</xdr:col>
      <xdr:colOff>101600</xdr:colOff>
      <xdr:row>20</xdr:row>
      <xdr:rowOff>158496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33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143273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19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165666</xdr:rowOff>
    </xdr:from>
    <xdr:to>
      <xdr:col>29</xdr:col>
      <xdr:colOff>127000</xdr:colOff>
      <xdr:row>37</xdr:row>
      <xdr:rowOff>1466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118916"/>
          <a:ext cx="647700" cy="7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120207</xdr:rowOff>
    </xdr:from>
    <xdr:to>
      <xdr:col>26</xdr:col>
      <xdr:colOff>50800</xdr:colOff>
      <xdr:row>37</xdr:row>
      <xdr:rowOff>1466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073457"/>
          <a:ext cx="698500" cy="52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83044</xdr:rowOff>
    </xdr:from>
    <xdr:to>
      <xdr:col>22</xdr:col>
      <xdr:colOff>114300</xdr:colOff>
      <xdr:row>36</xdr:row>
      <xdr:rowOff>120207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036294"/>
          <a:ext cx="698500" cy="37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83044</xdr:rowOff>
    </xdr:from>
    <xdr:to>
      <xdr:col>18</xdr:col>
      <xdr:colOff>177800</xdr:colOff>
      <xdr:row>36</xdr:row>
      <xdr:rowOff>120762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36294"/>
          <a:ext cx="698500" cy="37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114866</xdr:rowOff>
    </xdr:from>
    <xdr:to>
      <xdr:col>29</xdr:col>
      <xdr:colOff>177800</xdr:colOff>
      <xdr:row>37</xdr:row>
      <xdr:rowOff>45016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68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86943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40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122116</xdr:rowOff>
    </xdr:from>
    <xdr:to>
      <xdr:col>26</xdr:col>
      <xdr:colOff>101600</xdr:colOff>
      <xdr:row>37</xdr:row>
      <xdr:rowOff>52266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75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37043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61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69407</xdr:rowOff>
    </xdr:from>
    <xdr:to>
      <xdr:col>22</xdr:col>
      <xdr:colOff>165100</xdr:colOff>
      <xdr:row>36</xdr:row>
      <xdr:rowOff>171007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22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155784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0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32244</xdr:rowOff>
    </xdr:from>
    <xdr:to>
      <xdr:col>19</xdr:col>
      <xdr:colOff>38100</xdr:colOff>
      <xdr:row>36</xdr:row>
      <xdr:rowOff>133844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85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118621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7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69962</xdr:rowOff>
    </xdr:from>
    <xdr:to>
      <xdr:col>15</xdr:col>
      <xdr:colOff>101600</xdr:colOff>
      <xdr:row>37</xdr:row>
      <xdr:rowOff>112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23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156339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09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53,900
53,184
38.51
21,482,132
20,703,516
504,392
11,737,600
2,605,781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95025</xdr:rowOff>
    </xdr:from>
    <xdr:to>
      <xdr:col>24</xdr:col>
      <xdr:colOff>63500</xdr:colOff>
      <xdr:row>39</xdr:row>
      <xdr:rowOff>2720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610125"/>
          <a:ext cx="838200" cy="7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2720</xdr:rowOff>
    </xdr:from>
    <xdr:to>
      <xdr:col>19</xdr:col>
      <xdr:colOff>177800</xdr:colOff>
      <xdr:row>39</xdr:row>
      <xdr:rowOff>20975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89270"/>
          <a:ext cx="889000" cy="1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11488</xdr:rowOff>
    </xdr:from>
    <xdr:to>
      <xdr:col>15</xdr:col>
      <xdr:colOff>50800</xdr:colOff>
      <xdr:row>39</xdr:row>
      <xdr:rowOff>20975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698038"/>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11488</xdr:rowOff>
    </xdr:from>
    <xdr:to>
      <xdr:col>10</xdr:col>
      <xdr:colOff>114300</xdr:colOff>
      <xdr:row>39</xdr:row>
      <xdr:rowOff>14836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98038"/>
          <a:ext cx="889000" cy="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44225</xdr:rowOff>
    </xdr:from>
    <xdr:to>
      <xdr:col>24</xdr:col>
      <xdr:colOff>114300</xdr:colOff>
      <xdr:row>38</xdr:row>
      <xdr:rowOff>145825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5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130602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7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123370</xdr:rowOff>
    </xdr:from>
    <xdr:to>
      <xdr:col>20</xdr:col>
      <xdr:colOff>38100</xdr:colOff>
      <xdr:row>39</xdr:row>
      <xdr:rowOff>53520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3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44647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73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141625</xdr:rowOff>
    </xdr:from>
    <xdr:to>
      <xdr:col>15</xdr:col>
      <xdr:colOff>101600</xdr:colOff>
      <xdr:row>39</xdr:row>
      <xdr:rowOff>71775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5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62902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4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132138</xdr:rowOff>
    </xdr:from>
    <xdr:to>
      <xdr:col>10</xdr:col>
      <xdr:colOff>165100</xdr:colOff>
      <xdr:row>39</xdr:row>
      <xdr:rowOff>62288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4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53415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3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135486</xdr:rowOff>
    </xdr:from>
    <xdr:to>
      <xdr:col>6</xdr:col>
      <xdr:colOff>38100</xdr:colOff>
      <xdr:row>39</xdr:row>
      <xdr:rowOff>65636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5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56763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4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105280</xdr:rowOff>
    </xdr:from>
    <xdr:to>
      <xdr:col>24</xdr:col>
      <xdr:colOff>63500</xdr:colOff>
      <xdr:row>58</xdr:row>
      <xdr:rowOff>107124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49380"/>
          <a:ext cx="838200" cy="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83282</xdr:rowOff>
    </xdr:from>
    <xdr:to>
      <xdr:col>19</xdr:col>
      <xdr:colOff>177800</xdr:colOff>
      <xdr:row>58</xdr:row>
      <xdr:rowOff>107124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27382"/>
          <a:ext cx="889000" cy="2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83282</xdr:rowOff>
    </xdr:from>
    <xdr:to>
      <xdr:col>15</xdr:col>
      <xdr:colOff>50800</xdr:colOff>
      <xdr:row>58</xdr:row>
      <xdr:rowOff>98833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27382"/>
          <a:ext cx="889000" cy="1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93346</xdr:rowOff>
    </xdr:from>
    <xdr:to>
      <xdr:col>10</xdr:col>
      <xdr:colOff>114300</xdr:colOff>
      <xdr:row>58</xdr:row>
      <xdr:rowOff>98833</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10037446"/>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54480</xdr:rowOff>
    </xdr:from>
    <xdr:to>
      <xdr:col>24</xdr:col>
      <xdr:colOff>114300</xdr:colOff>
      <xdr:row>58</xdr:row>
      <xdr:rowOff>156080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9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140857</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1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56324</xdr:rowOff>
    </xdr:from>
    <xdr:to>
      <xdr:col>20</xdr:col>
      <xdr:colOff>38100</xdr:colOff>
      <xdr:row>58</xdr:row>
      <xdr:rowOff>157924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1000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149051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9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32482</xdr:rowOff>
    </xdr:from>
    <xdr:to>
      <xdr:col>15</xdr:col>
      <xdr:colOff>101600</xdr:colOff>
      <xdr:row>58</xdr:row>
      <xdr:rowOff>134082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7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125209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48033</xdr:rowOff>
    </xdr:from>
    <xdr:to>
      <xdr:col>10</xdr:col>
      <xdr:colOff>165100</xdr:colOff>
      <xdr:row>58</xdr:row>
      <xdr:rowOff>149633</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9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140760</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8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42546</xdr:rowOff>
    </xdr:from>
    <xdr:to>
      <xdr:col>6</xdr:col>
      <xdr:colOff>38100</xdr:colOff>
      <xdr:row>58</xdr:row>
      <xdr:rowOff>144146</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8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135273</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7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4941</xdr:rowOff>
    </xdr:from>
    <xdr:to>
      <xdr:col>24</xdr:col>
      <xdr:colOff>63500</xdr:colOff>
      <xdr:row>79</xdr:row>
      <xdr:rowOff>11836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549491"/>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8713</xdr:rowOff>
    </xdr:from>
    <xdr:to>
      <xdr:col>19</xdr:col>
      <xdr:colOff>177800</xdr:colOff>
      <xdr:row>79</xdr:row>
      <xdr:rowOff>11836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553263"/>
          <a:ext cx="889000" cy="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8407</xdr:rowOff>
    </xdr:from>
    <xdr:to>
      <xdr:col>15</xdr:col>
      <xdr:colOff>50800</xdr:colOff>
      <xdr:row>79</xdr:row>
      <xdr:rowOff>8713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552957"/>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8407</xdr:rowOff>
    </xdr:from>
    <xdr:to>
      <xdr:col>10</xdr:col>
      <xdr:colOff>114300</xdr:colOff>
      <xdr:row>79</xdr:row>
      <xdr:rowOff>9970</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552957"/>
          <a:ext cx="88900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125591</xdr:rowOff>
    </xdr:from>
    <xdr:to>
      <xdr:col>24</xdr:col>
      <xdr:colOff>114300</xdr:colOff>
      <xdr:row>79</xdr:row>
      <xdr:rowOff>55741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9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40518</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41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132486</xdr:rowOff>
    </xdr:from>
    <xdr:to>
      <xdr:col>20</xdr:col>
      <xdr:colOff>38100</xdr:colOff>
      <xdr:row>79</xdr:row>
      <xdr:rowOff>62636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50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53763</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608017" y="13598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129363</xdr:rowOff>
    </xdr:from>
    <xdr:to>
      <xdr:col>15</xdr:col>
      <xdr:colOff>101600</xdr:colOff>
      <xdr:row>79</xdr:row>
      <xdr:rowOff>59513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50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50640</xdr:rowOff>
    </xdr:from>
    <xdr:ext cx="378565"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719017" y="13595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129057</xdr:rowOff>
    </xdr:from>
    <xdr:to>
      <xdr:col>10</xdr:col>
      <xdr:colOff>165100</xdr:colOff>
      <xdr:row>79</xdr:row>
      <xdr:rowOff>59207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50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50334</xdr:rowOff>
    </xdr:from>
    <xdr:ext cx="378565"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830017" y="13594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130620</xdr:rowOff>
    </xdr:from>
    <xdr:to>
      <xdr:col>6</xdr:col>
      <xdr:colOff>38100</xdr:colOff>
      <xdr:row>79</xdr:row>
      <xdr:rowOff>60770</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50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51897</xdr:rowOff>
    </xdr:from>
    <xdr:ext cx="378565"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941017" y="13596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73025</xdr:rowOff>
    </xdr:from>
    <xdr:to>
      <xdr:col>24</xdr:col>
      <xdr:colOff>63500</xdr:colOff>
      <xdr:row>97</xdr:row>
      <xdr:rowOff>161787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703675"/>
          <a:ext cx="838200" cy="8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129238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416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161787</xdr:rowOff>
    </xdr:from>
    <xdr:to>
      <xdr:col>19</xdr:col>
      <xdr:colOff>177800</xdr:colOff>
      <xdr:row>98</xdr:row>
      <xdr:rowOff>105214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792437"/>
          <a:ext cx="889000" cy="11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158652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44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135378</xdr:rowOff>
    </xdr:from>
    <xdr:to>
      <xdr:col>15</xdr:col>
      <xdr:colOff>50800</xdr:colOff>
      <xdr:row>98</xdr:row>
      <xdr:rowOff>105214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766028"/>
          <a:ext cx="889000" cy="14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77421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5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135378</xdr:rowOff>
    </xdr:from>
    <xdr:to>
      <xdr:col>10</xdr:col>
      <xdr:colOff>114300</xdr:colOff>
      <xdr:row>99</xdr:row>
      <xdr:rowOff>78349</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766028"/>
          <a:ext cx="889000" cy="28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111482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3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51317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68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22225</xdr:rowOff>
    </xdr:from>
    <xdr:to>
      <xdr:col>24</xdr:col>
      <xdr:colOff>114300</xdr:colOff>
      <xdr:row>97</xdr:row>
      <xdr:rowOff>123825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65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652</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631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110987</xdr:rowOff>
    </xdr:from>
    <xdr:to>
      <xdr:col>20</xdr:col>
      <xdr:colOff>38100</xdr:colOff>
      <xdr:row>98</xdr:row>
      <xdr:rowOff>41137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74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32264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83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54414</xdr:rowOff>
    </xdr:from>
    <xdr:to>
      <xdr:col>15</xdr:col>
      <xdr:colOff>101600</xdr:colOff>
      <xdr:row>98</xdr:row>
      <xdr:rowOff>156014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85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147141</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949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84578</xdr:rowOff>
    </xdr:from>
    <xdr:to>
      <xdr:col>10</xdr:col>
      <xdr:colOff>165100</xdr:colOff>
      <xdr:row>98</xdr:row>
      <xdr:rowOff>14728</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7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5855</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807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27549</xdr:rowOff>
    </xdr:from>
    <xdr:to>
      <xdr:col>6</xdr:col>
      <xdr:colOff>38100</xdr:colOff>
      <xdr:row>99</xdr:row>
      <xdr:rowOff>129149</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700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120276</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709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48550</xdr:rowOff>
    </xdr:from>
    <xdr:to>
      <xdr:col>55</xdr:col>
      <xdr:colOff>0</xdr:colOff>
      <xdr:row>37</xdr:row>
      <xdr:rowOff>52192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392200"/>
          <a:ext cx="838200" cy="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45913</xdr:rowOff>
    </xdr:from>
    <xdr:to>
      <xdr:col>50</xdr:col>
      <xdr:colOff>114300</xdr:colOff>
      <xdr:row>37</xdr:row>
      <xdr:rowOff>48550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389563"/>
          <a:ext cx="889000" cy="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45913</xdr:rowOff>
    </xdr:from>
    <xdr:to>
      <xdr:col>45</xdr:col>
      <xdr:colOff>177800</xdr:colOff>
      <xdr:row>37</xdr:row>
      <xdr:rowOff>53122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89563"/>
          <a:ext cx="889000" cy="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139944</xdr:rowOff>
    </xdr:from>
    <xdr:to>
      <xdr:col>41</xdr:col>
      <xdr:colOff>50800</xdr:colOff>
      <xdr:row>37</xdr:row>
      <xdr:rowOff>53122</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626344"/>
          <a:ext cx="889000" cy="77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1392</xdr:rowOff>
    </xdr:from>
    <xdr:to>
      <xdr:col>55</xdr:col>
      <xdr:colOff>50800</xdr:colOff>
      <xdr:row>37</xdr:row>
      <xdr:rowOff>102992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4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151269</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2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169200</xdr:rowOff>
    </xdr:from>
    <xdr:to>
      <xdr:col>50</xdr:col>
      <xdr:colOff>165100</xdr:colOff>
      <xdr:row>37</xdr:row>
      <xdr:rowOff>99350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90477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3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166563</xdr:rowOff>
    </xdr:from>
    <xdr:to>
      <xdr:col>46</xdr:col>
      <xdr:colOff>38100</xdr:colOff>
      <xdr:row>37</xdr:row>
      <xdr:rowOff>96713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87840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3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2322</xdr:rowOff>
    </xdr:from>
    <xdr:to>
      <xdr:col>41</xdr:col>
      <xdr:colOff>101600</xdr:colOff>
      <xdr:row>37</xdr:row>
      <xdr:rowOff>103922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4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95049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3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89144</xdr:rowOff>
    </xdr:from>
    <xdr:to>
      <xdr:col>36</xdr:col>
      <xdr:colOff>165100</xdr:colOff>
      <xdr:row>33</xdr:row>
      <xdr:rowOff>19294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57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10421</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668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78577</xdr:rowOff>
    </xdr:from>
    <xdr:to>
      <xdr:col>55</xdr:col>
      <xdr:colOff>0</xdr:colOff>
      <xdr:row>57</xdr:row>
      <xdr:rowOff>153851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851227"/>
          <a:ext cx="838200" cy="7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111321</xdr:rowOff>
    </xdr:from>
    <xdr:to>
      <xdr:col>50</xdr:col>
      <xdr:colOff>114300</xdr:colOff>
      <xdr:row>57</xdr:row>
      <xdr:rowOff>153851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883971"/>
          <a:ext cx="889000" cy="4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111321</xdr:rowOff>
    </xdr:from>
    <xdr:to>
      <xdr:col>45</xdr:col>
      <xdr:colOff>177800</xdr:colOff>
      <xdr:row>57</xdr:row>
      <xdr:rowOff>162451</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883971"/>
          <a:ext cx="889000" cy="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21982</xdr:rowOff>
    </xdr:from>
    <xdr:to>
      <xdr:col>41</xdr:col>
      <xdr:colOff>50800</xdr:colOff>
      <xdr:row>57</xdr:row>
      <xdr:rowOff>162451</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794632"/>
          <a:ext cx="889000" cy="14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27777</xdr:rowOff>
    </xdr:from>
    <xdr:to>
      <xdr:col>55</xdr:col>
      <xdr:colOff>50800</xdr:colOff>
      <xdr:row>57</xdr:row>
      <xdr:rowOff>129377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80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6204</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77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103051</xdr:rowOff>
    </xdr:from>
    <xdr:to>
      <xdr:col>50</xdr:col>
      <xdr:colOff>165100</xdr:colOff>
      <xdr:row>58</xdr:row>
      <xdr:rowOff>33201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87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24328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96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60521</xdr:rowOff>
    </xdr:from>
    <xdr:to>
      <xdr:col>46</xdr:col>
      <xdr:colOff>38100</xdr:colOff>
      <xdr:row>57</xdr:row>
      <xdr:rowOff>162121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83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153248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92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111651</xdr:rowOff>
    </xdr:from>
    <xdr:to>
      <xdr:col>41</xdr:col>
      <xdr:colOff>101600</xdr:colOff>
      <xdr:row>58</xdr:row>
      <xdr:rowOff>41801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88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32928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97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142632</xdr:rowOff>
    </xdr:from>
    <xdr:to>
      <xdr:col>36</xdr:col>
      <xdr:colOff>165100</xdr:colOff>
      <xdr:row>57</xdr:row>
      <xdr:rowOff>72782</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74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63909</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83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87961</xdr:rowOff>
    </xdr:from>
    <xdr:to>
      <xdr:col>55</xdr:col>
      <xdr:colOff>0</xdr:colOff>
      <xdr:row>78</xdr:row>
      <xdr:rowOff>97789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461061"/>
          <a:ext cx="838200" cy="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148864</xdr:rowOff>
    </xdr:from>
    <xdr:to>
      <xdr:col>50</xdr:col>
      <xdr:colOff>114300</xdr:colOff>
      <xdr:row>78</xdr:row>
      <xdr:rowOff>97789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350514"/>
          <a:ext cx="889000" cy="12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148864</xdr:rowOff>
    </xdr:from>
    <xdr:to>
      <xdr:col>45</xdr:col>
      <xdr:colOff>177800</xdr:colOff>
      <xdr:row>78</xdr:row>
      <xdr:rowOff>126442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350514"/>
          <a:ext cx="889000" cy="14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64812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47707</xdr:rowOff>
    </xdr:from>
    <xdr:to>
      <xdr:col>41</xdr:col>
      <xdr:colOff>50800</xdr:colOff>
      <xdr:row>78</xdr:row>
      <xdr:rowOff>126442</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420807"/>
          <a:ext cx="889000" cy="7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37161</xdr:rowOff>
    </xdr:from>
    <xdr:to>
      <xdr:col>55</xdr:col>
      <xdr:colOff>50800</xdr:colOff>
      <xdr:row>78</xdr:row>
      <xdr:rowOff>138761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15588</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8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46989</xdr:rowOff>
    </xdr:from>
    <xdr:to>
      <xdr:col>50</xdr:col>
      <xdr:colOff>165100</xdr:colOff>
      <xdr:row>78</xdr:row>
      <xdr:rowOff>148589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2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139716</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1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98064</xdr:rowOff>
    </xdr:from>
    <xdr:to>
      <xdr:col>46</xdr:col>
      <xdr:colOff>38100</xdr:colOff>
      <xdr:row>78</xdr:row>
      <xdr:rowOff>28214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29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44741</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307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75642</xdr:rowOff>
    </xdr:from>
    <xdr:to>
      <xdr:col>41</xdr:col>
      <xdr:colOff>101600</xdr:colOff>
      <xdr:row>79</xdr:row>
      <xdr:rowOff>5792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4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168369</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41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168357</xdr:rowOff>
    </xdr:from>
    <xdr:to>
      <xdr:col>36</xdr:col>
      <xdr:colOff>165100</xdr:colOff>
      <xdr:row>78</xdr:row>
      <xdr:rowOff>98507</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37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89634</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46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111100</xdr:rowOff>
    </xdr:from>
    <xdr:to>
      <xdr:col>55</xdr:col>
      <xdr:colOff>0</xdr:colOff>
      <xdr:row>98</xdr:row>
      <xdr:rowOff>19241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741750"/>
          <a:ext cx="838200" cy="7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19241</xdr:rowOff>
    </xdr:from>
    <xdr:to>
      <xdr:col>50</xdr:col>
      <xdr:colOff>114300</xdr:colOff>
      <xdr:row>98</xdr:row>
      <xdr:rowOff>33376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821341"/>
          <a:ext cx="889000" cy="1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33376</xdr:rowOff>
    </xdr:from>
    <xdr:to>
      <xdr:col>45</xdr:col>
      <xdr:colOff>177800</xdr:colOff>
      <xdr:row>98</xdr:row>
      <xdr:rowOff>36398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835476"/>
          <a:ext cx="889000" cy="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70993</xdr:rowOff>
    </xdr:from>
    <xdr:to>
      <xdr:col>41</xdr:col>
      <xdr:colOff>50800</xdr:colOff>
      <xdr:row>98</xdr:row>
      <xdr:rowOff>36398</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701643"/>
          <a:ext cx="889000" cy="13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60300</xdr:rowOff>
    </xdr:from>
    <xdr:to>
      <xdr:col>55</xdr:col>
      <xdr:colOff>50800</xdr:colOff>
      <xdr:row>97</xdr:row>
      <xdr:rowOff>161900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69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38727</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66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139891</xdr:rowOff>
    </xdr:from>
    <xdr:to>
      <xdr:col>50</xdr:col>
      <xdr:colOff>165100</xdr:colOff>
      <xdr:row>98</xdr:row>
      <xdr:rowOff>70041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77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61168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86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154026</xdr:rowOff>
    </xdr:from>
    <xdr:to>
      <xdr:col>46</xdr:col>
      <xdr:colOff>38100</xdr:colOff>
      <xdr:row>98</xdr:row>
      <xdr:rowOff>84176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8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75303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87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157048</xdr:rowOff>
    </xdr:from>
    <xdr:to>
      <xdr:col>41</xdr:col>
      <xdr:colOff>101600</xdr:colOff>
      <xdr:row>98</xdr:row>
      <xdr:rowOff>87198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78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78325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88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20193</xdr:rowOff>
    </xdr:from>
    <xdr:to>
      <xdr:col>36</xdr:col>
      <xdr:colOff>165100</xdr:colOff>
      <xdr:row>97</xdr:row>
      <xdr:rowOff>121793</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65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112920</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74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98563</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5481300" y="6785113"/>
          <a:ext cx="838200" cy="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47763</xdr:rowOff>
    </xdr:from>
    <xdr:to>
      <xdr:col>85</xdr:col>
      <xdr:colOff>177800</xdr:colOff>
      <xdr:row>39</xdr:row>
      <xdr:rowOff>149363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9078</xdr:rowOff>
    </xdr:from>
    <xdr:ext cx="313932"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141745</xdr:rowOff>
    </xdr:from>
    <xdr:to>
      <xdr:col>85</xdr:col>
      <xdr:colOff>127000</xdr:colOff>
      <xdr:row>77</xdr:row>
      <xdr:rowOff>154470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343395"/>
          <a:ext cx="838200" cy="1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77699</xdr:rowOff>
    </xdr:from>
    <xdr:to>
      <xdr:col>81</xdr:col>
      <xdr:colOff>50800</xdr:colOff>
      <xdr:row>77</xdr:row>
      <xdr:rowOff>141745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279349"/>
          <a:ext cx="889000" cy="6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76009</xdr:rowOff>
    </xdr:from>
    <xdr:to>
      <xdr:col>76</xdr:col>
      <xdr:colOff>114300</xdr:colOff>
      <xdr:row>77</xdr:row>
      <xdr:rowOff>77699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277659"/>
          <a:ext cx="889000" cy="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76009</xdr:rowOff>
    </xdr:from>
    <xdr:to>
      <xdr:col>71</xdr:col>
      <xdr:colOff>177800</xdr:colOff>
      <xdr:row>77</xdr:row>
      <xdr:rowOff>90424</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277659"/>
          <a:ext cx="889000" cy="1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103670</xdr:rowOff>
    </xdr:from>
    <xdr:to>
      <xdr:col>85</xdr:col>
      <xdr:colOff>177800</xdr:colOff>
      <xdr:row>78</xdr:row>
      <xdr:rowOff>33820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3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18597</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2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90945</xdr:rowOff>
    </xdr:from>
    <xdr:to>
      <xdr:col>81</xdr:col>
      <xdr:colOff>101600</xdr:colOff>
      <xdr:row>78</xdr:row>
      <xdr:rowOff>21095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9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12222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38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26899</xdr:rowOff>
    </xdr:from>
    <xdr:to>
      <xdr:col>76</xdr:col>
      <xdr:colOff>165100</xdr:colOff>
      <xdr:row>77</xdr:row>
      <xdr:rowOff>128499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2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119626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32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25209</xdr:rowOff>
    </xdr:from>
    <xdr:to>
      <xdr:col>72</xdr:col>
      <xdr:colOff>38100</xdr:colOff>
      <xdr:row>77</xdr:row>
      <xdr:rowOff>126809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2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117936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31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39624</xdr:rowOff>
    </xdr:from>
    <xdr:to>
      <xdr:col>67</xdr:col>
      <xdr:colOff>101600</xdr:colOff>
      <xdr:row>77</xdr:row>
      <xdr:rowOff>141224</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4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132351</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334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111390</xdr:rowOff>
    </xdr:from>
    <xdr:to>
      <xdr:col>85</xdr:col>
      <xdr:colOff>127000</xdr:colOff>
      <xdr:row>97</xdr:row>
      <xdr:rowOff>147262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742040"/>
          <a:ext cx="838200" cy="3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114435</xdr:rowOff>
    </xdr:from>
    <xdr:to>
      <xdr:col>81</xdr:col>
      <xdr:colOff>50800</xdr:colOff>
      <xdr:row>97</xdr:row>
      <xdr:rowOff>147262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745085"/>
          <a:ext cx="889000" cy="3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167599</xdr:rowOff>
    </xdr:from>
    <xdr:to>
      <xdr:col>76</xdr:col>
      <xdr:colOff>114300</xdr:colOff>
      <xdr:row>97</xdr:row>
      <xdr:rowOff>114435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626799"/>
          <a:ext cx="889000" cy="11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167599</xdr:rowOff>
    </xdr:from>
    <xdr:to>
      <xdr:col>71</xdr:col>
      <xdr:colOff>177800</xdr:colOff>
      <xdr:row>97</xdr:row>
      <xdr:rowOff>140002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626799"/>
          <a:ext cx="889000" cy="14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41907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60590</xdr:rowOff>
    </xdr:from>
    <xdr:to>
      <xdr:col>85</xdr:col>
      <xdr:colOff>177800</xdr:colOff>
      <xdr:row>97</xdr:row>
      <xdr:rowOff>162190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9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39017</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6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96462</xdr:rowOff>
    </xdr:from>
    <xdr:to>
      <xdr:col>81</xdr:col>
      <xdr:colOff>101600</xdr:colOff>
      <xdr:row>98</xdr:row>
      <xdr:rowOff>26612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2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17739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63635</xdr:rowOff>
    </xdr:from>
    <xdr:to>
      <xdr:col>76</xdr:col>
      <xdr:colOff>165100</xdr:colOff>
      <xdr:row>97</xdr:row>
      <xdr:rowOff>165235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9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10312</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46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116799</xdr:rowOff>
    </xdr:from>
    <xdr:to>
      <xdr:col>72</xdr:col>
      <xdr:colOff>38100</xdr:colOff>
      <xdr:row>97</xdr:row>
      <xdr:rowOff>46949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57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63476</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35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89202</xdr:rowOff>
    </xdr:from>
    <xdr:to>
      <xdr:col>67</xdr:col>
      <xdr:colOff>101600</xdr:colOff>
      <xdr:row>98</xdr:row>
      <xdr:rowOff>19352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1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35879</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49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49149</xdr:rowOff>
    </xdr:from>
    <xdr:to>
      <xdr:col>116</xdr:col>
      <xdr:colOff>63500</xdr:colOff>
      <xdr:row>34</xdr:row>
      <xdr:rowOff>116840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5878449"/>
          <a:ext cx="838200" cy="6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20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89027</xdr:rowOff>
    </xdr:from>
    <xdr:to>
      <xdr:col>111</xdr:col>
      <xdr:colOff>177800</xdr:colOff>
      <xdr:row>34</xdr:row>
      <xdr:rowOff>116840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5918327"/>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98950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61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89027</xdr:rowOff>
    </xdr:from>
    <xdr:to>
      <xdr:col>107</xdr:col>
      <xdr:colOff>50800</xdr:colOff>
      <xdr:row>35</xdr:row>
      <xdr:rowOff>24765</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5918327"/>
          <a:ext cx="889000" cy="10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97426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128270</xdr:rowOff>
    </xdr:from>
    <xdr:to>
      <xdr:col>102</xdr:col>
      <xdr:colOff>114300</xdr:colOff>
      <xdr:row>35</xdr:row>
      <xdr:rowOff>24765</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5957570"/>
          <a:ext cx="889000" cy="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83837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97934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169799</xdr:rowOff>
    </xdr:from>
    <xdr:to>
      <xdr:col>116</xdr:col>
      <xdr:colOff>114300</xdr:colOff>
      <xdr:row>34</xdr:row>
      <xdr:rowOff>99949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582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21226</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567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66040</xdr:rowOff>
    </xdr:from>
    <xdr:to>
      <xdr:col>112</xdr:col>
      <xdr:colOff>38100</xdr:colOff>
      <xdr:row>34</xdr:row>
      <xdr:rowOff>167640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12717</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56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38227</xdr:rowOff>
    </xdr:from>
    <xdr:to>
      <xdr:col>107</xdr:col>
      <xdr:colOff>101600</xdr:colOff>
      <xdr:row>34</xdr:row>
      <xdr:rowOff>139827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586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156354</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5642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145415</xdr:rowOff>
    </xdr:from>
    <xdr:to>
      <xdr:col>102</xdr:col>
      <xdr:colOff>165100</xdr:colOff>
      <xdr:row>35</xdr:row>
      <xdr:rowOff>75565</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597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92092</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574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77470</xdr:rowOff>
    </xdr:from>
    <xdr:to>
      <xdr:col>98</xdr:col>
      <xdr:colOff>38100</xdr:colOff>
      <xdr:row>35</xdr:row>
      <xdr:rowOff>7620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590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24147</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568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38736</xdr:rowOff>
    </xdr:from>
    <xdr:to>
      <xdr:col>116</xdr:col>
      <xdr:colOff>63500</xdr:colOff>
      <xdr:row>76</xdr:row>
      <xdr:rowOff>121069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068936"/>
          <a:ext cx="838200" cy="8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117106</xdr:rowOff>
    </xdr:from>
    <xdr:to>
      <xdr:col>111</xdr:col>
      <xdr:colOff>177800</xdr:colOff>
      <xdr:row>76</xdr:row>
      <xdr:rowOff>121069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3147306"/>
          <a:ext cx="8890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117106</xdr:rowOff>
    </xdr:from>
    <xdr:to>
      <xdr:col>107</xdr:col>
      <xdr:colOff>50800</xdr:colOff>
      <xdr:row>76</xdr:row>
      <xdr:rowOff>166866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147306"/>
          <a:ext cx="889000" cy="4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166866</xdr:rowOff>
    </xdr:from>
    <xdr:to>
      <xdr:col>102</xdr:col>
      <xdr:colOff>114300</xdr:colOff>
      <xdr:row>77</xdr:row>
      <xdr:rowOff>13588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197066"/>
          <a:ext cx="889000" cy="1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159386</xdr:rowOff>
    </xdr:from>
    <xdr:to>
      <xdr:col>116</xdr:col>
      <xdr:colOff>114300</xdr:colOff>
      <xdr:row>76</xdr:row>
      <xdr:rowOff>89536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01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137813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99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70269</xdr:rowOff>
    </xdr:from>
    <xdr:to>
      <xdr:col>112</xdr:col>
      <xdr:colOff>38100</xdr:colOff>
      <xdr:row>77</xdr:row>
      <xdr:rowOff>419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10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162996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19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66306</xdr:rowOff>
    </xdr:from>
    <xdr:to>
      <xdr:col>107</xdr:col>
      <xdr:colOff>101600</xdr:colOff>
      <xdr:row>76</xdr:row>
      <xdr:rowOff>167906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09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159033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18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116066</xdr:rowOff>
    </xdr:from>
    <xdr:to>
      <xdr:col>102</xdr:col>
      <xdr:colOff>165100</xdr:colOff>
      <xdr:row>77</xdr:row>
      <xdr:rowOff>46216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14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37343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23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134238</xdr:rowOff>
    </xdr:from>
    <xdr:to>
      <xdr:col>98</xdr:col>
      <xdr:colOff>38100</xdr:colOff>
      <xdr:row>77</xdr:row>
      <xdr:rowOff>64388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16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55515</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25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義務的経費のうち、人件費及び公債費は、類似団体と比較して住民１人当たりコストが低い状況となっている。これは、職員の少人数体制の維持、新規地方債の発行抑制などによるものである。一方で、抑制が困難である扶助費は、類似団体並みの増減となっている。また、投資的経費のうち、普通建設事業費は、類似団体と比較して住民１人当たりコストが低い状況となっているが、令和６年度は、近年重点的に進めている国土強靭化対策事業に加え、小中学校改修事業による増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なお、下水道事業会計については企業会計移行に併せて、令和２年度から繰出金の性質を補助費等及び出資金に改めている。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53,900
53,184
38.51
21,482,132
20,703,516
504,392
11,737,600
2,605,781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73406</xdr:rowOff>
    </xdr:from>
    <xdr:to>
      <xdr:col>24</xdr:col>
      <xdr:colOff>63500</xdr:colOff>
      <xdr:row>36</xdr:row>
      <xdr:rowOff>115469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74156"/>
          <a:ext cx="838200" cy="2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73406</xdr:rowOff>
    </xdr:from>
    <xdr:to>
      <xdr:col>19</xdr:col>
      <xdr:colOff>177800</xdr:colOff>
      <xdr:row>37</xdr:row>
      <xdr:rowOff>66091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74156"/>
          <a:ext cx="889000" cy="33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45060</xdr:rowOff>
    </xdr:from>
    <xdr:to>
      <xdr:col>15</xdr:col>
      <xdr:colOff>50800</xdr:colOff>
      <xdr:row>37</xdr:row>
      <xdr:rowOff>66091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388710"/>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88493</xdr:rowOff>
    </xdr:from>
    <xdr:to>
      <xdr:col>10</xdr:col>
      <xdr:colOff>114300</xdr:colOff>
      <xdr:row>37</xdr:row>
      <xdr:rowOff>45060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60693"/>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64669</xdr:rowOff>
    </xdr:from>
    <xdr:to>
      <xdr:col>24</xdr:col>
      <xdr:colOff>114300</xdr:colOff>
      <xdr:row>36</xdr:row>
      <xdr:rowOff>166269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3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43096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1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22606</xdr:rowOff>
    </xdr:from>
    <xdr:to>
      <xdr:col>20</xdr:col>
      <xdr:colOff>38100</xdr:colOff>
      <xdr:row>35</xdr:row>
      <xdr:rowOff>124206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2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115333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1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15291</xdr:rowOff>
    </xdr:from>
    <xdr:to>
      <xdr:col>15</xdr:col>
      <xdr:colOff>101600</xdr:colOff>
      <xdr:row>37</xdr:row>
      <xdr:rowOff>116891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35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108018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451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165710</xdr:rowOff>
    </xdr:from>
    <xdr:to>
      <xdr:col>10</xdr:col>
      <xdr:colOff>165100</xdr:colOff>
      <xdr:row>37</xdr:row>
      <xdr:rowOff>95860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3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86987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43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37693</xdr:rowOff>
    </xdr:from>
    <xdr:to>
      <xdr:col>6</xdr:col>
      <xdr:colOff>38100</xdr:colOff>
      <xdr:row>36</xdr:row>
      <xdr:rowOff>139293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130420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0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48071</xdr:rowOff>
    </xdr:from>
    <xdr:to>
      <xdr:col>24</xdr:col>
      <xdr:colOff>63500</xdr:colOff>
      <xdr:row>58</xdr:row>
      <xdr:rowOff>48815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92171"/>
          <a:ext cx="838200" cy="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163945</xdr:rowOff>
    </xdr:from>
    <xdr:to>
      <xdr:col>19</xdr:col>
      <xdr:colOff>177800</xdr:colOff>
      <xdr:row>58</xdr:row>
      <xdr:rowOff>48071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36595"/>
          <a:ext cx="889000" cy="5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123711</xdr:rowOff>
    </xdr:from>
    <xdr:to>
      <xdr:col>15</xdr:col>
      <xdr:colOff>50800</xdr:colOff>
      <xdr:row>57</xdr:row>
      <xdr:rowOff>163945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96361"/>
          <a:ext cx="889000" cy="4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64203</xdr:rowOff>
    </xdr:from>
    <xdr:to>
      <xdr:col>10</xdr:col>
      <xdr:colOff>114300</xdr:colOff>
      <xdr:row>57</xdr:row>
      <xdr:rowOff>123711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22503"/>
          <a:ext cx="889000" cy="57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169465</xdr:rowOff>
    </xdr:from>
    <xdr:to>
      <xdr:col>24</xdr:col>
      <xdr:colOff>114300</xdr:colOff>
      <xdr:row>58</xdr:row>
      <xdr:rowOff>99615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4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84392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5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168721</xdr:rowOff>
    </xdr:from>
    <xdr:to>
      <xdr:col>20</xdr:col>
      <xdr:colOff>38100</xdr:colOff>
      <xdr:row>58</xdr:row>
      <xdr:rowOff>98871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4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89998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3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113145</xdr:rowOff>
    </xdr:from>
    <xdr:to>
      <xdr:col>15</xdr:col>
      <xdr:colOff>101600</xdr:colOff>
      <xdr:row>58</xdr:row>
      <xdr:rowOff>43295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34422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7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72911</xdr:rowOff>
    </xdr:from>
    <xdr:to>
      <xdr:col>10</xdr:col>
      <xdr:colOff>165100</xdr:colOff>
      <xdr:row>58</xdr:row>
      <xdr:rowOff>3061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4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165638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3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13403</xdr:rowOff>
    </xdr:from>
    <xdr:to>
      <xdr:col>6</xdr:col>
      <xdr:colOff>38100</xdr:colOff>
      <xdr:row>54</xdr:row>
      <xdr:rowOff>115003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7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106130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64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21358</xdr:rowOff>
    </xdr:from>
    <xdr:to>
      <xdr:col>24</xdr:col>
      <xdr:colOff>63500</xdr:colOff>
      <xdr:row>77</xdr:row>
      <xdr:rowOff>131507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23008"/>
          <a:ext cx="838200" cy="11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143387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131507</xdr:rowOff>
    </xdr:from>
    <xdr:to>
      <xdr:col>19</xdr:col>
      <xdr:colOff>177800</xdr:colOff>
      <xdr:row>78</xdr:row>
      <xdr:rowOff>57834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33157"/>
          <a:ext cx="889000" cy="9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121686</xdr:rowOff>
    </xdr:from>
    <xdr:to>
      <xdr:col>15</xdr:col>
      <xdr:colOff>50800</xdr:colOff>
      <xdr:row>78</xdr:row>
      <xdr:rowOff>57834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23336"/>
          <a:ext cx="889000" cy="10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121686</xdr:rowOff>
    </xdr:from>
    <xdr:to>
      <xdr:col>10</xdr:col>
      <xdr:colOff>114300</xdr:colOff>
      <xdr:row>78</xdr:row>
      <xdr:rowOff>112854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23336"/>
          <a:ext cx="889000" cy="16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110932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142008</xdr:rowOff>
    </xdr:from>
    <xdr:to>
      <xdr:col>24</xdr:col>
      <xdr:colOff>114300</xdr:colOff>
      <xdr:row>77</xdr:row>
      <xdr:rowOff>72158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7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120435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80707</xdr:rowOff>
    </xdr:from>
    <xdr:to>
      <xdr:col>20</xdr:col>
      <xdr:colOff>38100</xdr:colOff>
      <xdr:row>78</xdr:row>
      <xdr:rowOff>10857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8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1984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7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7034</xdr:rowOff>
    </xdr:from>
    <xdr:to>
      <xdr:col>15</xdr:col>
      <xdr:colOff>101600</xdr:colOff>
      <xdr:row>78</xdr:row>
      <xdr:rowOff>108634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99761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7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70886</xdr:rowOff>
    </xdr:from>
    <xdr:to>
      <xdr:col>10</xdr:col>
      <xdr:colOff>165100</xdr:colOff>
      <xdr:row>78</xdr:row>
      <xdr:rowOff>1036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7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163613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65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62054</xdr:rowOff>
    </xdr:from>
    <xdr:to>
      <xdr:col>6</xdr:col>
      <xdr:colOff>38100</xdr:colOff>
      <xdr:row>78</xdr:row>
      <xdr:rowOff>163654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3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154781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2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167174</xdr:rowOff>
    </xdr:from>
    <xdr:to>
      <xdr:col>24</xdr:col>
      <xdr:colOff>63500</xdr:colOff>
      <xdr:row>98</xdr:row>
      <xdr:rowOff>4883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797824"/>
          <a:ext cx="838200" cy="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72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4883</xdr:rowOff>
    </xdr:from>
    <xdr:to>
      <xdr:col>19</xdr:col>
      <xdr:colOff>177800</xdr:colOff>
      <xdr:row>98</xdr:row>
      <xdr:rowOff>7372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06983"/>
          <a:ext cx="889000" cy="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93635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89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7372</xdr:rowOff>
    </xdr:from>
    <xdr:to>
      <xdr:col>15</xdr:col>
      <xdr:colOff>50800</xdr:colOff>
      <xdr:row>98</xdr:row>
      <xdr:rowOff>24862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09472"/>
          <a:ext cx="889000" cy="1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24862</xdr:rowOff>
    </xdr:from>
    <xdr:to>
      <xdr:col>10</xdr:col>
      <xdr:colOff>114300</xdr:colOff>
      <xdr:row>98</xdr:row>
      <xdr:rowOff>38671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26962"/>
          <a:ext cx="889000" cy="1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92187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8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122051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2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116374</xdr:rowOff>
    </xdr:from>
    <xdr:to>
      <xdr:col>24</xdr:col>
      <xdr:colOff>114300</xdr:colOff>
      <xdr:row>98</xdr:row>
      <xdr:rowOff>46524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4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139251</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9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125533</xdr:rowOff>
    </xdr:from>
    <xdr:to>
      <xdr:col>20</xdr:col>
      <xdr:colOff>38100</xdr:colOff>
      <xdr:row>98</xdr:row>
      <xdr:rowOff>55683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5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72210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53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128022</xdr:rowOff>
    </xdr:from>
    <xdr:to>
      <xdr:col>15</xdr:col>
      <xdr:colOff>101600</xdr:colOff>
      <xdr:row>98</xdr:row>
      <xdr:rowOff>58172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5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74699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53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145512</xdr:rowOff>
    </xdr:from>
    <xdr:to>
      <xdr:col>10</xdr:col>
      <xdr:colOff>165100</xdr:colOff>
      <xdr:row>98</xdr:row>
      <xdr:rowOff>75662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7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92189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5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159321</xdr:rowOff>
    </xdr:from>
    <xdr:to>
      <xdr:col>6</xdr:col>
      <xdr:colOff>38100</xdr:colOff>
      <xdr:row>98</xdr:row>
      <xdr:rowOff>89471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8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105998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56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104077</xdr:rowOff>
    </xdr:from>
    <xdr:to>
      <xdr:col>55</xdr:col>
      <xdr:colOff>0</xdr:colOff>
      <xdr:row>58</xdr:row>
      <xdr:rowOff>129146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048177"/>
          <a:ext cx="838200" cy="2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129146</xdr:rowOff>
    </xdr:from>
    <xdr:to>
      <xdr:col>50</xdr:col>
      <xdr:colOff>114300</xdr:colOff>
      <xdr:row>58</xdr:row>
      <xdr:rowOff>134633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073246"/>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125031</xdr:rowOff>
    </xdr:from>
    <xdr:to>
      <xdr:col>45</xdr:col>
      <xdr:colOff>177800</xdr:colOff>
      <xdr:row>58</xdr:row>
      <xdr:rowOff>134633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10069131"/>
          <a:ext cx="889000" cy="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109944</xdr:rowOff>
    </xdr:from>
    <xdr:to>
      <xdr:col>41</xdr:col>
      <xdr:colOff>50800</xdr:colOff>
      <xdr:row>58</xdr:row>
      <xdr:rowOff>125031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054044"/>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53277</xdr:rowOff>
    </xdr:from>
    <xdr:to>
      <xdr:col>55</xdr:col>
      <xdr:colOff>50800</xdr:colOff>
      <xdr:row>58</xdr:row>
      <xdr:rowOff>154877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9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139654</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1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78346</xdr:rowOff>
    </xdr:from>
    <xdr:to>
      <xdr:col>50</xdr:col>
      <xdr:colOff>165100</xdr:colOff>
      <xdr:row>59</xdr:row>
      <xdr:rowOff>8496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2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171073</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11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83833</xdr:rowOff>
    </xdr:from>
    <xdr:to>
      <xdr:col>46</xdr:col>
      <xdr:colOff>38100</xdr:colOff>
      <xdr:row>59</xdr:row>
      <xdr:rowOff>13983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2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5110</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12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74231</xdr:rowOff>
    </xdr:from>
    <xdr:to>
      <xdr:col>41</xdr:col>
      <xdr:colOff>101600</xdr:colOff>
      <xdr:row>59</xdr:row>
      <xdr:rowOff>4381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1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166958</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11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59144</xdr:rowOff>
    </xdr:from>
    <xdr:to>
      <xdr:col>36</xdr:col>
      <xdr:colOff>165100</xdr:colOff>
      <xdr:row>58</xdr:row>
      <xdr:rowOff>160744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0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151871</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0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100876</xdr:rowOff>
    </xdr:from>
    <xdr:to>
      <xdr:col>55</xdr:col>
      <xdr:colOff>0</xdr:colOff>
      <xdr:row>78</xdr:row>
      <xdr:rowOff>164731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73976"/>
          <a:ext cx="838200" cy="6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162903</xdr:rowOff>
    </xdr:from>
    <xdr:to>
      <xdr:col>50</xdr:col>
      <xdr:colOff>114300</xdr:colOff>
      <xdr:row>78</xdr:row>
      <xdr:rowOff>164731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36003"/>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406</xdr:rowOff>
    </xdr:from>
    <xdr:to>
      <xdr:col>45</xdr:col>
      <xdr:colOff>177800</xdr:colOff>
      <xdr:row>78</xdr:row>
      <xdr:rowOff>162903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373506"/>
          <a:ext cx="889000" cy="16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406</xdr:rowOff>
    </xdr:from>
    <xdr:to>
      <xdr:col>41</xdr:col>
      <xdr:colOff>50800</xdr:colOff>
      <xdr:row>78</xdr:row>
      <xdr:rowOff>63843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373506"/>
          <a:ext cx="889000" cy="6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50076</xdr:rowOff>
    </xdr:from>
    <xdr:to>
      <xdr:col>55</xdr:col>
      <xdr:colOff>50800</xdr:colOff>
      <xdr:row>78</xdr:row>
      <xdr:rowOff>151676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2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136453</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3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113931</xdr:rowOff>
    </xdr:from>
    <xdr:to>
      <xdr:col>50</xdr:col>
      <xdr:colOff>165100</xdr:colOff>
      <xdr:row>79</xdr:row>
      <xdr:rowOff>44081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8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35208</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7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112103</xdr:rowOff>
    </xdr:from>
    <xdr:to>
      <xdr:col>46</xdr:col>
      <xdr:colOff>38100</xdr:colOff>
      <xdr:row>79</xdr:row>
      <xdr:rowOff>42253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8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33380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57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121056</xdr:rowOff>
    </xdr:from>
    <xdr:to>
      <xdr:col>41</xdr:col>
      <xdr:colOff>101600</xdr:colOff>
      <xdr:row>78</xdr:row>
      <xdr:rowOff>51206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2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42333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15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13043</xdr:rowOff>
    </xdr:from>
    <xdr:to>
      <xdr:col>36</xdr:col>
      <xdr:colOff>165100</xdr:colOff>
      <xdr:row>78</xdr:row>
      <xdr:rowOff>114643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8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105770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78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136804</xdr:rowOff>
    </xdr:from>
    <xdr:to>
      <xdr:col>55</xdr:col>
      <xdr:colOff>0</xdr:colOff>
      <xdr:row>98</xdr:row>
      <xdr:rowOff>38697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67454"/>
          <a:ext cx="838200" cy="7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80530</xdr:rowOff>
    </xdr:from>
    <xdr:to>
      <xdr:col>50</xdr:col>
      <xdr:colOff>114300</xdr:colOff>
      <xdr:row>98</xdr:row>
      <xdr:rowOff>38697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11180"/>
          <a:ext cx="889000" cy="12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80530</xdr:rowOff>
    </xdr:from>
    <xdr:to>
      <xdr:col>45</xdr:col>
      <xdr:colOff>177800</xdr:colOff>
      <xdr:row>97</xdr:row>
      <xdr:rowOff>83083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11180"/>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83083</xdr:rowOff>
    </xdr:from>
    <xdr:to>
      <xdr:col>41</xdr:col>
      <xdr:colOff>50800</xdr:colOff>
      <xdr:row>97</xdr:row>
      <xdr:rowOff>134404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13733"/>
          <a:ext cx="889000" cy="5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86004</xdr:rowOff>
    </xdr:from>
    <xdr:to>
      <xdr:col>55</xdr:col>
      <xdr:colOff>50800</xdr:colOff>
      <xdr:row>98</xdr:row>
      <xdr:rowOff>16154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1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64431</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9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159347</xdr:rowOff>
    </xdr:from>
    <xdr:to>
      <xdr:col>50</xdr:col>
      <xdr:colOff>165100</xdr:colOff>
      <xdr:row>98</xdr:row>
      <xdr:rowOff>89497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8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80624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8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29730</xdr:rowOff>
    </xdr:from>
    <xdr:to>
      <xdr:col>46</xdr:col>
      <xdr:colOff>38100</xdr:colOff>
      <xdr:row>97</xdr:row>
      <xdr:rowOff>131330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6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122457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5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32283</xdr:rowOff>
    </xdr:from>
    <xdr:to>
      <xdr:col>41</xdr:col>
      <xdr:colOff>101600</xdr:colOff>
      <xdr:row>97</xdr:row>
      <xdr:rowOff>133883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6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125010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5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83604</xdr:rowOff>
    </xdr:from>
    <xdr:to>
      <xdr:col>36</xdr:col>
      <xdr:colOff>165100</xdr:colOff>
      <xdr:row>98</xdr:row>
      <xdr:rowOff>13754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1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4881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0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102553</xdr:rowOff>
    </xdr:from>
    <xdr:to>
      <xdr:col>85</xdr:col>
      <xdr:colOff>127000</xdr:colOff>
      <xdr:row>37</xdr:row>
      <xdr:rowOff>103257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446203"/>
          <a:ext cx="838200" cy="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64605</xdr:rowOff>
    </xdr:from>
    <xdr:to>
      <xdr:col>81</xdr:col>
      <xdr:colOff>50800</xdr:colOff>
      <xdr:row>37</xdr:row>
      <xdr:rowOff>102553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08255"/>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64605</xdr:rowOff>
    </xdr:from>
    <xdr:to>
      <xdr:col>76</xdr:col>
      <xdr:colOff>114300</xdr:colOff>
      <xdr:row>37</xdr:row>
      <xdr:rowOff>140005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08255"/>
          <a:ext cx="889000" cy="7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14179</xdr:rowOff>
    </xdr:from>
    <xdr:to>
      <xdr:col>71</xdr:col>
      <xdr:colOff>177800</xdr:colOff>
      <xdr:row>37</xdr:row>
      <xdr:rowOff>140005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357829"/>
          <a:ext cx="889000" cy="12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136993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52457</xdr:rowOff>
    </xdr:from>
    <xdr:to>
      <xdr:col>85</xdr:col>
      <xdr:colOff>177800</xdr:colOff>
      <xdr:row>37</xdr:row>
      <xdr:rowOff>154057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9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141488</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51753</xdr:rowOff>
    </xdr:from>
    <xdr:to>
      <xdr:col>81</xdr:col>
      <xdr:colOff>101600</xdr:colOff>
      <xdr:row>37</xdr:row>
      <xdr:rowOff>153353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9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144480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8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13805</xdr:rowOff>
    </xdr:from>
    <xdr:to>
      <xdr:col>76</xdr:col>
      <xdr:colOff>165100</xdr:colOff>
      <xdr:row>37</xdr:row>
      <xdr:rowOff>115405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5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131932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13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89205</xdr:rowOff>
    </xdr:from>
    <xdr:to>
      <xdr:col>72</xdr:col>
      <xdr:colOff>38100</xdr:colOff>
      <xdr:row>38</xdr:row>
      <xdr:rowOff>19355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10482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2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134829</xdr:rowOff>
    </xdr:from>
    <xdr:to>
      <xdr:col>67</xdr:col>
      <xdr:colOff>101600</xdr:colOff>
      <xdr:row>37</xdr:row>
      <xdr:rowOff>64979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0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81506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08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145694</xdr:rowOff>
    </xdr:from>
    <xdr:to>
      <xdr:col>85</xdr:col>
      <xdr:colOff>127000</xdr:colOff>
      <xdr:row>59</xdr:row>
      <xdr:rowOff>60414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10089794"/>
          <a:ext cx="838200" cy="8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60414</xdr:rowOff>
    </xdr:from>
    <xdr:to>
      <xdr:col>81</xdr:col>
      <xdr:colOff>50800</xdr:colOff>
      <xdr:row>59</xdr:row>
      <xdr:rowOff>76289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10175964"/>
          <a:ext cx="889000" cy="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74499</xdr:rowOff>
    </xdr:from>
    <xdr:to>
      <xdr:col>76</xdr:col>
      <xdr:colOff>114300</xdr:colOff>
      <xdr:row>59</xdr:row>
      <xdr:rowOff>76289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10190049"/>
          <a:ext cx="8890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21971</xdr:rowOff>
    </xdr:from>
    <xdr:to>
      <xdr:col>71</xdr:col>
      <xdr:colOff>177800</xdr:colOff>
      <xdr:row>59</xdr:row>
      <xdr:rowOff>74499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10137521"/>
          <a:ext cx="889000" cy="5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94894</xdr:rowOff>
    </xdr:from>
    <xdr:to>
      <xdr:col>85</xdr:col>
      <xdr:colOff>177800</xdr:colOff>
      <xdr:row>59</xdr:row>
      <xdr:rowOff>25044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1003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9821</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9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9614</xdr:rowOff>
    </xdr:from>
    <xdr:to>
      <xdr:col>81</xdr:col>
      <xdr:colOff>101600</xdr:colOff>
      <xdr:row>59</xdr:row>
      <xdr:rowOff>111214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1012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102341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21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25489</xdr:rowOff>
    </xdr:from>
    <xdr:to>
      <xdr:col>76</xdr:col>
      <xdr:colOff>165100</xdr:colOff>
      <xdr:row>59</xdr:row>
      <xdr:rowOff>127089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1014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118216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23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23699</xdr:rowOff>
    </xdr:from>
    <xdr:to>
      <xdr:col>72</xdr:col>
      <xdr:colOff>38100</xdr:colOff>
      <xdr:row>59</xdr:row>
      <xdr:rowOff>125299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1013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116426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23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142621</xdr:rowOff>
    </xdr:from>
    <xdr:to>
      <xdr:col>67</xdr:col>
      <xdr:colOff>101600</xdr:colOff>
      <xdr:row>59</xdr:row>
      <xdr:rowOff>72771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1008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63898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17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98563</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643113"/>
          <a:ext cx="838200" cy="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47763</xdr:rowOff>
    </xdr:from>
    <xdr:to>
      <xdr:col>85</xdr:col>
      <xdr:colOff>177800</xdr:colOff>
      <xdr:row>79</xdr:row>
      <xdr:rowOff>149363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313932"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141745</xdr:rowOff>
    </xdr:from>
    <xdr:to>
      <xdr:col>85</xdr:col>
      <xdr:colOff>127000</xdr:colOff>
      <xdr:row>97</xdr:row>
      <xdr:rowOff>154470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772395"/>
          <a:ext cx="838200" cy="1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77699</xdr:rowOff>
    </xdr:from>
    <xdr:to>
      <xdr:col>81</xdr:col>
      <xdr:colOff>50800</xdr:colOff>
      <xdr:row>97</xdr:row>
      <xdr:rowOff>141745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708349"/>
          <a:ext cx="889000" cy="6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75997</xdr:rowOff>
    </xdr:from>
    <xdr:to>
      <xdr:col>76</xdr:col>
      <xdr:colOff>114300</xdr:colOff>
      <xdr:row>97</xdr:row>
      <xdr:rowOff>77699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706647"/>
          <a:ext cx="889000" cy="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75997</xdr:rowOff>
    </xdr:from>
    <xdr:to>
      <xdr:col>71</xdr:col>
      <xdr:colOff>177800</xdr:colOff>
      <xdr:row>97</xdr:row>
      <xdr:rowOff>90424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706647"/>
          <a:ext cx="889000" cy="1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103670</xdr:rowOff>
    </xdr:from>
    <xdr:to>
      <xdr:col>85</xdr:col>
      <xdr:colOff>177800</xdr:colOff>
      <xdr:row>98</xdr:row>
      <xdr:rowOff>33820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7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18597</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4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90945</xdr:rowOff>
    </xdr:from>
    <xdr:to>
      <xdr:col>81</xdr:col>
      <xdr:colOff>101600</xdr:colOff>
      <xdr:row>98</xdr:row>
      <xdr:rowOff>21095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72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12222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81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26899</xdr:rowOff>
    </xdr:from>
    <xdr:to>
      <xdr:col>76</xdr:col>
      <xdr:colOff>165100</xdr:colOff>
      <xdr:row>97</xdr:row>
      <xdr:rowOff>128499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5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119626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5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25197</xdr:rowOff>
    </xdr:from>
    <xdr:to>
      <xdr:col>72</xdr:col>
      <xdr:colOff>38100</xdr:colOff>
      <xdr:row>97</xdr:row>
      <xdr:rowOff>126797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5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117924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4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39624</xdr:rowOff>
    </xdr:from>
    <xdr:to>
      <xdr:col>67</xdr:col>
      <xdr:colOff>101600</xdr:colOff>
      <xdr:row>97</xdr:row>
      <xdr:rowOff>141224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7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132351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6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大部分の費目では類似団体以下で推移している中、衛生費は循環型社会に対応したごみ処理施設の改修費・運営費等の増により類似団体並みで推移している。</a:t>
          </a:r>
        </a:p>
        <a:p>
          <a:r>
            <a:rPr kumimoji="1" lang="ja-JP" altLang="en-US" sz="1300">
              <a:latin typeface="ＭＳ Ｐゴシック" panose="020B0600070205080204" pitchFamily="50" charset="-128"/>
              <a:ea typeface="ＭＳ Ｐゴシック" panose="020B0600070205080204" pitchFamily="50" charset="-128"/>
            </a:rPr>
            <a:t>なお、議会費は議場改修事業の完了により、公債費は地方債償還額の減により、減少している。一方で、商工費は道の駅改修事業により、土木費は重点的に進めている国土強靭化対策事業や下水道整備事業により、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和歌山県岩出市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財政調整基金については、残高に増減はないものの、標準財政規模が増加したことにより標準財政規模比は減少している。また、実質収支については、標準財政規模比は概ね横ばいで推移している。実質単年度収支については、前年度収支に加え、財政調整基金の積立及び取崩、繰上償還が関係するため、見込むことは困難であるが、実質収支額は、今後も黒字収支での推移を見込んで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和歌山県岩出市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全ての会計において赤字額はなく、今後も各会計で赤字は発生せず、黒字収支で推移すると見込んでおり、引き続き各特別会計、一部事務組合の健全化に努める。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179687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21482132</v>
      </c>
      <c r="BO4" s="436"/>
      <c r="BP4" s="436"/>
      <c r="BQ4" s="436"/>
      <c r="BR4" s="436"/>
      <c r="BS4" s="436"/>
      <c r="BT4" s="436"/>
      <c r="BU4" s="437"/>
      <c r="BV4" s="435">
        <v>20248561</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4.3</v>
      </c>
      <c r="CU4" s="576"/>
      <c r="CV4" s="576"/>
      <c r="CW4" s="576"/>
      <c r="CX4" s="576"/>
      <c r="CY4" s="576"/>
      <c r="CZ4" s="576"/>
      <c r="DA4" s="577"/>
      <c r="DB4" s="575">
        <v>4.4000000000000004</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20703516</v>
      </c>
      <c r="BO5" s="407"/>
      <c r="BP5" s="407"/>
      <c r="BQ5" s="407"/>
      <c r="BR5" s="407"/>
      <c r="BS5" s="407"/>
      <c r="BT5" s="407"/>
      <c r="BU5" s="408"/>
      <c r="BV5" s="406">
        <v>19368427</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81.2</v>
      </c>
      <c r="CU5" s="404"/>
      <c r="CV5" s="404"/>
      <c r="CW5" s="404"/>
      <c r="CX5" s="404"/>
      <c r="CY5" s="404"/>
      <c r="CZ5" s="404"/>
      <c r="DA5" s="405"/>
      <c r="DB5" s="403">
        <v>81.599999999999994</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778616</v>
      </c>
      <c r="BO6" s="407"/>
      <c r="BP6" s="407"/>
      <c r="BQ6" s="407"/>
      <c r="BR6" s="407"/>
      <c r="BS6" s="407"/>
      <c r="BT6" s="407"/>
      <c r="BU6" s="408"/>
      <c r="BV6" s="406">
        <v>880134</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81.2</v>
      </c>
      <c r="CU6" s="550"/>
      <c r="CV6" s="550"/>
      <c r="CW6" s="550"/>
      <c r="CX6" s="550"/>
      <c r="CY6" s="550"/>
      <c r="CZ6" s="550"/>
      <c r="DA6" s="551"/>
      <c r="DB6" s="549">
        <v>82</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274224</v>
      </c>
      <c r="BO7" s="407"/>
      <c r="BP7" s="407"/>
      <c r="BQ7" s="407"/>
      <c r="BR7" s="407"/>
      <c r="BS7" s="407"/>
      <c r="BT7" s="407"/>
      <c r="BU7" s="408"/>
      <c r="BV7" s="406">
        <v>376729</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11737600</v>
      </c>
      <c r="CU7" s="407"/>
      <c r="CV7" s="407"/>
      <c r="CW7" s="407"/>
      <c r="CX7" s="407"/>
      <c r="CY7" s="407"/>
      <c r="CZ7" s="407"/>
      <c r="DA7" s="408"/>
      <c r="DB7" s="406">
        <v>11436529</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504392</v>
      </c>
      <c r="BO8" s="407"/>
      <c r="BP8" s="407"/>
      <c r="BQ8" s="407"/>
      <c r="BR8" s="407"/>
      <c r="BS8" s="407"/>
      <c r="BT8" s="407"/>
      <c r="BU8" s="408"/>
      <c r="BV8" s="406">
        <v>503405</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0.61</v>
      </c>
      <c r="CU8" s="510"/>
      <c r="CV8" s="510"/>
      <c r="CW8" s="510"/>
      <c r="CX8" s="510"/>
      <c r="CY8" s="510"/>
      <c r="CZ8" s="510"/>
      <c r="DA8" s="511"/>
      <c r="DB8" s="509">
        <v>0.61</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53967</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987</v>
      </c>
      <c r="BO9" s="407"/>
      <c r="BP9" s="407"/>
      <c r="BQ9" s="407"/>
      <c r="BR9" s="407"/>
      <c r="BS9" s="407"/>
      <c r="BT9" s="407"/>
      <c r="BU9" s="408"/>
      <c r="BV9" s="406">
        <v>351</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6.6</v>
      </c>
      <c r="CU9" s="404"/>
      <c r="CV9" s="404"/>
      <c r="CW9" s="404"/>
      <c r="CX9" s="404"/>
      <c r="CY9" s="404"/>
      <c r="CZ9" s="404"/>
      <c r="DA9" s="405"/>
      <c r="DB9" s="403">
        <v>7.2</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53452</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431794</v>
      </c>
      <c r="BO10" s="407"/>
      <c r="BP10" s="407"/>
      <c r="BQ10" s="407"/>
      <c r="BR10" s="407"/>
      <c r="BS10" s="407"/>
      <c r="BT10" s="407"/>
      <c r="BU10" s="408"/>
      <c r="BV10" s="406">
        <v>588323</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53900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431784</v>
      </c>
      <c r="BO12" s="407"/>
      <c r="BP12" s="407"/>
      <c r="BQ12" s="407"/>
      <c r="BR12" s="407"/>
      <c r="BS12" s="407"/>
      <c r="BT12" s="407"/>
      <c r="BU12" s="408"/>
      <c r="BV12" s="406">
        <v>425898</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53184</v>
      </c>
      <c r="S13" s="494"/>
      <c r="T13" s="494"/>
      <c r="U13" s="494"/>
      <c r="V13" s="495"/>
      <c r="W13" s="496" t="s">
        <v>131</v>
      </c>
      <c r="X13" s="392"/>
      <c r="Y13" s="392"/>
      <c r="Z13" s="392"/>
      <c r="AA13" s="392"/>
      <c r="AB13" s="393"/>
      <c r="AC13" s="359">
        <v>733</v>
      </c>
      <c r="AD13" s="360"/>
      <c r="AE13" s="360"/>
      <c r="AF13" s="360"/>
      <c r="AG13" s="361"/>
      <c r="AH13" s="359">
        <v>800</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997</v>
      </c>
      <c r="BO13" s="407"/>
      <c r="BP13" s="407"/>
      <c r="BQ13" s="407"/>
      <c r="BR13" s="407"/>
      <c r="BS13" s="407"/>
      <c r="BT13" s="407"/>
      <c r="BU13" s="408"/>
      <c r="BV13" s="406">
        <v>162776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2.8</v>
      </c>
      <c r="CU13" s="404"/>
      <c r="CV13" s="404"/>
      <c r="CW13" s="404"/>
      <c r="CX13" s="404"/>
      <c r="CY13" s="404"/>
      <c r="CZ13" s="404"/>
      <c r="DA13" s="405"/>
      <c r="DB13" s="403">
        <v>3.3</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54059</v>
      </c>
      <c r="S14" s="494"/>
      <c r="T14" s="494"/>
      <c r="U14" s="494"/>
      <c r="V14" s="495"/>
      <c r="W14" s="497"/>
      <c r="X14" s="395"/>
      <c r="Y14" s="395"/>
      <c r="Z14" s="395"/>
      <c r="AA14" s="395"/>
      <c r="AB14" s="396"/>
      <c r="AC14" s="486">
        <v>3.2</v>
      </c>
      <c r="AD14" s="487"/>
      <c r="AE14" s="487"/>
      <c r="AF14" s="487"/>
      <c r="AG14" s="488"/>
      <c r="AH14" s="486">
        <v>3.3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53443</v>
      </c>
      <c r="S15" s="494"/>
      <c r="T15" s="494"/>
      <c r="U15" s="494"/>
      <c r="V15" s="495"/>
      <c r="W15" s="496" t="s">
        <v>137</v>
      </c>
      <c r="X15" s="392"/>
      <c r="Y15" s="392"/>
      <c r="Z15" s="392"/>
      <c r="AA15" s="392"/>
      <c r="AB15" s="393"/>
      <c r="AC15" s="359">
        <v>5386</v>
      </c>
      <c r="AD15" s="360"/>
      <c r="AE15" s="360"/>
      <c r="AF15" s="360"/>
      <c r="AG15" s="361"/>
      <c r="AH15" s="359">
        <v>5819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6068366</v>
      </c>
      <c r="BO15" s="436"/>
      <c r="BP15" s="436"/>
      <c r="BQ15" s="436"/>
      <c r="BR15" s="436"/>
      <c r="BS15" s="436"/>
      <c r="BT15" s="436"/>
      <c r="BU15" s="437"/>
      <c r="BV15" s="435">
        <v>5973864</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23.6</v>
      </c>
      <c r="AD16" s="487"/>
      <c r="AE16" s="487"/>
      <c r="AF16" s="487"/>
      <c r="AG16" s="488"/>
      <c r="AH16" s="486">
        <v>23.9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10132972</v>
      </c>
      <c r="BO16" s="407"/>
      <c r="BP16" s="407"/>
      <c r="BQ16" s="407"/>
      <c r="BR16" s="407"/>
      <c r="BS16" s="407"/>
      <c r="BT16" s="407"/>
      <c r="BU16" s="408"/>
      <c r="BV16" s="406">
        <v>9804748</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16670</v>
      </c>
      <c r="AD17" s="360"/>
      <c r="AE17" s="360"/>
      <c r="AF17" s="360"/>
      <c r="AG17" s="361"/>
      <c r="AH17" s="359">
        <v>17681</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7628116</v>
      </c>
      <c r="BO17" s="407"/>
      <c r="BP17" s="407"/>
      <c r="BQ17" s="407"/>
      <c r="BR17" s="407"/>
      <c r="BS17" s="407"/>
      <c r="BT17" s="407"/>
      <c r="BU17" s="408"/>
      <c r="BV17" s="406">
        <v>7506221</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38.51</v>
      </c>
      <c r="M18" s="459"/>
      <c r="N18" s="459"/>
      <c r="O18" s="459"/>
      <c r="P18" s="459"/>
      <c r="Q18" s="459"/>
      <c r="R18" s="460"/>
      <c r="S18" s="460"/>
      <c r="T18" s="460"/>
      <c r="U18" s="460"/>
      <c r="V18" s="461"/>
      <c r="W18" s="477"/>
      <c r="X18" s="478"/>
      <c r="Y18" s="478"/>
      <c r="Z18" s="478"/>
      <c r="AA18" s="478"/>
      <c r="AB18" s="502"/>
      <c r="AC18" s="376">
        <v>73.099999999999994</v>
      </c>
      <c r="AD18" s="377"/>
      <c r="AE18" s="377"/>
      <c r="AF18" s="377"/>
      <c r="AG18" s="462"/>
      <c r="AH18" s="376">
        <v>72.8</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9694841</v>
      </c>
      <c r="BO18" s="407"/>
      <c r="BP18" s="407"/>
      <c r="BQ18" s="407"/>
      <c r="BR18" s="407"/>
      <c r="BS18" s="407"/>
      <c r="BT18" s="407"/>
      <c r="BU18" s="408"/>
      <c r="BV18" s="406">
        <v>9409820</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1401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14983729</v>
      </c>
      <c r="BO19" s="407"/>
      <c r="BP19" s="407"/>
      <c r="BQ19" s="407"/>
      <c r="BR19" s="407"/>
      <c r="BS19" s="407"/>
      <c r="BT19" s="407"/>
      <c r="BU19" s="408"/>
      <c r="BV19" s="406">
        <v>14549084</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21999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2605781</v>
      </c>
      <c r="BO22" s="436"/>
      <c r="BP22" s="436"/>
      <c r="BQ22" s="436"/>
      <c r="BR22" s="436"/>
      <c r="BS22" s="436"/>
      <c r="BT22" s="436"/>
      <c r="BU22" s="437"/>
      <c r="BV22" s="435">
        <v>3536467</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1570185</v>
      </c>
      <c r="BO23" s="407"/>
      <c r="BP23" s="407"/>
      <c r="BQ23" s="407"/>
      <c r="BR23" s="407"/>
      <c r="BS23" s="407"/>
      <c r="BT23" s="407"/>
      <c r="BU23" s="408"/>
      <c r="BV23" s="406">
        <v>2130048</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7500</v>
      </c>
      <c r="R24" s="360"/>
      <c r="S24" s="360"/>
      <c r="T24" s="360"/>
      <c r="U24" s="360"/>
      <c r="V24" s="361"/>
      <c r="W24" s="449"/>
      <c r="X24" s="386"/>
      <c r="Y24" s="387"/>
      <c r="Z24" s="362" t="s">
        <v>162</v>
      </c>
      <c r="AA24" s="363"/>
      <c r="AB24" s="363"/>
      <c r="AC24" s="363"/>
      <c r="AD24" s="363"/>
      <c r="AE24" s="363"/>
      <c r="AF24" s="363"/>
      <c r="AG24" s="364"/>
      <c r="AH24" s="359">
        <v>256</v>
      </c>
      <c r="AI24" s="360"/>
      <c r="AJ24" s="360"/>
      <c r="AK24" s="360"/>
      <c r="AL24" s="361"/>
      <c r="AM24" s="359">
        <v>742400</v>
      </c>
      <c r="AN24" s="360"/>
      <c r="AO24" s="360"/>
      <c r="AP24" s="360"/>
      <c r="AQ24" s="360"/>
      <c r="AR24" s="361"/>
      <c r="AS24" s="359">
        <v>2900</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604795</v>
      </c>
      <c r="BO24" s="407"/>
      <c r="BP24" s="407"/>
      <c r="BQ24" s="407"/>
      <c r="BR24" s="407"/>
      <c r="BS24" s="407"/>
      <c r="BT24" s="407"/>
      <c r="BU24" s="408"/>
      <c r="BV24" s="406">
        <v>826747</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2</v>
      </c>
      <c r="M25" s="360"/>
      <c r="N25" s="360"/>
      <c r="O25" s="360"/>
      <c r="P25" s="361"/>
      <c r="Q25" s="359">
        <v>6800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6455563</v>
      </c>
      <c r="BO25" s="436"/>
      <c r="BP25" s="436"/>
      <c r="BQ25" s="436"/>
      <c r="BR25" s="436"/>
      <c r="BS25" s="436"/>
      <c r="BT25" s="436"/>
      <c r="BU25" s="437"/>
      <c r="BV25" s="435">
        <v>5741105</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6200</v>
      </c>
      <c r="R26" s="360"/>
      <c r="S26" s="360"/>
      <c r="T26" s="360"/>
      <c r="U26" s="360"/>
      <c r="V26" s="361"/>
      <c r="W26" s="449"/>
      <c r="X26" s="386"/>
      <c r="Y26" s="387"/>
      <c r="Z26" s="362" t="s">
        <v>168</v>
      </c>
      <c r="AA26" s="417"/>
      <c r="AB26" s="417"/>
      <c r="AC26" s="417"/>
      <c r="AD26" s="417"/>
      <c r="AE26" s="417"/>
      <c r="AF26" s="417"/>
      <c r="AG26" s="418"/>
      <c r="AH26" s="359">
        <v>17</v>
      </c>
      <c r="AI26" s="360"/>
      <c r="AJ26" s="360"/>
      <c r="AK26" s="360"/>
      <c r="AL26" s="361"/>
      <c r="AM26" s="359">
        <v>43656</v>
      </c>
      <c r="AN26" s="360"/>
      <c r="AO26" s="360"/>
      <c r="AP26" s="360"/>
      <c r="AQ26" s="360"/>
      <c r="AR26" s="361"/>
      <c r="AS26" s="359">
        <v>2568</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4900</v>
      </c>
      <c r="R27" s="360"/>
      <c r="S27" s="360"/>
      <c r="T27" s="360"/>
      <c r="U27" s="360"/>
      <c r="V27" s="361"/>
      <c r="W27" s="449"/>
      <c r="X27" s="386"/>
      <c r="Y27" s="387"/>
      <c r="Z27" s="362" t="s">
        <v>171</v>
      </c>
      <c r="AA27" s="363"/>
      <c r="AB27" s="363"/>
      <c r="AC27" s="363"/>
      <c r="AD27" s="363"/>
      <c r="AE27" s="363"/>
      <c r="AF27" s="363"/>
      <c r="AG27" s="364"/>
      <c r="AH27" s="359">
        <v>3</v>
      </c>
      <c r="AI27" s="360"/>
      <c r="AJ27" s="360"/>
      <c r="AK27" s="360"/>
      <c r="AL27" s="361"/>
      <c r="AM27" s="359">
        <v>11520</v>
      </c>
      <c r="AN27" s="360"/>
      <c r="AO27" s="360"/>
      <c r="AP27" s="360"/>
      <c r="AQ27" s="360"/>
      <c r="AR27" s="361"/>
      <c r="AS27" s="359">
        <v>3840</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308973</v>
      </c>
      <c r="BO27" s="441"/>
      <c r="BP27" s="441"/>
      <c r="BQ27" s="441"/>
      <c r="BR27" s="441"/>
      <c r="BS27" s="441"/>
      <c r="BT27" s="441"/>
      <c r="BU27" s="442"/>
      <c r="BV27" s="440">
        <v>308591</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4400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2397026</v>
      </c>
      <c r="BO28" s="436"/>
      <c r="BP28" s="436"/>
      <c r="BQ28" s="436"/>
      <c r="BR28" s="436"/>
      <c r="BS28" s="436"/>
      <c r="BT28" s="436"/>
      <c r="BU28" s="437"/>
      <c r="BV28" s="435">
        <v>2397016</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12</v>
      </c>
      <c r="M29" s="360"/>
      <c r="N29" s="360"/>
      <c r="O29" s="360"/>
      <c r="P29" s="361"/>
      <c r="Q29" s="359">
        <v>4100</v>
      </c>
      <c r="R29" s="360"/>
      <c r="S29" s="360"/>
      <c r="T29" s="360"/>
      <c r="U29" s="360"/>
      <c r="V29" s="361"/>
      <c r="W29" s="450"/>
      <c r="X29" s="451"/>
      <c r="Y29" s="452"/>
      <c r="Z29" s="362" t="s">
        <v>177</v>
      </c>
      <c r="AA29" s="363"/>
      <c r="AB29" s="363"/>
      <c r="AC29" s="363"/>
      <c r="AD29" s="363"/>
      <c r="AE29" s="363"/>
      <c r="AF29" s="363"/>
      <c r="AG29" s="364"/>
      <c r="AH29" s="359">
        <v>259</v>
      </c>
      <c r="AI29" s="360"/>
      <c r="AJ29" s="360"/>
      <c r="AK29" s="360"/>
      <c r="AL29" s="361"/>
      <c r="AM29" s="359">
        <v>753920</v>
      </c>
      <c r="AN29" s="360"/>
      <c r="AO29" s="360"/>
      <c r="AP29" s="360"/>
      <c r="AQ29" s="360"/>
      <c r="AR29" s="361"/>
      <c r="AS29" s="359">
        <v>2911</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2491118</v>
      </c>
      <c r="BO29" s="407"/>
      <c r="BP29" s="407"/>
      <c r="BQ29" s="407"/>
      <c r="BR29" s="407"/>
      <c r="BS29" s="407"/>
      <c r="BT29" s="407"/>
      <c r="BU29" s="408"/>
      <c r="BV29" s="406">
        <v>2491040</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93.8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5400302</v>
      </c>
      <c r="BO30" s="441"/>
      <c r="BP30" s="441"/>
      <c r="BQ30" s="441"/>
      <c r="BR30" s="441"/>
      <c r="BS30" s="441"/>
      <c r="BT30" s="441"/>
      <c r="BU30" s="442"/>
      <c r="BV30" s="440">
        <v>4853040</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公立那賀病院経営事務組合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岩出市土地開発公社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墓園事業特別会計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和歌山市町村総合事務組合</v>
      </c>
      <c r="BZ35" s="355"/>
      <c r="CA35" s="355"/>
      <c r="CB35" s="355"/>
      <c r="CC35" s="355"/>
      <c r="CD35" s="355"/>
      <c r="CE35" s="355"/>
      <c r="CF35" s="355"/>
      <c r="CG35" s="355"/>
      <c r="CH35" s="355"/>
      <c r="CI35" s="355"/>
      <c r="CJ35" s="355"/>
      <c r="CK35" s="355"/>
      <c r="CL35" s="355"/>
      <c r="CM35" s="355"/>
      <c r="CN35" s="163"/>
      <c r="CO35" s="354">
        <f t="shared" ref="CO35:CO43" si="3">IF(CQ35="","",CO34+1)</f>
        <v>18</v>
      </c>
      <c r="CP35" s="354"/>
      <c r="CQ35" s="355" t="str">
        <f>IF('各会計、関係団体の財政状況及び健全化判断比率'!BS8="","",'各会計、関係団体の財政状況及び健全化判断比率'!BS8)</f>
        <v>上田徳一・千代子育英奨学会</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那賀児童福祉施設組合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那賀広域事務組合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那賀衛生環境整備組合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那賀消防組合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那賀休日急患診療所経営事務組合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15</v>
      </c>
      <c r="BX41" s="354"/>
      <c r="BY41" s="355" t="str">
        <f>IF('各会計、関係団体の財政状況及び健全化判断比率'!B75="","",'各会計、関係団体の財政状況及び健全化判断比率'!B75)</f>
        <v>和歌山地方税回収機構</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16</v>
      </c>
      <c r="BX42" s="354"/>
      <c r="BY42" s="355" t="str">
        <f>IF('各会計、関係団体の財政状況及び健全化判断比率'!B76="","",'各会計、関係団体の財政状況及び健全化判断比率'!B76)</f>
        <v>和歌山県後期高齢者医療広域連合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snuGPBK/qZyPu91Hauisl/cPuhe2I5lMV8MkdpWwki15bPbof2hX1JHN7VtgcHtPJOreQCfRE463w1CwEK+IxQ==" saltValue="wkzS7nY20cE8kG9eG+ly0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3" zoomScale="85" zoomScaleNormal="8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530</v>
      </c>
      <c r="D34" s="1136"/>
      <c r="E34" s="1137"/>
      <c r="F34" s="32">
        <v>24.28</v>
      </c>
      <c r="G34" s="33">
        <v>23.72</v>
      </c>
      <c r="H34" s="33">
        <v>25.95</v>
      </c>
      <c r="I34" s="33">
        <v>20.010000000000002</v>
      </c>
      <c r="J34" s="34">
        <v>18.739999999999998</v>
      </c>
      <c r="K34" s="22"/>
      <c r="L34" s="22"/>
      <c r="M34" s="22"/>
      <c r="N34" s="22"/>
      <c r="O34" s="22"/>
      <c r="P34" s="22"/>
    </row>
    <row r="35" spans="1:16" ht="39" customHeight="1" x14ac:dyDescent="0.2">
      <c r="A35" s="22"/>
      <c r="B35" s="35"/>
      <c r="C35" s="1132" t="s">
        <v>531</v>
      </c>
      <c r="D35" s="1132"/>
      <c r="E35" s="1133"/>
      <c r="F35" s="36">
        <v>4.7</v>
      </c>
      <c r="G35" s="37">
        <v>4.3899999999999997</v>
      </c>
      <c r="H35" s="37">
        <v>4.46</v>
      </c>
      <c r="I35" s="37">
        <v>4.4000000000000004</v>
      </c>
      <c r="J35" s="38">
        <v>4.29</v>
      </c>
      <c r="K35" s="22"/>
      <c r="L35" s="22"/>
      <c r="M35" s="22"/>
      <c r="N35" s="22"/>
      <c r="O35" s="22"/>
      <c r="P35" s="22"/>
    </row>
    <row r="36" spans="1:16" ht="39" customHeight="1" x14ac:dyDescent="0.2">
      <c r="A36" s="22"/>
      <c r="B36" s="35"/>
      <c r="C36" s="1132" t="s">
        <v>532</v>
      </c>
      <c r="D36" s="1132"/>
      <c r="E36" s="1133"/>
      <c r="F36" s="36">
        <v>1.72</v>
      </c>
      <c r="G36" s="37">
        <v>1.68</v>
      </c>
      <c r="H36" s="37">
        <v>2.1</v>
      </c>
      <c r="I36" s="37">
        <v>1.79</v>
      </c>
      <c r="J36" s="38">
        <v>1.68</v>
      </c>
      <c r="K36" s="22"/>
      <c r="L36" s="22"/>
      <c r="M36" s="22"/>
      <c r="N36" s="22"/>
      <c r="O36" s="22"/>
      <c r="P36" s="22"/>
    </row>
    <row r="37" spans="1:16" ht="39" customHeight="1" x14ac:dyDescent="0.2">
      <c r="A37" s="22"/>
      <c r="B37" s="35"/>
      <c r="C37" s="1132" t="s">
        <v>533</v>
      </c>
      <c r="D37" s="1132"/>
      <c r="E37" s="1133"/>
      <c r="F37" s="36">
        <v>0.53</v>
      </c>
      <c r="G37" s="37">
        <v>0.15</v>
      </c>
      <c r="H37" s="37">
        <v>0.03</v>
      </c>
      <c r="I37" s="37">
        <v>0.09</v>
      </c>
      <c r="J37" s="38">
        <v>0.85</v>
      </c>
      <c r="K37" s="22"/>
      <c r="L37" s="22"/>
      <c r="M37" s="22"/>
      <c r="N37" s="22"/>
      <c r="O37" s="22"/>
      <c r="P37" s="22"/>
    </row>
    <row r="38" spans="1:16" ht="39" customHeight="1" x14ac:dyDescent="0.2">
      <c r="A38" s="22"/>
      <c r="B38" s="35"/>
      <c r="C38" s="1132" t="s">
        <v>534</v>
      </c>
      <c r="D38" s="1132"/>
      <c r="E38" s="1133"/>
      <c r="F38" s="36">
        <v>0.14000000000000001</v>
      </c>
      <c r="G38" s="37">
        <v>0.12</v>
      </c>
      <c r="H38" s="37">
        <v>0.15</v>
      </c>
      <c r="I38" s="37">
        <v>0.16</v>
      </c>
      <c r="J38" s="38">
        <v>0.2</v>
      </c>
      <c r="K38" s="22"/>
      <c r="L38" s="22"/>
      <c r="M38" s="22"/>
      <c r="N38" s="22"/>
      <c r="O38" s="22"/>
      <c r="P38" s="22"/>
    </row>
    <row r="39" spans="1:16" ht="39" customHeight="1" x14ac:dyDescent="0.2">
      <c r="A39" s="22"/>
      <c r="B39" s="35"/>
      <c r="C39" s="1132" t="s">
        <v>535</v>
      </c>
      <c r="D39" s="1132"/>
      <c r="E39" s="1133"/>
      <c r="F39" s="36">
        <v>0.43</v>
      </c>
      <c r="G39" s="37">
        <v>0.12</v>
      </c>
      <c r="H39" s="37">
        <v>0.15</v>
      </c>
      <c r="I39" s="37">
        <v>0.06</v>
      </c>
      <c r="J39" s="38">
        <v>0.15</v>
      </c>
      <c r="K39" s="22"/>
      <c r="L39" s="22"/>
      <c r="M39" s="22"/>
      <c r="N39" s="22"/>
      <c r="O39" s="22"/>
      <c r="P39" s="22"/>
    </row>
    <row r="40" spans="1:16" ht="39" customHeight="1" x14ac:dyDescent="0.2">
      <c r="A40" s="22"/>
      <c r="B40" s="35"/>
      <c r="C40" s="1132" t="s">
        <v>536</v>
      </c>
      <c r="D40" s="1132"/>
      <c r="E40" s="1133"/>
      <c r="F40" s="36">
        <v>0</v>
      </c>
      <c r="G40" s="37">
        <v>0</v>
      </c>
      <c r="H40" s="37">
        <v>0</v>
      </c>
      <c r="I40" s="37">
        <v>0</v>
      </c>
      <c r="J40" s="38">
        <v>0</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537</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538</v>
      </c>
      <c r="D43" s="1134"/>
      <c r="E43" s="1135"/>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7l+IqRdwUr1+c67vC2EdNVygJIbUvsf2TDITbVmi+lXPmGw+D0BcGITDxEeCrnfMVznjkjIuOG3VCwVEGDp8Nw==" saltValue="0TYroUPFkU3tijzwKcKD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1167</v>
      </c>
      <c r="L45" s="58">
        <v>1216</v>
      </c>
      <c r="M45" s="58">
        <v>1163</v>
      </c>
      <c r="N45" s="58">
        <v>1045</v>
      </c>
      <c r="O45" s="59">
        <v>988</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2">
      <c r="A48" s="46"/>
      <c r="B48" s="1163"/>
      <c r="C48" s="1164"/>
      <c r="D48" s="60"/>
      <c r="E48" s="1140" t="s">
        <v>13</v>
      </c>
      <c r="F48" s="1140"/>
      <c r="G48" s="1140"/>
      <c r="H48" s="1140"/>
      <c r="I48" s="1140"/>
      <c r="J48" s="1141"/>
      <c r="K48" s="61">
        <v>318</v>
      </c>
      <c r="L48" s="62">
        <v>343</v>
      </c>
      <c r="M48" s="62">
        <v>356</v>
      </c>
      <c r="N48" s="62">
        <v>368</v>
      </c>
      <c r="O48" s="63">
        <v>381</v>
      </c>
      <c r="P48" s="46"/>
      <c r="Q48" s="46"/>
      <c r="R48" s="46"/>
      <c r="S48" s="46"/>
      <c r="T48" s="46"/>
      <c r="U48" s="46"/>
    </row>
    <row r="49" spans="1:21" ht="30.75" customHeight="1" x14ac:dyDescent="0.2">
      <c r="A49" s="46"/>
      <c r="B49" s="1163"/>
      <c r="C49" s="1164"/>
      <c r="D49" s="60"/>
      <c r="E49" s="1140" t="s">
        <v>14</v>
      </c>
      <c r="F49" s="1140"/>
      <c r="G49" s="1140"/>
      <c r="H49" s="1140"/>
      <c r="I49" s="1140"/>
      <c r="J49" s="1141"/>
      <c r="K49" s="61">
        <v>267</v>
      </c>
      <c r="L49" s="62">
        <v>272</v>
      </c>
      <c r="M49" s="62">
        <v>259</v>
      </c>
      <c r="N49" s="62">
        <v>258</v>
      </c>
      <c r="O49" s="63">
        <v>261</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487</v>
      </c>
      <c r="L50" s="62" t="s">
        <v>487</v>
      </c>
      <c r="M50" s="62" t="s">
        <v>487</v>
      </c>
      <c r="N50" s="62" t="s">
        <v>487</v>
      </c>
      <c r="O50" s="63" t="s">
        <v>487</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1404</v>
      </c>
      <c r="L52" s="62">
        <v>1419</v>
      </c>
      <c r="M52" s="62">
        <v>1429</v>
      </c>
      <c r="N52" s="62">
        <v>1409</v>
      </c>
      <c r="O52" s="63">
        <v>1358</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348</v>
      </c>
      <c r="L53" s="67">
        <v>412</v>
      </c>
      <c r="M53" s="67">
        <v>349</v>
      </c>
      <c r="N53" s="67">
        <v>262</v>
      </c>
      <c r="O53" s="68">
        <v>272</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4dqg19fL76N0di4+3inLvNPaT/Fdxub/RWOiTdPNu+akN/7gVgpX5bNyu+YmklXvoAtfrTx1z0PWT4+Nl9grw==" saltValue="7xxXgMZEnUm43aIyEQuqH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81" t="s">
        <v>30</v>
      </c>
      <c r="C41" s="1182"/>
      <c r="D41" s="103"/>
      <c r="E41" s="1183" t="s">
        <v>31</v>
      </c>
      <c r="F41" s="1183"/>
      <c r="G41" s="1183"/>
      <c r="H41" s="1184"/>
      <c r="I41" s="330">
        <v>6305</v>
      </c>
      <c r="J41" s="331">
        <v>5560</v>
      </c>
      <c r="K41" s="331">
        <v>4515</v>
      </c>
      <c r="L41" s="331">
        <v>3536</v>
      </c>
      <c r="M41" s="332">
        <v>2606</v>
      </c>
    </row>
    <row r="42" spans="2:13" ht="27.75" customHeight="1" x14ac:dyDescent="0.2">
      <c r="B42" s="1171"/>
      <c r="C42" s="1172"/>
      <c r="D42" s="104"/>
      <c r="E42" s="1175" t="s">
        <v>32</v>
      </c>
      <c r="F42" s="1175"/>
      <c r="G42" s="1175"/>
      <c r="H42" s="1176"/>
      <c r="I42" s="333">
        <v>0</v>
      </c>
      <c r="J42" s="334">
        <v>0</v>
      </c>
      <c r="K42" s="334">
        <v>0</v>
      </c>
      <c r="L42" s="334">
        <v>0</v>
      </c>
      <c r="M42" s="335">
        <v>0</v>
      </c>
    </row>
    <row r="43" spans="2:13" ht="27.75" customHeight="1" x14ac:dyDescent="0.2">
      <c r="B43" s="1171"/>
      <c r="C43" s="1172"/>
      <c r="D43" s="104"/>
      <c r="E43" s="1175" t="s">
        <v>33</v>
      </c>
      <c r="F43" s="1175"/>
      <c r="G43" s="1175"/>
      <c r="H43" s="1176"/>
      <c r="I43" s="333">
        <v>10453</v>
      </c>
      <c r="J43" s="334">
        <v>8479</v>
      </c>
      <c r="K43" s="334">
        <v>6218</v>
      </c>
      <c r="L43" s="334">
        <v>6200</v>
      </c>
      <c r="M43" s="335">
        <v>6179</v>
      </c>
    </row>
    <row r="44" spans="2:13" ht="27.75" customHeight="1" x14ac:dyDescent="0.2">
      <c r="B44" s="1171"/>
      <c r="C44" s="1172"/>
      <c r="D44" s="104"/>
      <c r="E44" s="1175" t="s">
        <v>34</v>
      </c>
      <c r="F44" s="1175"/>
      <c r="G44" s="1175"/>
      <c r="H44" s="1176"/>
      <c r="I44" s="333">
        <v>1386</v>
      </c>
      <c r="J44" s="334">
        <v>1214</v>
      </c>
      <c r="K44" s="334">
        <v>1043</v>
      </c>
      <c r="L44" s="334">
        <v>996</v>
      </c>
      <c r="M44" s="335">
        <v>1007</v>
      </c>
    </row>
    <row r="45" spans="2:13" ht="27.75" customHeight="1" x14ac:dyDescent="0.2">
      <c r="B45" s="1171"/>
      <c r="C45" s="1172"/>
      <c r="D45" s="104"/>
      <c r="E45" s="1175" t="s">
        <v>35</v>
      </c>
      <c r="F45" s="1175"/>
      <c r="G45" s="1175"/>
      <c r="H45" s="1176"/>
      <c r="I45" s="333">
        <v>192</v>
      </c>
      <c r="J45" s="334">
        <v>125</v>
      </c>
      <c r="K45" s="334">
        <v>129</v>
      </c>
      <c r="L45" s="334">
        <v>248</v>
      </c>
      <c r="M45" s="335">
        <v>301</v>
      </c>
    </row>
    <row r="46" spans="2:13" ht="27.75" customHeight="1" x14ac:dyDescent="0.2">
      <c r="B46" s="1171"/>
      <c r="C46" s="1172"/>
      <c r="D46" s="105"/>
      <c r="E46" s="1175" t="s">
        <v>36</v>
      </c>
      <c r="F46" s="1175"/>
      <c r="G46" s="1175"/>
      <c r="H46" s="1176"/>
      <c r="I46" s="333" t="s">
        <v>487</v>
      </c>
      <c r="J46" s="334" t="s">
        <v>487</v>
      </c>
      <c r="K46" s="334" t="s">
        <v>487</v>
      </c>
      <c r="L46" s="334" t="s">
        <v>487</v>
      </c>
      <c r="M46" s="335" t="s">
        <v>487</v>
      </c>
    </row>
    <row r="47" spans="2:13" ht="27.75" customHeight="1" x14ac:dyDescent="0.2">
      <c r="B47" s="1171"/>
      <c r="C47" s="1172"/>
      <c r="D47" s="106"/>
      <c r="E47" s="1185" t="s">
        <v>37</v>
      </c>
      <c r="F47" s="1186"/>
      <c r="G47" s="1186"/>
      <c r="H47" s="1187"/>
      <c r="I47" s="333" t="s">
        <v>487</v>
      </c>
      <c r="J47" s="334" t="s">
        <v>487</v>
      </c>
      <c r="K47" s="334" t="s">
        <v>487</v>
      </c>
      <c r="L47" s="334" t="s">
        <v>487</v>
      </c>
      <c r="M47" s="335" t="s">
        <v>487</v>
      </c>
    </row>
    <row r="48" spans="2:13" ht="27.75" customHeight="1" x14ac:dyDescent="0.2">
      <c r="B48" s="1171"/>
      <c r="C48" s="1172"/>
      <c r="D48" s="104"/>
      <c r="E48" s="1175" t="s">
        <v>38</v>
      </c>
      <c r="F48" s="1175"/>
      <c r="G48" s="1175"/>
      <c r="H48" s="1176"/>
      <c r="I48" s="333" t="s">
        <v>487</v>
      </c>
      <c r="J48" s="334" t="s">
        <v>487</v>
      </c>
      <c r="K48" s="334" t="s">
        <v>487</v>
      </c>
      <c r="L48" s="334" t="s">
        <v>487</v>
      </c>
      <c r="M48" s="335" t="s">
        <v>487</v>
      </c>
    </row>
    <row r="49" spans="2:13" ht="27.75" customHeight="1" x14ac:dyDescent="0.2">
      <c r="B49" s="1173"/>
      <c r="C49" s="1174"/>
      <c r="D49" s="104"/>
      <c r="E49" s="1175" t="s">
        <v>39</v>
      </c>
      <c r="F49" s="1175"/>
      <c r="G49" s="1175"/>
      <c r="H49" s="1176"/>
      <c r="I49" s="333" t="s">
        <v>487</v>
      </c>
      <c r="J49" s="334" t="s">
        <v>487</v>
      </c>
      <c r="K49" s="334" t="s">
        <v>487</v>
      </c>
      <c r="L49" s="334" t="s">
        <v>487</v>
      </c>
      <c r="M49" s="335" t="s">
        <v>487</v>
      </c>
    </row>
    <row r="50" spans="2:13" ht="27.75" customHeight="1" x14ac:dyDescent="0.2">
      <c r="B50" s="1169" t="s">
        <v>40</v>
      </c>
      <c r="C50" s="1170"/>
      <c r="D50" s="107"/>
      <c r="E50" s="1175" t="s">
        <v>41</v>
      </c>
      <c r="F50" s="1175"/>
      <c r="G50" s="1175"/>
      <c r="H50" s="1176"/>
      <c r="I50" s="333">
        <v>7337</v>
      </c>
      <c r="J50" s="334">
        <v>8883</v>
      </c>
      <c r="K50" s="334">
        <v>9511</v>
      </c>
      <c r="L50" s="334">
        <v>10050</v>
      </c>
      <c r="M50" s="335">
        <v>10597</v>
      </c>
    </row>
    <row r="51" spans="2:13" ht="27.75" customHeight="1" x14ac:dyDescent="0.2">
      <c r="B51" s="1171"/>
      <c r="C51" s="1172"/>
      <c r="D51" s="104"/>
      <c r="E51" s="1175" t="s">
        <v>42</v>
      </c>
      <c r="F51" s="1175"/>
      <c r="G51" s="1175"/>
      <c r="H51" s="1176"/>
      <c r="I51" s="333">
        <v>40</v>
      </c>
      <c r="J51" s="334">
        <v>31</v>
      </c>
      <c r="K51" s="334">
        <v>21</v>
      </c>
      <c r="L51" s="334">
        <v>12</v>
      </c>
      <c r="M51" s="335">
        <v>5</v>
      </c>
    </row>
    <row r="52" spans="2:13" ht="27.75" customHeight="1" x14ac:dyDescent="0.2">
      <c r="B52" s="1173"/>
      <c r="C52" s="1174"/>
      <c r="D52" s="104"/>
      <c r="E52" s="1175" t="s">
        <v>43</v>
      </c>
      <c r="F52" s="1175"/>
      <c r="G52" s="1175"/>
      <c r="H52" s="1176"/>
      <c r="I52" s="333">
        <v>16053</v>
      </c>
      <c r="J52" s="334">
        <v>15878</v>
      </c>
      <c r="K52" s="334">
        <v>15258</v>
      </c>
      <c r="L52" s="334">
        <v>14694</v>
      </c>
      <c r="M52" s="335">
        <v>14094</v>
      </c>
    </row>
    <row r="53" spans="2:13" ht="27.75" customHeight="1" thickBot="1" x14ac:dyDescent="0.25">
      <c r="B53" s="1177" t="s">
        <v>19</v>
      </c>
      <c r="C53" s="1178"/>
      <c r="D53" s="108"/>
      <c r="E53" s="1179" t="s">
        <v>44</v>
      </c>
      <c r="F53" s="1179"/>
      <c r="G53" s="1179"/>
      <c r="H53" s="1180"/>
      <c r="I53" s="336">
        <v>-5094</v>
      </c>
      <c r="J53" s="337">
        <v>-9414</v>
      </c>
      <c r="K53" s="337">
        <v>-12886</v>
      </c>
      <c r="L53" s="337">
        <v>-13776</v>
      </c>
      <c r="M53" s="338">
        <v>-14603</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5yr9KfZaqp3o+aKC8riRNuxgj+jv2dan1BIOq2Zx6L65Pa4WZ6H98+HulN7d+nV1825ZWdWPzPtccjvkx+J/TA==" saltValue="NsglFOhi0yKm/pFpKZM2b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527</v>
      </c>
      <c r="G54" s="117" t="s">
        <v>528</v>
      </c>
      <c r="H54" s="118" t="s">
        <v>529</v>
      </c>
    </row>
    <row r="55" spans="2:8" ht="52.5" customHeight="1" x14ac:dyDescent="0.2">
      <c r="B55" s="119"/>
      <c r="C55" s="1196" t="s">
        <v>46</v>
      </c>
      <c r="D55" s="1196"/>
      <c r="E55" s="1197"/>
      <c r="F55" s="339">
        <v>2235</v>
      </c>
      <c r="G55" s="339">
        <v>2397</v>
      </c>
      <c r="H55" s="340">
        <v>2397</v>
      </c>
    </row>
    <row r="56" spans="2:8" ht="52.5" customHeight="1" x14ac:dyDescent="0.2">
      <c r="B56" s="120"/>
      <c r="C56" s="1198" t="s">
        <v>47</v>
      </c>
      <c r="D56" s="1198"/>
      <c r="E56" s="1199"/>
      <c r="F56" s="341">
        <v>2491</v>
      </c>
      <c r="G56" s="341">
        <v>2491</v>
      </c>
      <c r="H56" s="342">
        <v>2491</v>
      </c>
    </row>
    <row r="57" spans="2:8" ht="53.25" customHeight="1" x14ac:dyDescent="0.2">
      <c r="B57" s="120"/>
      <c r="C57" s="1200" t="s">
        <v>48</v>
      </c>
      <c r="D57" s="1200"/>
      <c r="E57" s="1201"/>
      <c r="F57" s="343">
        <v>4477</v>
      </c>
      <c r="G57" s="343">
        <v>4853</v>
      </c>
      <c r="H57" s="344">
        <v>5400</v>
      </c>
    </row>
    <row r="58" spans="2:8" ht="45.75" customHeight="1" x14ac:dyDescent="0.2">
      <c r="B58" s="121"/>
      <c r="C58" s="1188" t="s">
        <v>556</v>
      </c>
      <c r="D58" s="1189"/>
      <c r="E58" s="1190"/>
      <c r="F58" s="345">
        <v>2212</v>
      </c>
      <c r="G58" s="345">
        <v>2223</v>
      </c>
      <c r="H58" s="346">
        <v>2449</v>
      </c>
    </row>
    <row r="59" spans="2:8" ht="45.75" customHeight="1" x14ac:dyDescent="0.2">
      <c r="B59" s="121"/>
      <c r="C59" s="1188" t="s">
        <v>557</v>
      </c>
      <c r="D59" s="1189"/>
      <c r="E59" s="1190"/>
      <c r="F59" s="345">
        <v>651</v>
      </c>
      <c r="G59" s="345">
        <v>1001</v>
      </c>
      <c r="H59" s="346">
        <v>1501</v>
      </c>
    </row>
    <row r="60" spans="2:8" ht="45.75" customHeight="1" x14ac:dyDescent="0.2">
      <c r="B60" s="121"/>
      <c r="C60" s="1188" t="s">
        <v>559</v>
      </c>
      <c r="D60" s="1189"/>
      <c r="E60" s="1190"/>
      <c r="F60" s="345">
        <v>711</v>
      </c>
      <c r="G60" s="345">
        <v>711</v>
      </c>
      <c r="H60" s="346">
        <v>561</v>
      </c>
    </row>
    <row r="61" spans="2:8" ht="45.75" customHeight="1" x14ac:dyDescent="0.2">
      <c r="B61" s="121"/>
      <c r="C61" s="1188" t="s">
        <v>558</v>
      </c>
      <c r="D61" s="1189"/>
      <c r="E61" s="1190"/>
      <c r="F61" s="345">
        <v>425</v>
      </c>
      <c r="G61" s="345">
        <v>425</v>
      </c>
      <c r="H61" s="346">
        <v>425</v>
      </c>
    </row>
    <row r="62" spans="2:8" ht="45.75" customHeight="1" thickBot="1" x14ac:dyDescent="0.25">
      <c r="B62" s="122"/>
      <c r="C62" s="1191" t="s">
        <v>560</v>
      </c>
      <c r="D62" s="1192"/>
      <c r="E62" s="1193"/>
      <c r="F62" s="347">
        <v>300</v>
      </c>
      <c r="G62" s="347">
        <v>300</v>
      </c>
      <c r="H62" s="348">
        <v>300</v>
      </c>
    </row>
    <row r="63" spans="2:8" ht="52.5" customHeight="1" thickBot="1" x14ac:dyDescent="0.25">
      <c r="B63" s="123"/>
      <c r="C63" s="1194" t="s">
        <v>49</v>
      </c>
      <c r="D63" s="1194"/>
      <c r="E63" s="1195"/>
      <c r="F63" s="349">
        <v>9203</v>
      </c>
      <c r="G63" s="349">
        <v>9741</v>
      </c>
      <c r="H63" s="350">
        <v>10288</v>
      </c>
    </row>
    <row r="64" spans="2:8" ht="13" x14ac:dyDescent="0.2"/>
  </sheetData>
  <sheetProtection algorithmName="SHA-512" hashValue="IuitcAOKXCdEujg5OYDVn+RKgJtNLAQJh58sbKd0EIhS59SVcGwnLTTIxRQNsk0LYVHx8QIwrPfCtVM+bH63Qw==" saltValue="5y6elm7TdSBiaNeLbHR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38564</v>
      </c>
      <c r="E3" s="142"/>
      <c r="F3" s="143">
        <v>45483</v>
      </c>
      <c r="G3" s="144"/>
      <c r="H3" s="145"/>
    </row>
    <row r="4" spans="1:8" x14ac:dyDescent="0.2">
      <c r="A4" s="146"/>
      <c r="B4" s="147"/>
      <c r="C4" s="148"/>
      <c r="D4" s="149">
        <v>28314</v>
      </c>
      <c r="E4" s="150"/>
      <c r="F4" s="151">
        <v>24241</v>
      </c>
      <c r="G4" s="152"/>
      <c r="H4" s="153"/>
    </row>
    <row r="5" spans="1:8" x14ac:dyDescent="0.2">
      <c r="A5" s="134" t="s">
        <v>519</v>
      </c>
      <c r="B5" s="139"/>
      <c r="C5" s="140"/>
      <c r="D5" s="141">
        <v>25660</v>
      </c>
      <c r="E5" s="142"/>
      <c r="F5" s="143">
        <v>45945</v>
      </c>
      <c r="G5" s="144"/>
      <c r="H5" s="145"/>
    </row>
    <row r="6" spans="1:8" x14ac:dyDescent="0.2">
      <c r="A6" s="146"/>
      <c r="B6" s="147"/>
      <c r="C6" s="148"/>
      <c r="D6" s="149">
        <v>11250</v>
      </c>
      <c r="E6" s="150"/>
      <c r="F6" s="151">
        <v>25180</v>
      </c>
      <c r="G6" s="152"/>
      <c r="H6" s="153"/>
    </row>
    <row r="7" spans="1:8" x14ac:dyDescent="0.2">
      <c r="A7" s="134" t="s">
        <v>520</v>
      </c>
      <c r="B7" s="139"/>
      <c r="C7" s="140"/>
      <c r="D7" s="141">
        <v>30357</v>
      </c>
      <c r="E7" s="142"/>
      <c r="F7" s="143">
        <v>44475</v>
      </c>
      <c r="G7" s="144"/>
      <c r="H7" s="145"/>
    </row>
    <row r="8" spans="1:8" x14ac:dyDescent="0.2">
      <c r="A8" s="146"/>
      <c r="B8" s="147"/>
      <c r="C8" s="148"/>
      <c r="D8" s="149">
        <v>13500</v>
      </c>
      <c r="E8" s="150"/>
      <c r="F8" s="151">
        <v>24780</v>
      </c>
      <c r="G8" s="152"/>
      <c r="H8" s="153"/>
    </row>
    <row r="9" spans="1:8" x14ac:dyDescent="0.2">
      <c r="A9" s="134" t="s">
        <v>521</v>
      </c>
      <c r="B9" s="139"/>
      <c r="C9" s="140"/>
      <c r="D9" s="141">
        <v>26450</v>
      </c>
      <c r="E9" s="142"/>
      <c r="F9" s="143">
        <v>45982</v>
      </c>
      <c r="G9" s="144"/>
      <c r="H9" s="145"/>
    </row>
    <row r="10" spans="1:8" x14ac:dyDescent="0.2">
      <c r="A10" s="146"/>
      <c r="B10" s="147"/>
      <c r="C10" s="148"/>
      <c r="D10" s="149">
        <v>17536</v>
      </c>
      <c r="E10" s="150"/>
      <c r="F10" s="151">
        <v>25583</v>
      </c>
      <c r="G10" s="152"/>
      <c r="H10" s="153"/>
    </row>
    <row r="11" spans="1:8" x14ac:dyDescent="0.2">
      <c r="A11" s="134" t="s">
        <v>522</v>
      </c>
      <c r="B11" s="139"/>
      <c r="C11" s="140"/>
      <c r="D11" s="141">
        <v>33365</v>
      </c>
      <c r="E11" s="142"/>
      <c r="F11" s="143">
        <v>50538</v>
      </c>
      <c r="G11" s="144"/>
      <c r="H11" s="145"/>
    </row>
    <row r="12" spans="1:8" x14ac:dyDescent="0.2">
      <c r="A12" s="146"/>
      <c r="B12" s="147"/>
      <c r="C12" s="154"/>
      <c r="D12" s="149">
        <v>14684</v>
      </c>
      <c r="E12" s="150"/>
      <c r="F12" s="151">
        <v>29053</v>
      </c>
      <c r="G12" s="152"/>
      <c r="H12" s="153"/>
    </row>
    <row r="13" spans="1:8" x14ac:dyDescent="0.2">
      <c r="A13" s="134"/>
      <c r="B13" s="139"/>
      <c r="C13" s="140"/>
      <c r="D13" s="141">
        <v>30879</v>
      </c>
      <c r="E13" s="142"/>
      <c r="F13" s="143">
        <v>46485</v>
      </c>
      <c r="G13" s="155"/>
      <c r="H13" s="145"/>
    </row>
    <row r="14" spans="1:8" x14ac:dyDescent="0.2">
      <c r="A14" s="146"/>
      <c r="B14" s="147"/>
      <c r="C14" s="148"/>
      <c r="D14" s="149">
        <v>17057</v>
      </c>
      <c r="E14" s="150"/>
      <c r="F14" s="151">
        <v>25767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4.7</v>
      </c>
      <c r="C19" s="156">
        <f>ROUND(VALUE(SUBSTITUTE(実質収支比率等に係る経年分析!G$48,"▲","-")),2)</f>
        <v>4.4000000000000004</v>
      </c>
      <c r="D19" s="156">
        <f>ROUND(VALUE(SUBSTITUTE(実質収支比率等に係る経年分析!H$48,"▲","-")),2)</f>
        <v>4.47</v>
      </c>
      <c r="E19" s="156">
        <f>ROUND(VALUE(SUBSTITUTE(実質収支比率等に係る経年分析!I$48,"▲","-")),2)</f>
        <v>4.4000000000000004</v>
      </c>
      <c r="F19" s="156">
        <f>ROUND(VALUE(SUBSTITUTE(実質収支比率等に係る経年分析!J$48,"▲","-")),2)</f>
        <v>4.3</v>
      </c>
    </row>
    <row r="20" spans="1:11" x14ac:dyDescent="0.2">
      <c r="A20" s="156" t="s">
        <v>53</v>
      </c>
      <c r="B20" s="156">
        <f>ROUND(VALUE(SUBSTITUTE(実質収支比率等に係る経年分析!F$47,"▲","-")),2)</f>
        <v>15.68</v>
      </c>
      <c r="C20" s="156">
        <f>ROUND(VALUE(SUBSTITUTE(実質収支比率等に係る経年分析!G$47,"▲","-")),2)</f>
        <v>18.75</v>
      </c>
      <c r="D20" s="156">
        <f>ROUND(VALUE(SUBSTITUTE(実質収支比率等に係る経年分析!H$47,"▲","-")),2)</f>
        <v>19.850000000000001</v>
      </c>
      <c r="E20" s="156">
        <f>ROUND(VALUE(SUBSTITUTE(実質収支比率等に係る経年分析!I$47,"▲","-")),2)</f>
        <v>20.96</v>
      </c>
      <c r="F20" s="156">
        <f>ROUND(VALUE(SUBSTITUTE(実質収支比率等に係る経年分析!J$47,"▲","-")),2)</f>
        <v>20.420000000000002</v>
      </c>
    </row>
    <row r="21" spans="1:11" x14ac:dyDescent="0.2">
      <c r="A21" s="156" t="s">
        <v>54</v>
      </c>
      <c r="B21" s="156">
        <f>IF(ISNUMBER(VALUE(SUBSTITUTE(実質収支比率等に係る経年分析!F$49,"▲","-"))),ROUND(VALUE(SUBSTITUTE(実質収支比率等に係る経年分析!F$49,"▲","-")),2),NA())</f>
        <v>1.43</v>
      </c>
      <c r="C21" s="156">
        <f>IF(ISNUMBER(VALUE(SUBSTITUTE(実質収支比率等に係る経年分析!G$49,"▲","-"))),ROUND(VALUE(SUBSTITUTE(実質収支比率等に係る経年分析!G$49,"▲","-")),2),NA())</f>
        <v>5.07</v>
      </c>
      <c r="D21" s="156">
        <f>IF(ISNUMBER(VALUE(SUBSTITUTE(実質収支比率等に係る経年分析!H$49,"▲","-"))),ROUND(VALUE(SUBSTITUTE(実質収支比率等に係る経年分析!H$49,"▲","-")),2),NA())</f>
        <v>2.2599999999999998</v>
      </c>
      <c r="E21" s="156">
        <f>IF(ISNUMBER(VALUE(SUBSTITUTE(実質収支比率等に係る経年分析!I$49,"▲","-"))),ROUND(VALUE(SUBSTITUTE(実質収支比率等に係る経年分析!I$49,"▲","-")),2),NA())</f>
        <v>1.42</v>
      </c>
      <c r="F21" s="156">
        <f>IF(ISNUMBER(VALUE(SUBSTITUTE(実質収支比率等に係る経年分析!J$49,"▲","-"))),ROUND(VALUE(SUBSTITUTE(実質収支比率等に係る経年分析!J$49,"▲","-")),2),NA())</f>
        <v>0.01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墓園事業特別会計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介護保険特別会計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0.43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0.15</v>
      </c>
    </row>
    <row r="32" spans="1:11" x14ac:dyDescent="0.2">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0.14000000000000001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0.15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0.03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0.09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0.85</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1.72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1.68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1.79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1.68</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4.3899999999999997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4.46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4.4000000000000004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4.29</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24.28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23.72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25.95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20.010000000000002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18.739999999999998</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1404</v>
      </c>
      <c r="E42" s="158"/>
      <c r="F42" s="158"/>
      <c r="G42" s="158">
        <f>'実質公債費比率（分子）の構造'!L$52</f>
        <v>1419</v>
      </c>
      <c r="H42" s="158"/>
      <c r="I42" s="158"/>
      <c r="J42" s="158">
        <f>'実質公債費比率（分子）の構造'!M$52</f>
        <v>1429</v>
      </c>
      <c r="K42" s="158"/>
      <c r="L42" s="158"/>
      <c r="M42" s="158">
        <f>'実質公債費比率（分子）の構造'!N$52</f>
        <v>1409</v>
      </c>
      <c r="N42" s="158"/>
      <c r="O42" s="158"/>
      <c r="P42" s="158">
        <f>'実質公債費比率（分子）の構造'!O$52</f>
        <v>1358</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267</v>
      </c>
      <c r="C45" s="158"/>
      <c r="D45" s="158"/>
      <c r="E45" s="158">
        <f>'実質公債費比率（分子）の構造'!L$49</f>
        <v>272</v>
      </c>
      <c r="F45" s="158"/>
      <c r="G45" s="158"/>
      <c r="H45" s="158">
        <f>'実質公債費比率（分子）の構造'!M$49</f>
        <v>259</v>
      </c>
      <c r="I45" s="158"/>
      <c r="J45" s="158"/>
      <c r="K45" s="158">
        <f>'実質公債費比率（分子）の構造'!N$49</f>
        <v>258</v>
      </c>
      <c r="L45" s="158"/>
      <c r="M45" s="158"/>
      <c r="N45" s="158">
        <f>'実質公債費比率（分子）の構造'!O$49</f>
        <v>261</v>
      </c>
      <c r="O45" s="158"/>
      <c r="P45" s="158"/>
    </row>
    <row r="46" spans="1:16" x14ac:dyDescent="0.2">
      <c r="A46" s="158" t="s">
        <v>64</v>
      </c>
      <c r="B46" s="158">
        <f>'実質公債費比率（分子）の構造'!K$48</f>
        <v>318</v>
      </c>
      <c r="C46" s="158"/>
      <c r="D46" s="158"/>
      <c r="E46" s="158">
        <f>'実質公債費比率（分子）の構造'!L$48</f>
        <v>343</v>
      </c>
      <c r="F46" s="158"/>
      <c r="G46" s="158"/>
      <c r="H46" s="158">
        <f>'実質公債費比率（分子）の構造'!M$48</f>
        <v>356</v>
      </c>
      <c r="I46" s="158"/>
      <c r="J46" s="158"/>
      <c r="K46" s="158">
        <f>'実質公債費比率（分子）の構造'!N$48</f>
        <v>368</v>
      </c>
      <c r="L46" s="158"/>
      <c r="M46" s="158"/>
      <c r="N46" s="158">
        <f>'実質公債費比率（分子）の構造'!O$48</f>
        <v>381</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1167</v>
      </c>
      <c r="C49" s="158"/>
      <c r="D49" s="158"/>
      <c r="E49" s="158">
        <f>'実質公債費比率（分子）の構造'!L$45</f>
        <v>1216</v>
      </c>
      <c r="F49" s="158"/>
      <c r="G49" s="158"/>
      <c r="H49" s="158">
        <f>'実質公債費比率（分子）の構造'!M$45</f>
        <v>1163</v>
      </c>
      <c r="I49" s="158"/>
      <c r="J49" s="158"/>
      <c r="K49" s="158">
        <f>'実質公債費比率（分子）の構造'!N$45</f>
        <v>1045</v>
      </c>
      <c r="L49" s="158"/>
      <c r="M49" s="158"/>
      <c r="N49" s="158">
        <f>'実質公債費比率（分子）の構造'!O$45</f>
        <v>988</v>
      </c>
      <c r="O49" s="158"/>
      <c r="P49" s="158"/>
    </row>
    <row r="50" spans="1:16" x14ac:dyDescent="0.2">
      <c r="A50" s="158" t="s">
        <v>67</v>
      </c>
      <c r="B50" s="158" t="e">
        <f>NA()</f>
        <v>#N/A</v>
      </c>
      <c r="C50" s="158">
        <f>IF(ISNUMBER('実質公債費比率（分子）の構造'!K$53),'実質公債費比率（分子）の構造'!K$53,NA())</f>
        <v>348</v>
      </c>
      <c r="D50" s="158" t="e">
        <f>NA()</f>
        <v>#N/A</v>
      </c>
      <c r="E50" s="158" t="e">
        <f>NA()</f>
        <v>#N/A</v>
      </c>
      <c r="F50" s="158">
        <f>IF(ISNUMBER('実質公債費比率（分子）の構造'!L$53),'実質公債費比率（分子）の構造'!L$53,NA())</f>
        <v>412</v>
      </c>
      <c r="G50" s="158" t="e">
        <f>NA()</f>
        <v>#N/A</v>
      </c>
      <c r="H50" s="158" t="e">
        <f>NA()</f>
        <v>#N/A</v>
      </c>
      <c r="I50" s="158">
        <f>IF(ISNUMBER('実質公債費比率（分子）の構造'!M$53),'実質公債費比率（分子）の構造'!M$53,NA())</f>
        <v>349</v>
      </c>
      <c r="J50" s="158" t="e">
        <f>NA()</f>
        <v>#N/A</v>
      </c>
      <c r="K50" s="158" t="e">
        <f>NA()</f>
        <v>#N/A</v>
      </c>
      <c r="L50" s="158">
        <f>IF(ISNUMBER('実質公債費比率（分子）の構造'!N$53),'実質公債費比率（分子）の構造'!N$53,NA())</f>
        <v>262</v>
      </c>
      <c r="M50" s="158" t="e">
        <f>NA()</f>
        <v>#N/A</v>
      </c>
      <c r="N50" s="158" t="e">
        <f>NA()</f>
        <v>#N/A</v>
      </c>
      <c r="O50" s="158">
        <f>IF(ISNUMBER('実質公債費比率（分子）の構造'!O$53),'実質公債費比率（分子）の構造'!O$53,NA())</f>
        <v>272</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16053</v>
      </c>
      <c r="E56" s="157"/>
      <c r="F56" s="157"/>
      <c r="G56" s="157">
        <f>'将来負担比率（分子）の構造'!J$52</f>
        <v>15878</v>
      </c>
      <c r="H56" s="157"/>
      <c r="I56" s="157"/>
      <c r="J56" s="157">
        <f>'将来負担比率（分子）の構造'!K$52</f>
        <v>15258</v>
      </c>
      <c r="K56" s="157"/>
      <c r="L56" s="157"/>
      <c r="M56" s="157">
        <f>'将来負担比率（分子）の構造'!L$52</f>
        <v>14694</v>
      </c>
      <c r="N56" s="157"/>
      <c r="O56" s="157"/>
      <c r="P56" s="157">
        <f>'将来負担比率（分子）の構造'!M$52</f>
        <v>14094</v>
      </c>
    </row>
    <row r="57" spans="1:16" x14ac:dyDescent="0.2">
      <c r="A57" s="157" t="s">
        <v>42</v>
      </c>
      <c r="B57" s="157"/>
      <c r="C57" s="157"/>
      <c r="D57" s="157">
        <f>'将来負担比率（分子）の構造'!I$51</f>
        <v>40</v>
      </c>
      <c r="E57" s="157"/>
      <c r="F57" s="157"/>
      <c r="G57" s="157">
        <f>'将来負担比率（分子）の構造'!J$51</f>
        <v>31</v>
      </c>
      <c r="H57" s="157"/>
      <c r="I57" s="157"/>
      <c r="J57" s="157">
        <f>'将来負担比率（分子）の構造'!K$51</f>
        <v>21</v>
      </c>
      <c r="K57" s="157"/>
      <c r="L57" s="157"/>
      <c r="M57" s="157">
        <f>'将来負担比率（分子）の構造'!L$51</f>
        <v>12</v>
      </c>
      <c r="N57" s="157"/>
      <c r="O57" s="157"/>
      <c r="P57" s="157">
        <f>'将来負担比率（分子）の構造'!M$51</f>
        <v>5</v>
      </c>
    </row>
    <row r="58" spans="1:16" x14ac:dyDescent="0.2">
      <c r="A58" s="157" t="s">
        <v>41</v>
      </c>
      <c r="B58" s="157"/>
      <c r="C58" s="157"/>
      <c r="D58" s="157">
        <f>'将来負担比率（分子）の構造'!I$50</f>
        <v>7337</v>
      </c>
      <c r="E58" s="157"/>
      <c r="F58" s="157"/>
      <c r="G58" s="157">
        <f>'将来負担比率（分子）の構造'!J$50</f>
        <v>8883</v>
      </c>
      <c r="H58" s="157"/>
      <c r="I58" s="157"/>
      <c r="J58" s="157">
        <f>'将来負担比率（分子）の構造'!K$50</f>
        <v>9511</v>
      </c>
      <c r="K58" s="157"/>
      <c r="L58" s="157"/>
      <c r="M58" s="157">
        <f>'将来負担比率（分子）の構造'!L$50</f>
        <v>10050</v>
      </c>
      <c r="N58" s="157"/>
      <c r="O58" s="157"/>
      <c r="P58" s="157">
        <f>'将来負担比率（分子）の構造'!M$50</f>
        <v>10597</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192</v>
      </c>
      <c r="C62" s="157"/>
      <c r="D62" s="157"/>
      <c r="E62" s="157">
        <f>'将来負担比率（分子）の構造'!J$45</f>
        <v>125</v>
      </c>
      <c r="F62" s="157"/>
      <c r="G62" s="157"/>
      <c r="H62" s="157">
        <f>'将来負担比率（分子）の構造'!K$45</f>
        <v>129</v>
      </c>
      <c r="I62" s="157"/>
      <c r="J62" s="157"/>
      <c r="K62" s="157">
        <f>'将来負担比率（分子）の構造'!L$45</f>
        <v>248</v>
      </c>
      <c r="L62" s="157"/>
      <c r="M62" s="157"/>
      <c r="N62" s="157">
        <f>'将来負担比率（分子）の構造'!M$45</f>
        <v>301</v>
      </c>
      <c r="O62" s="157"/>
      <c r="P62" s="157"/>
    </row>
    <row r="63" spans="1:16" x14ac:dyDescent="0.2">
      <c r="A63" s="157" t="s">
        <v>34</v>
      </c>
      <c r="B63" s="157">
        <f>'将来負担比率（分子）の構造'!I$44</f>
        <v>1386</v>
      </c>
      <c r="C63" s="157"/>
      <c r="D63" s="157"/>
      <c r="E63" s="157">
        <f>'将来負担比率（分子）の構造'!J$44</f>
        <v>1214</v>
      </c>
      <c r="F63" s="157"/>
      <c r="G63" s="157"/>
      <c r="H63" s="157">
        <f>'将来負担比率（分子）の構造'!K$44</f>
        <v>1043</v>
      </c>
      <c r="I63" s="157"/>
      <c r="J63" s="157"/>
      <c r="K63" s="157">
        <f>'将来負担比率（分子）の構造'!L$44</f>
        <v>996</v>
      </c>
      <c r="L63" s="157"/>
      <c r="M63" s="157"/>
      <c r="N63" s="157">
        <f>'将来負担比率（分子）の構造'!M$44</f>
        <v>1007</v>
      </c>
      <c r="O63" s="157"/>
      <c r="P63" s="157"/>
    </row>
    <row r="64" spans="1:16" x14ac:dyDescent="0.2">
      <c r="A64" s="157" t="s">
        <v>33</v>
      </c>
      <c r="B64" s="157">
        <f>'将来負担比率（分子）の構造'!I$43</f>
        <v>10453</v>
      </c>
      <c r="C64" s="157"/>
      <c r="D64" s="157"/>
      <c r="E64" s="157">
        <f>'将来負担比率（分子）の構造'!J$43</f>
        <v>8479</v>
      </c>
      <c r="F64" s="157"/>
      <c r="G64" s="157"/>
      <c r="H64" s="157">
        <f>'将来負担比率（分子）の構造'!K$43</f>
        <v>6218</v>
      </c>
      <c r="I64" s="157"/>
      <c r="J64" s="157"/>
      <c r="K64" s="157">
        <f>'将来負担比率（分子）の構造'!L$43</f>
        <v>6200</v>
      </c>
      <c r="L64" s="157"/>
      <c r="M64" s="157"/>
      <c r="N64" s="157">
        <f>'将来負担比率（分子）の構造'!M$43</f>
        <v>6179</v>
      </c>
      <c r="O64" s="157"/>
      <c r="P64" s="157"/>
    </row>
    <row r="65" spans="1:16" x14ac:dyDescent="0.2">
      <c r="A65" s="157" t="s">
        <v>32</v>
      </c>
      <c r="B65" s="157">
        <f>'将来負担比率（分子）の構造'!I$42</f>
        <v>0</v>
      </c>
      <c r="C65" s="157"/>
      <c r="D65" s="157"/>
      <c r="E65" s="157">
        <f>'将来負担比率（分子）の構造'!J$42</f>
        <v>0</v>
      </c>
      <c r="F65" s="157"/>
      <c r="G65" s="157"/>
      <c r="H65" s="157">
        <f>'将来負担比率（分子）の構造'!K$42</f>
        <v>0</v>
      </c>
      <c r="I65" s="157"/>
      <c r="J65" s="157"/>
      <c r="K65" s="157">
        <f>'将来負担比率（分子）の構造'!L$42</f>
        <v>0</v>
      </c>
      <c r="L65" s="157"/>
      <c r="M65" s="157"/>
      <c r="N65" s="157">
        <f>'将来負担比率（分子）の構造'!M$42</f>
        <v>0</v>
      </c>
      <c r="O65" s="157"/>
      <c r="P65" s="157"/>
    </row>
    <row r="66" spans="1:16" x14ac:dyDescent="0.2">
      <c r="A66" s="157" t="s">
        <v>31</v>
      </c>
      <c r="B66" s="157">
        <f>'将来負担比率（分子）の構造'!I$41</f>
        <v>6305</v>
      </c>
      <c r="C66" s="157"/>
      <c r="D66" s="157"/>
      <c r="E66" s="157">
        <f>'将来負担比率（分子）の構造'!J$41</f>
        <v>5560</v>
      </c>
      <c r="F66" s="157"/>
      <c r="G66" s="157"/>
      <c r="H66" s="157">
        <f>'将来負担比率（分子）の構造'!K$41</f>
        <v>4515</v>
      </c>
      <c r="I66" s="157"/>
      <c r="J66" s="157"/>
      <c r="K66" s="157">
        <f>'将来負担比率（分子）の構造'!L$41</f>
        <v>3536</v>
      </c>
      <c r="L66" s="157"/>
      <c r="M66" s="157"/>
      <c r="N66" s="157">
        <f>'将来負担比率（分子）の構造'!M$41</f>
        <v>2606</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2235</v>
      </c>
      <c r="C72" s="161">
        <f>基金残高に係る経年分析!G55</f>
        <v>2397</v>
      </c>
      <c r="D72" s="161">
        <f>基金残高に係る経年分析!H55</f>
        <v>2397</v>
      </c>
    </row>
    <row r="73" spans="1:16" x14ac:dyDescent="0.2">
      <c r="A73" s="160" t="s">
        <v>74</v>
      </c>
      <c r="B73" s="161">
        <f>基金残高に係る経年分析!F56</f>
        <v>2491</v>
      </c>
      <c r="C73" s="161">
        <f>基金残高に係る経年分析!G56</f>
        <v>2491</v>
      </c>
      <c r="D73" s="161">
        <f>基金残高に係る経年分析!H56</f>
        <v>2491</v>
      </c>
    </row>
    <row r="74" spans="1:16" x14ac:dyDescent="0.2">
      <c r="A74" s="160" t="s">
        <v>75</v>
      </c>
      <c r="B74" s="161">
        <f>基金残高に係る経年分析!F57</f>
        <v>4477</v>
      </c>
      <c r="C74" s="161">
        <f>基金残高に係る経年分析!G57</f>
        <v>4853</v>
      </c>
      <c r="D74" s="161">
        <f>基金残高に係る経年分析!H57</f>
        <v>5400</v>
      </c>
    </row>
  </sheetData>
  <sheetProtection algorithmName="SHA-512" hashValue="bGvUqprgHAB07SHBDKkn67KHYCRGZMEUCB0zK8+OUzhcms6c5fD8gOojlRD6JhQFi6jYOF55pCV0DS8+BCLl5A==" saltValue="eSHpuzZetnzI7k9s615kg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6201566</v>
      </c>
      <c r="S5" s="664"/>
      <c r="T5" s="664"/>
      <c r="U5" s="664"/>
      <c r="V5" s="664"/>
      <c r="W5" s="664"/>
      <c r="X5" s="664"/>
      <c r="Y5" s="689"/>
      <c r="Z5" s="702">
        <v>28.9</v>
      </c>
      <c r="AA5" s="702"/>
      <c r="AB5" s="702"/>
      <c r="AC5" s="702"/>
      <c r="AD5" s="703">
        <v>5854875</v>
      </c>
      <c r="AE5" s="703"/>
      <c r="AF5" s="703"/>
      <c r="AG5" s="703"/>
      <c r="AH5" s="703"/>
      <c r="AI5" s="703"/>
      <c r="AJ5" s="703"/>
      <c r="AK5" s="703"/>
      <c r="AL5" s="690">
        <v>49</v>
      </c>
      <c r="AM5" s="672"/>
      <c r="AN5" s="672"/>
      <c r="AO5" s="691"/>
      <c r="AP5" s="666" t="s">
        <v>216</v>
      </c>
      <c r="AQ5" s="667"/>
      <c r="AR5" s="667"/>
      <c r="AS5" s="667"/>
      <c r="AT5" s="667"/>
      <c r="AU5" s="667"/>
      <c r="AV5" s="667"/>
      <c r="AW5" s="667"/>
      <c r="AX5" s="667"/>
      <c r="AY5" s="667"/>
      <c r="AZ5" s="667"/>
      <c r="BA5" s="667"/>
      <c r="BB5" s="667"/>
      <c r="BC5" s="667"/>
      <c r="BD5" s="667"/>
      <c r="BE5" s="667"/>
      <c r="BF5" s="668"/>
      <c r="BG5" s="608">
        <v>5854875</v>
      </c>
      <c r="BH5" s="609"/>
      <c r="BI5" s="609"/>
      <c r="BJ5" s="609"/>
      <c r="BK5" s="609"/>
      <c r="BL5" s="609"/>
      <c r="BM5" s="609"/>
      <c r="BN5" s="610"/>
      <c r="BO5" s="646">
        <v>94.4</v>
      </c>
      <c r="BP5" s="646"/>
      <c r="BQ5" s="646"/>
      <c r="BR5" s="646"/>
      <c r="BS5" s="647">
        <v>35543</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130444</v>
      </c>
      <c r="S6" s="609"/>
      <c r="T6" s="609"/>
      <c r="U6" s="609"/>
      <c r="V6" s="609"/>
      <c r="W6" s="609"/>
      <c r="X6" s="609"/>
      <c r="Y6" s="610"/>
      <c r="Z6" s="646">
        <v>0.6</v>
      </c>
      <c r="AA6" s="646"/>
      <c r="AB6" s="646"/>
      <c r="AC6" s="646"/>
      <c r="AD6" s="647">
        <v>130444</v>
      </c>
      <c r="AE6" s="647"/>
      <c r="AF6" s="647"/>
      <c r="AG6" s="647"/>
      <c r="AH6" s="647"/>
      <c r="AI6" s="647"/>
      <c r="AJ6" s="647"/>
      <c r="AK6" s="647"/>
      <c r="AL6" s="611">
        <v>1.1000000000000001</v>
      </c>
      <c r="AM6" s="612"/>
      <c r="AN6" s="612"/>
      <c r="AO6" s="648"/>
      <c r="AP6" s="605" t="s">
        <v>221</v>
      </c>
      <c r="AQ6" s="606"/>
      <c r="AR6" s="606"/>
      <c r="AS6" s="606"/>
      <c r="AT6" s="606"/>
      <c r="AU6" s="606"/>
      <c r="AV6" s="606"/>
      <c r="AW6" s="606"/>
      <c r="AX6" s="606"/>
      <c r="AY6" s="606"/>
      <c r="AZ6" s="606"/>
      <c r="BA6" s="606"/>
      <c r="BB6" s="606"/>
      <c r="BC6" s="606"/>
      <c r="BD6" s="606"/>
      <c r="BE6" s="606"/>
      <c r="BF6" s="607"/>
      <c r="BG6" s="608">
        <v>5854875</v>
      </c>
      <c r="BH6" s="609"/>
      <c r="BI6" s="609"/>
      <c r="BJ6" s="609"/>
      <c r="BK6" s="609"/>
      <c r="BL6" s="609"/>
      <c r="BM6" s="609"/>
      <c r="BN6" s="610"/>
      <c r="BO6" s="646">
        <v>94.4</v>
      </c>
      <c r="BP6" s="646"/>
      <c r="BQ6" s="646"/>
      <c r="BR6" s="646"/>
      <c r="BS6" s="647">
        <v>35543</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151078</v>
      </c>
      <c r="CS6" s="609"/>
      <c r="CT6" s="609"/>
      <c r="CU6" s="609"/>
      <c r="CV6" s="609"/>
      <c r="CW6" s="609"/>
      <c r="CX6" s="609"/>
      <c r="CY6" s="610"/>
      <c r="CZ6" s="690">
        <v>0.7</v>
      </c>
      <c r="DA6" s="672"/>
      <c r="DB6" s="672"/>
      <c r="DC6" s="692"/>
      <c r="DD6" s="614" t="s">
        <v>122</v>
      </c>
      <c r="DE6" s="609"/>
      <c r="DF6" s="609"/>
      <c r="DG6" s="609"/>
      <c r="DH6" s="609"/>
      <c r="DI6" s="609"/>
      <c r="DJ6" s="609"/>
      <c r="DK6" s="609"/>
      <c r="DL6" s="609"/>
      <c r="DM6" s="609"/>
      <c r="DN6" s="609"/>
      <c r="DO6" s="609"/>
      <c r="DP6" s="610"/>
      <c r="DQ6" s="614">
        <v>151078</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3995</v>
      </c>
      <c r="S7" s="609"/>
      <c r="T7" s="609"/>
      <c r="U7" s="609"/>
      <c r="V7" s="609"/>
      <c r="W7" s="609"/>
      <c r="X7" s="609"/>
      <c r="Y7" s="610"/>
      <c r="Z7" s="646">
        <v>0</v>
      </c>
      <c r="AA7" s="646"/>
      <c r="AB7" s="646"/>
      <c r="AC7" s="646"/>
      <c r="AD7" s="647">
        <v>3995</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2705758</v>
      </c>
      <c r="BH7" s="609"/>
      <c r="BI7" s="609"/>
      <c r="BJ7" s="609"/>
      <c r="BK7" s="609"/>
      <c r="BL7" s="609"/>
      <c r="BM7" s="609"/>
      <c r="BN7" s="610"/>
      <c r="BO7" s="646">
        <v>43.6</v>
      </c>
      <c r="BP7" s="646"/>
      <c r="BQ7" s="646"/>
      <c r="BR7" s="646"/>
      <c r="BS7" s="647">
        <v>35543</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1827995</v>
      </c>
      <c r="CS7" s="609"/>
      <c r="CT7" s="609"/>
      <c r="CU7" s="609"/>
      <c r="CV7" s="609"/>
      <c r="CW7" s="609"/>
      <c r="CX7" s="609"/>
      <c r="CY7" s="610"/>
      <c r="CZ7" s="646">
        <v>8.8000000000000007</v>
      </c>
      <c r="DA7" s="646"/>
      <c r="DB7" s="646"/>
      <c r="DC7" s="646"/>
      <c r="DD7" s="614">
        <v>52071</v>
      </c>
      <c r="DE7" s="609"/>
      <c r="DF7" s="609"/>
      <c r="DG7" s="609"/>
      <c r="DH7" s="609"/>
      <c r="DI7" s="609"/>
      <c r="DJ7" s="609"/>
      <c r="DK7" s="609"/>
      <c r="DL7" s="609"/>
      <c r="DM7" s="609"/>
      <c r="DN7" s="609"/>
      <c r="DO7" s="609"/>
      <c r="DP7" s="610"/>
      <c r="DQ7" s="614">
        <v>1608118</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93942</v>
      </c>
      <c r="S8" s="609"/>
      <c r="T8" s="609"/>
      <c r="U8" s="609"/>
      <c r="V8" s="609"/>
      <c r="W8" s="609"/>
      <c r="X8" s="609"/>
      <c r="Y8" s="610"/>
      <c r="Z8" s="646">
        <v>0.4</v>
      </c>
      <c r="AA8" s="646"/>
      <c r="AB8" s="646"/>
      <c r="AC8" s="646"/>
      <c r="AD8" s="647">
        <v>93942</v>
      </c>
      <c r="AE8" s="647"/>
      <c r="AF8" s="647"/>
      <c r="AG8" s="647"/>
      <c r="AH8" s="647"/>
      <c r="AI8" s="647"/>
      <c r="AJ8" s="647"/>
      <c r="AK8" s="647"/>
      <c r="AL8" s="611">
        <v>0.8</v>
      </c>
      <c r="AM8" s="612"/>
      <c r="AN8" s="612"/>
      <c r="AO8" s="648"/>
      <c r="AP8" s="605" t="s">
        <v>227</v>
      </c>
      <c r="AQ8" s="606"/>
      <c r="AR8" s="606"/>
      <c r="AS8" s="606"/>
      <c r="AT8" s="606"/>
      <c r="AU8" s="606"/>
      <c r="AV8" s="606"/>
      <c r="AW8" s="606"/>
      <c r="AX8" s="606"/>
      <c r="AY8" s="606"/>
      <c r="AZ8" s="606"/>
      <c r="BA8" s="606"/>
      <c r="BB8" s="606"/>
      <c r="BC8" s="606"/>
      <c r="BD8" s="606"/>
      <c r="BE8" s="606"/>
      <c r="BF8" s="607"/>
      <c r="BG8" s="608">
        <v>82797</v>
      </c>
      <c r="BH8" s="609"/>
      <c r="BI8" s="609"/>
      <c r="BJ8" s="609"/>
      <c r="BK8" s="609"/>
      <c r="BL8" s="609"/>
      <c r="BM8" s="609"/>
      <c r="BN8" s="610"/>
      <c r="BO8" s="646">
        <v>1.3</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9793190</v>
      </c>
      <c r="CS8" s="609"/>
      <c r="CT8" s="609"/>
      <c r="CU8" s="609"/>
      <c r="CV8" s="609"/>
      <c r="CW8" s="609"/>
      <c r="CX8" s="609"/>
      <c r="CY8" s="610"/>
      <c r="CZ8" s="646">
        <v>47.3</v>
      </c>
      <c r="DA8" s="646"/>
      <c r="DB8" s="646"/>
      <c r="DC8" s="646"/>
      <c r="DD8" s="614">
        <v>76408</v>
      </c>
      <c r="DE8" s="609"/>
      <c r="DF8" s="609"/>
      <c r="DG8" s="609"/>
      <c r="DH8" s="609"/>
      <c r="DI8" s="609"/>
      <c r="DJ8" s="609"/>
      <c r="DK8" s="609"/>
      <c r="DL8" s="609"/>
      <c r="DM8" s="609"/>
      <c r="DN8" s="609"/>
      <c r="DO8" s="609"/>
      <c r="DP8" s="610"/>
      <c r="DQ8" s="614">
        <v>5062860</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110623</v>
      </c>
      <c r="S9" s="609"/>
      <c r="T9" s="609"/>
      <c r="U9" s="609"/>
      <c r="V9" s="609"/>
      <c r="W9" s="609"/>
      <c r="X9" s="609"/>
      <c r="Y9" s="610"/>
      <c r="Z9" s="646">
        <v>0.5</v>
      </c>
      <c r="AA9" s="646"/>
      <c r="AB9" s="646"/>
      <c r="AC9" s="646"/>
      <c r="AD9" s="647">
        <v>110623</v>
      </c>
      <c r="AE9" s="647"/>
      <c r="AF9" s="647"/>
      <c r="AG9" s="647"/>
      <c r="AH9" s="647"/>
      <c r="AI9" s="647"/>
      <c r="AJ9" s="647"/>
      <c r="AK9" s="647"/>
      <c r="AL9" s="611">
        <v>0.9</v>
      </c>
      <c r="AM9" s="612"/>
      <c r="AN9" s="612"/>
      <c r="AO9" s="648"/>
      <c r="AP9" s="605" t="s">
        <v>230</v>
      </c>
      <c r="AQ9" s="606"/>
      <c r="AR9" s="606"/>
      <c r="AS9" s="606"/>
      <c r="AT9" s="606"/>
      <c r="AU9" s="606"/>
      <c r="AV9" s="606"/>
      <c r="AW9" s="606"/>
      <c r="AX9" s="606"/>
      <c r="AY9" s="606"/>
      <c r="AZ9" s="606"/>
      <c r="BA9" s="606"/>
      <c r="BB9" s="606"/>
      <c r="BC9" s="606"/>
      <c r="BD9" s="606"/>
      <c r="BE9" s="606"/>
      <c r="BF9" s="607"/>
      <c r="BG9" s="608">
        <v>2366833</v>
      </c>
      <c r="BH9" s="609"/>
      <c r="BI9" s="609"/>
      <c r="BJ9" s="609"/>
      <c r="BK9" s="609"/>
      <c r="BL9" s="609"/>
      <c r="BM9" s="609"/>
      <c r="BN9" s="610"/>
      <c r="BO9" s="646">
        <v>38.200000000000003</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3114805</v>
      </c>
      <c r="CS9" s="609"/>
      <c r="CT9" s="609"/>
      <c r="CU9" s="609"/>
      <c r="CV9" s="609"/>
      <c r="CW9" s="609"/>
      <c r="CX9" s="609"/>
      <c r="CY9" s="610"/>
      <c r="CZ9" s="646">
        <v>15</v>
      </c>
      <c r="DA9" s="646"/>
      <c r="DB9" s="646"/>
      <c r="DC9" s="646"/>
      <c r="DD9" s="614">
        <v>105432</v>
      </c>
      <c r="DE9" s="609"/>
      <c r="DF9" s="609"/>
      <c r="DG9" s="609"/>
      <c r="DH9" s="609"/>
      <c r="DI9" s="609"/>
      <c r="DJ9" s="609"/>
      <c r="DK9" s="609"/>
      <c r="DL9" s="609"/>
      <c r="DM9" s="609"/>
      <c r="DN9" s="609"/>
      <c r="DO9" s="609"/>
      <c r="DP9" s="610"/>
      <c r="DQ9" s="614">
        <v>2801163</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116453</v>
      </c>
      <c r="BH10" s="609"/>
      <c r="BI10" s="609"/>
      <c r="BJ10" s="609"/>
      <c r="BK10" s="609"/>
      <c r="BL10" s="609"/>
      <c r="BM10" s="609"/>
      <c r="BN10" s="610"/>
      <c r="BO10" s="646">
        <v>1.9</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1278322</v>
      </c>
      <c r="S11" s="609"/>
      <c r="T11" s="609"/>
      <c r="U11" s="609"/>
      <c r="V11" s="609"/>
      <c r="W11" s="609"/>
      <c r="X11" s="609"/>
      <c r="Y11" s="610"/>
      <c r="Z11" s="611">
        <v>6</v>
      </c>
      <c r="AA11" s="612"/>
      <c r="AB11" s="612"/>
      <c r="AC11" s="613"/>
      <c r="AD11" s="614">
        <v>1278322</v>
      </c>
      <c r="AE11" s="609"/>
      <c r="AF11" s="609"/>
      <c r="AG11" s="609"/>
      <c r="AH11" s="609"/>
      <c r="AI11" s="609"/>
      <c r="AJ11" s="609"/>
      <c r="AK11" s="610"/>
      <c r="AL11" s="611">
        <v>10.7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139675</v>
      </c>
      <c r="BH11" s="609"/>
      <c r="BI11" s="609"/>
      <c r="BJ11" s="609"/>
      <c r="BK11" s="609"/>
      <c r="BL11" s="609"/>
      <c r="BM11" s="609"/>
      <c r="BN11" s="610"/>
      <c r="BO11" s="646">
        <v>2.2999999999999998</v>
      </c>
      <c r="BP11" s="646"/>
      <c r="BQ11" s="646"/>
      <c r="BR11" s="646"/>
      <c r="BS11" s="647">
        <v>35543</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158182</v>
      </c>
      <c r="CS11" s="609"/>
      <c r="CT11" s="609"/>
      <c r="CU11" s="609"/>
      <c r="CV11" s="609"/>
      <c r="CW11" s="609"/>
      <c r="CX11" s="609"/>
      <c r="CY11" s="610"/>
      <c r="CZ11" s="646">
        <v>0.8</v>
      </c>
      <c r="DA11" s="646"/>
      <c r="DB11" s="646"/>
      <c r="DC11" s="646"/>
      <c r="DD11" s="614">
        <v>96126</v>
      </c>
      <c r="DE11" s="609"/>
      <c r="DF11" s="609"/>
      <c r="DG11" s="609"/>
      <c r="DH11" s="609"/>
      <c r="DI11" s="609"/>
      <c r="DJ11" s="609"/>
      <c r="DK11" s="609"/>
      <c r="DL11" s="609"/>
      <c r="DM11" s="609"/>
      <c r="DN11" s="609"/>
      <c r="DO11" s="609"/>
      <c r="DP11" s="610"/>
      <c r="DQ11" s="614">
        <v>95653</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3329</v>
      </c>
      <c r="S12" s="609"/>
      <c r="T12" s="609"/>
      <c r="U12" s="609"/>
      <c r="V12" s="609"/>
      <c r="W12" s="609"/>
      <c r="X12" s="609"/>
      <c r="Y12" s="610"/>
      <c r="Z12" s="646">
        <v>0</v>
      </c>
      <c r="AA12" s="646"/>
      <c r="AB12" s="646"/>
      <c r="AC12" s="646"/>
      <c r="AD12" s="647">
        <v>3329</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2456453</v>
      </c>
      <c r="BH12" s="609"/>
      <c r="BI12" s="609"/>
      <c r="BJ12" s="609"/>
      <c r="BK12" s="609"/>
      <c r="BL12" s="609"/>
      <c r="BM12" s="609"/>
      <c r="BN12" s="610"/>
      <c r="BO12" s="646">
        <v>39.6</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162732</v>
      </c>
      <c r="CS12" s="609"/>
      <c r="CT12" s="609"/>
      <c r="CU12" s="609"/>
      <c r="CV12" s="609"/>
      <c r="CW12" s="609"/>
      <c r="CX12" s="609"/>
      <c r="CY12" s="610"/>
      <c r="CZ12" s="646">
        <v>0.8</v>
      </c>
      <c r="DA12" s="646"/>
      <c r="DB12" s="646"/>
      <c r="DC12" s="646"/>
      <c r="DD12" s="614">
        <v>95218</v>
      </c>
      <c r="DE12" s="609"/>
      <c r="DF12" s="609"/>
      <c r="DG12" s="609"/>
      <c r="DH12" s="609"/>
      <c r="DI12" s="609"/>
      <c r="DJ12" s="609"/>
      <c r="DK12" s="609"/>
      <c r="DL12" s="609"/>
      <c r="DM12" s="609"/>
      <c r="DN12" s="609"/>
      <c r="DO12" s="609"/>
      <c r="DP12" s="610"/>
      <c r="DQ12" s="614">
        <v>77193</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2451285</v>
      </c>
      <c r="BH13" s="609"/>
      <c r="BI13" s="609"/>
      <c r="BJ13" s="609"/>
      <c r="BK13" s="609"/>
      <c r="BL13" s="609"/>
      <c r="BM13" s="609"/>
      <c r="BN13" s="610"/>
      <c r="BO13" s="646">
        <v>39.5</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1786898</v>
      </c>
      <c r="CS13" s="609"/>
      <c r="CT13" s="609"/>
      <c r="CU13" s="609"/>
      <c r="CV13" s="609"/>
      <c r="CW13" s="609"/>
      <c r="CX13" s="609"/>
      <c r="CY13" s="610"/>
      <c r="CZ13" s="646">
        <v>8.6</v>
      </c>
      <c r="DA13" s="646"/>
      <c r="DB13" s="646"/>
      <c r="DC13" s="646"/>
      <c r="DD13" s="614">
        <v>752952</v>
      </c>
      <c r="DE13" s="609"/>
      <c r="DF13" s="609"/>
      <c r="DG13" s="609"/>
      <c r="DH13" s="609"/>
      <c r="DI13" s="609"/>
      <c r="DJ13" s="609"/>
      <c r="DK13" s="609"/>
      <c r="DL13" s="609"/>
      <c r="DM13" s="609"/>
      <c r="DN13" s="609"/>
      <c r="DO13" s="609"/>
      <c r="DP13" s="610"/>
      <c r="DQ13" s="614">
        <v>1271624</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246660</v>
      </c>
      <c r="BH14" s="609"/>
      <c r="BI14" s="609"/>
      <c r="BJ14" s="609"/>
      <c r="BK14" s="609"/>
      <c r="BL14" s="609"/>
      <c r="BM14" s="609"/>
      <c r="BN14" s="610"/>
      <c r="BO14" s="646">
        <v>4</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803801</v>
      </c>
      <c r="CS14" s="609"/>
      <c r="CT14" s="609"/>
      <c r="CU14" s="609"/>
      <c r="CV14" s="609"/>
      <c r="CW14" s="609"/>
      <c r="CX14" s="609"/>
      <c r="CY14" s="610"/>
      <c r="CZ14" s="646">
        <v>3.9</v>
      </c>
      <c r="DA14" s="646"/>
      <c r="DB14" s="646"/>
      <c r="DC14" s="646"/>
      <c r="DD14" s="614">
        <v>87429</v>
      </c>
      <c r="DE14" s="609"/>
      <c r="DF14" s="609"/>
      <c r="DG14" s="609"/>
      <c r="DH14" s="609"/>
      <c r="DI14" s="609"/>
      <c r="DJ14" s="609"/>
      <c r="DK14" s="609"/>
      <c r="DL14" s="609"/>
      <c r="DM14" s="609"/>
      <c r="DN14" s="609"/>
      <c r="DO14" s="609"/>
      <c r="DP14" s="610"/>
      <c r="DQ14" s="614">
        <v>711069</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16904</v>
      </c>
      <c r="S15" s="609"/>
      <c r="T15" s="609"/>
      <c r="U15" s="609"/>
      <c r="V15" s="609"/>
      <c r="W15" s="609"/>
      <c r="X15" s="609"/>
      <c r="Y15" s="610"/>
      <c r="Z15" s="646">
        <v>0.1</v>
      </c>
      <c r="AA15" s="646"/>
      <c r="AB15" s="646"/>
      <c r="AC15" s="646"/>
      <c r="AD15" s="647">
        <v>16904</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446004</v>
      </c>
      <c r="BH15" s="609"/>
      <c r="BI15" s="609"/>
      <c r="BJ15" s="609"/>
      <c r="BK15" s="609"/>
      <c r="BL15" s="609"/>
      <c r="BM15" s="609"/>
      <c r="BN15" s="610"/>
      <c r="BO15" s="646">
        <v>7.2</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1914938</v>
      </c>
      <c r="CS15" s="609"/>
      <c r="CT15" s="609"/>
      <c r="CU15" s="609"/>
      <c r="CV15" s="609"/>
      <c r="CW15" s="609"/>
      <c r="CX15" s="609"/>
      <c r="CY15" s="610"/>
      <c r="CZ15" s="646">
        <v>9.1999999999999993</v>
      </c>
      <c r="DA15" s="646"/>
      <c r="DB15" s="646"/>
      <c r="DC15" s="646"/>
      <c r="DD15" s="614">
        <v>532733</v>
      </c>
      <c r="DE15" s="609"/>
      <c r="DF15" s="609"/>
      <c r="DG15" s="609"/>
      <c r="DH15" s="609"/>
      <c r="DI15" s="609"/>
      <c r="DJ15" s="609"/>
      <c r="DK15" s="609"/>
      <c r="DL15" s="609"/>
      <c r="DM15" s="609"/>
      <c r="DN15" s="609"/>
      <c r="DO15" s="609"/>
      <c r="DP15" s="610"/>
      <c r="DQ15" s="614">
        <v>1437998</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62105</v>
      </c>
      <c r="S16" s="609"/>
      <c r="T16" s="609"/>
      <c r="U16" s="609"/>
      <c r="V16" s="609"/>
      <c r="W16" s="609"/>
      <c r="X16" s="609"/>
      <c r="Y16" s="610"/>
      <c r="Z16" s="646">
        <v>0.3</v>
      </c>
      <c r="AA16" s="646"/>
      <c r="AB16" s="646"/>
      <c r="AC16" s="646"/>
      <c r="AD16" s="647">
        <v>62105</v>
      </c>
      <c r="AE16" s="647"/>
      <c r="AF16" s="647"/>
      <c r="AG16" s="647"/>
      <c r="AH16" s="647"/>
      <c r="AI16" s="647"/>
      <c r="AJ16" s="647"/>
      <c r="AK16" s="647"/>
      <c r="AL16" s="611">
        <v>0.5</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1540</v>
      </c>
      <c r="CS16" s="609"/>
      <c r="CT16" s="609"/>
      <c r="CU16" s="609"/>
      <c r="CV16" s="609"/>
      <c r="CW16" s="609"/>
      <c r="CX16" s="609"/>
      <c r="CY16" s="610"/>
      <c r="CZ16" s="646">
        <v>0</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311431</v>
      </c>
      <c r="S17" s="609"/>
      <c r="T17" s="609"/>
      <c r="U17" s="609"/>
      <c r="V17" s="609"/>
      <c r="W17" s="609"/>
      <c r="X17" s="609"/>
      <c r="Y17" s="610"/>
      <c r="Z17" s="646">
        <v>1.4</v>
      </c>
      <c r="AA17" s="646"/>
      <c r="AB17" s="646"/>
      <c r="AC17" s="646"/>
      <c r="AD17" s="647">
        <v>311431</v>
      </c>
      <c r="AE17" s="647"/>
      <c r="AF17" s="647"/>
      <c r="AG17" s="647"/>
      <c r="AH17" s="647"/>
      <c r="AI17" s="647"/>
      <c r="AJ17" s="647"/>
      <c r="AK17" s="647"/>
      <c r="AL17" s="611">
        <v>2.6</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988357</v>
      </c>
      <c r="CS17" s="609"/>
      <c r="CT17" s="609"/>
      <c r="CU17" s="609"/>
      <c r="CV17" s="609"/>
      <c r="CW17" s="609"/>
      <c r="CX17" s="609"/>
      <c r="CY17" s="610"/>
      <c r="CZ17" s="646">
        <v>4.8</v>
      </c>
      <c r="DA17" s="646"/>
      <c r="DB17" s="646"/>
      <c r="DC17" s="646"/>
      <c r="DD17" s="614" t="s">
        <v>122</v>
      </c>
      <c r="DE17" s="609"/>
      <c r="DF17" s="609"/>
      <c r="DG17" s="609"/>
      <c r="DH17" s="609"/>
      <c r="DI17" s="609"/>
      <c r="DJ17" s="609"/>
      <c r="DK17" s="609"/>
      <c r="DL17" s="609"/>
      <c r="DM17" s="609"/>
      <c r="DN17" s="609"/>
      <c r="DO17" s="609"/>
      <c r="DP17" s="610"/>
      <c r="DQ17" s="614">
        <v>988357</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71003</v>
      </c>
      <c r="S18" s="609"/>
      <c r="T18" s="609"/>
      <c r="U18" s="609"/>
      <c r="V18" s="609"/>
      <c r="W18" s="609"/>
      <c r="X18" s="609"/>
      <c r="Y18" s="610"/>
      <c r="Z18" s="646">
        <v>0.3</v>
      </c>
      <c r="AA18" s="646"/>
      <c r="AB18" s="646"/>
      <c r="AC18" s="646"/>
      <c r="AD18" s="647">
        <v>71003</v>
      </c>
      <c r="AE18" s="647"/>
      <c r="AF18" s="647"/>
      <c r="AG18" s="647"/>
      <c r="AH18" s="647"/>
      <c r="AI18" s="647"/>
      <c r="AJ18" s="647"/>
      <c r="AK18" s="647"/>
      <c r="AL18" s="611">
        <v>0.6</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238367</v>
      </c>
      <c r="S19" s="609"/>
      <c r="T19" s="609"/>
      <c r="U19" s="609"/>
      <c r="V19" s="609"/>
      <c r="W19" s="609"/>
      <c r="X19" s="609"/>
      <c r="Y19" s="610"/>
      <c r="Z19" s="646">
        <v>1.1000000000000001</v>
      </c>
      <c r="AA19" s="646"/>
      <c r="AB19" s="646"/>
      <c r="AC19" s="646"/>
      <c r="AD19" s="647">
        <v>238367</v>
      </c>
      <c r="AE19" s="647"/>
      <c r="AF19" s="647"/>
      <c r="AG19" s="647"/>
      <c r="AH19" s="647"/>
      <c r="AI19" s="647"/>
      <c r="AJ19" s="647"/>
      <c r="AK19" s="647"/>
      <c r="AL19" s="611">
        <v>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346691</v>
      </c>
      <c r="BH19" s="609"/>
      <c r="BI19" s="609"/>
      <c r="BJ19" s="609"/>
      <c r="BK19" s="609"/>
      <c r="BL19" s="609"/>
      <c r="BM19" s="609"/>
      <c r="BN19" s="610"/>
      <c r="BO19" s="646">
        <v>5.6</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2061</v>
      </c>
      <c r="S20" s="609"/>
      <c r="T20" s="609"/>
      <c r="U20" s="609"/>
      <c r="V20" s="609"/>
      <c r="W20" s="609"/>
      <c r="X20" s="609"/>
      <c r="Y20" s="610"/>
      <c r="Z20" s="646">
        <v>0</v>
      </c>
      <c r="AA20" s="646"/>
      <c r="AB20" s="646"/>
      <c r="AC20" s="646"/>
      <c r="AD20" s="647">
        <v>2061</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346691</v>
      </c>
      <c r="BH20" s="609"/>
      <c r="BI20" s="609"/>
      <c r="BJ20" s="609"/>
      <c r="BK20" s="609"/>
      <c r="BL20" s="609"/>
      <c r="BM20" s="609"/>
      <c r="BN20" s="610"/>
      <c r="BO20" s="646">
        <v>5.6</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20703516</v>
      </c>
      <c r="CS20" s="609"/>
      <c r="CT20" s="609"/>
      <c r="CU20" s="609"/>
      <c r="CV20" s="609"/>
      <c r="CW20" s="609"/>
      <c r="CX20" s="609"/>
      <c r="CY20" s="610"/>
      <c r="CZ20" s="646">
        <v>100</v>
      </c>
      <c r="DA20" s="646"/>
      <c r="DB20" s="646"/>
      <c r="DC20" s="646"/>
      <c r="DD20" s="614">
        <v>1798369</v>
      </c>
      <c r="DE20" s="609"/>
      <c r="DF20" s="609"/>
      <c r="DG20" s="609"/>
      <c r="DH20" s="609"/>
      <c r="DI20" s="609"/>
      <c r="DJ20" s="609"/>
      <c r="DK20" s="609"/>
      <c r="DL20" s="609"/>
      <c r="DM20" s="609"/>
      <c r="DN20" s="609"/>
      <c r="DO20" s="609"/>
      <c r="DP20" s="610"/>
      <c r="DQ20" s="614">
        <v>14205113</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4811393</v>
      </c>
      <c r="S21" s="609"/>
      <c r="T21" s="609"/>
      <c r="U21" s="609"/>
      <c r="V21" s="609"/>
      <c r="W21" s="609"/>
      <c r="X21" s="609"/>
      <c r="Y21" s="610"/>
      <c r="Z21" s="646">
        <v>22.4</v>
      </c>
      <c r="AA21" s="646"/>
      <c r="AB21" s="646"/>
      <c r="AC21" s="646"/>
      <c r="AD21" s="647">
        <v>4062056</v>
      </c>
      <c r="AE21" s="647"/>
      <c r="AF21" s="647"/>
      <c r="AG21" s="647"/>
      <c r="AH21" s="647"/>
      <c r="AI21" s="647"/>
      <c r="AJ21" s="647"/>
      <c r="AK21" s="647"/>
      <c r="AL21" s="611">
        <v>34</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4062056</v>
      </c>
      <c r="S22" s="609"/>
      <c r="T22" s="609"/>
      <c r="U22" s="609"/>
      <c r="V22" s="609"/>
      <c r="W22" s="609"/>
      <c r="X22" s="609"/>
      <c r="Y22" s="610"/>
      <c r="Z22" s="646">
        <v>18.899999999999999</v>
      </c>
      <c r="AA22" s="646"/>
      <c r="AB22" s="646"/>
      <c r="AC22" s="646"/>
      <c r="AD22" s="647">
        <v>4062056</v>
      </c>
      <c r="AE22" s="647"/>
      <c r="AF22" s="647"/>
      <c r="AG22" s="647"/>
      <c r="AH22" s="647"/>
      <c r="AI22" s="647"/>
      <c r="AJ22" s="647"/>
      <c r="AK22" s="647"/>
      <c r="AL22" s="611">
        <v>34</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749337</v>
      </c>
      <c r="S23" s="609"/>
      <c r="T23" s="609"/>
      <c r="U23" s="609"/>
      <c r="V23" s="609"/>
      <c r="W23" s="609"/>
      <c r="X23" s="609"/>
      <c r="Y23" s="610"/>
      <c r="Z23" s="646">
        <v>3.5</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346691</v>
      </c>
      <c r="BH23" s="609"/>
      <c r="BI23" s="609"/>
      <c r="BJ23" s="609"/>
      <c r="BK23" s="609"/>
      <c r="BL23" s="609"/>
      <c r="BM23" s="609"/>
      <c r="BN23" s="610"/>
      <c r="BO23" s="646">
        <v>5.6</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10399870</v>
      </c>
      <c r="CS24" s="664"/>
      <c r="CT24" s="664"/>
      <c r="CU24" s="664"/>
      <c r="CV24" s="664"/>
      <c r="CW24" s="664"/>
      <c r="CX24" s="664"/>
      <c r="CY24" s="689"/>
      <c r="CZ24" s="690">
        <v>50.2</v>
      </c>
      <c r="DA24" s="672"/>
      <c r="DB24" s="672"/>
      <c r="DC24" s="692"/>
      <c r="DD24" s="688">
        <v>6036196</v>
      </c>
      <c r="DE24" s="664"/>
      <c r="DF24" s="664"/>
      <c r="DG24" s="664"/>
      <c r="DH24" s="664"/>
      <c r="DI24" s="664"/>
      <c r="DJ24" s="664"/>
      <c r="DK24" s="689"/>
      <c r="DL24" s="688">
        <v>4736589</v>
      </c>
      <c r="DM24" s="664"/>
      <c r="DN24" s="664"/>
      <c r="DO24" s="664"/>
      <c r="DP24" s="664"/>
      <c r="DQ24" s="664"/>
      <c r="DR24" s="664"/>
      <c r="DS24" s="664"/>
      <c r="DT24" s="664"/>
      <c r="DU24" s="664"/>
      <c r="DV24" s="689"/>
      <c r="DW24" s="690">
        <v>39.700000000000003</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13024054</v>
      </c>
      <c r="S25" s="609"/>
      <c r="T25" s="609"/>
      <c r="U25" s="609"/>
      <c r="V25" s="609"/>
      <c r="W25" s="609"/>
      <c r="X25" s="609"/>
      <c r="Y25" s="610"/>
      <c r="Z25" s="646">
        <v>60.6</v>
      </c>
      <c r="AA25" s="646"/>
      <c r="AB25" s="646"/>
      <c r="AC25" s="646"/>
      <c r="AD25" s="647">
        <v>11928026</v>
      </c>
      <c r="AE25" s="647"/>
      <c r="AF25" s="647"/>
      <c r="AG25" s="647"/>
      <c r="AH25" s="647"/>
      <c r="AI25" s="647"/>
      <c r="AJ25" s="647"/>
      <c r="AK25" s="647"/>
      <c r="AL25" s="611">
        <v>99.9</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2734660</v>
      </c>
      <c r="CS25" s="621"/>
      <c r="CT25" s="621"/>
      <c r="CU25" s="621"/>
      <c r="CV25" s="621"/>
      <c r="CW25" s="621"/>
      <c r="CX25" s="621"/>
      <c r="CY25" s="622"/>
      <c r="CZ25" s="611">
        <v>13.2</v>
      </c>
      <c r="DA25" s="623"/>
      <c r="DB25" s="623"/>
      <c r="DC25" s="624"/>
      <c r="DD25" s="614">
        <v>2512938</v>
      </c>
      <c r="DE25" s="621"/>
      <c r="DF25" s="621"/>
      <c r="DG25" s="621"/>
      <c r="DH25" s="621"/>
      <c r="DI25" s="621"/>
      <c r="DJ25" s="621"/>
      <c r="DK25" s="622"/>
      <c r="DL25" s="614">
        <v>2001653</v>
      </c>
      <c r="DM25" s="621"/>
      <c r="DN25" s="621"/>
      <c r="DO25" s="621"/>
      <c r="DP25" s="621"/>
      <c r="DQ25" s="621"/>
      <c r="DR25" s="621"/>
      <c r="DS25" s="621"/>
      <c r="DT25" s="621"/>
      <c r="DU25" s="621"/>
      <c r="DV25" s="622"/>
      <c r="DW25" s="611">
        <v>16.8</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3659</v>
      </c>
      <c r="S26" s="609"/>
      <c r="T26" s="609"/>
      <c r="U26" s="609"/>
      <c r="V26" s="609"/>
      <c r="W26" s="609"/>
      <c r="X26" s="609"/>
      <c r="Y26" s="610"/>
      <c r="Z26" s="646">
        <v>0</v>
      </c>
      <c r="AA26" s="646"/>
      <c r="AB26" s="646"/>
      <c r="AC26" s="646"/>
      <c r="AD26" s="647">
        <v>3659</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1453017</v>
      </c>
      <c r="CS26" s="609"/>
      <c r="CT26" s="609"/>
      <c r="CU26" s="609"/>
      <c r="CV26" s="609"/>
      <c r="CW26" s="609"/>
      <c r="CX26" s="609"/>
      <c r="CY26" s="610"/>
      <c r="CZ26" s="611">
        <v>7</v>
      </c>
      <c r="DA26" s="623"/>
      <c r="DB26" s="623"/>
      <c r="DC26" s="624"/>
      <c r="DD26" s="614">
        <v>1263672</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162307</v>
      </c>
      <c r="S27" s="609"/>
      <c r="T27" s="609"/>
      <c r="U27" s="609"/>
      <c r="V27" s="609"/>
      <c r="W27" s="609"/>
      <c r="X27" s="609"/>
      <c r="Y27" s="610"/>
      <c r="Z27" s="646">
        <v>0.8</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6201566</v>
      </c>
      <c r="BH27" s="609"/>
      <c r="BI27" s="609"/>
      <c r="BJ27" s="609"/>
      <c r="BK27" s="609"/>
      <c r="BL27" s="609"/>
      <c r="BM27" s="609"/>
      <c r="BN27" s="610"/>
      <c r="BO27" s="646">
        <v>100</v>
      </c>
      <c r="BP27" s="646"/>
      <c r="BQ27" s="646"/>
      <c r="BR27" s="646"/>
      <c r="BS27" s="647">
        <v>35543</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6676853</v>
      </c>
      <c r="CS27" s="621"/>
      <c r="CT27" s="621"/>
      <c r="CU27" s="621"/>
      <c r="CV27" s="621"/>
      <c r="CW27" s="621"/>
      <c r="CX27" s="621"/>
      <c r="CY27" s="622"/>
      <c r="CZ27" s="611">
        <v>32.200000000000003</v>
      </c>
      <c r="DA27" s="623"/>
      <c r="DB27" s="623"/>
      <c r="DC27" s="624"/>
      <c r="DD27" s="614">
        <v>2534901</v>
      </c>
      <c r="DE27" s="621"/>
      <c r="DF27" s="621"/>
      <c r="DG27" s="621"/>
      <c r="DH27" s="621"/>
      <c r="DI27" s="621"/>
      <c r="DJ27" s="621"/>
      <c r="DK27" s="622"/>
      <c r="DL27" s="614">
        <v>1746579</v>
      </c>
      <c r="DM27" s="621"/>
      <c r="DN27" s="621"/>
      <c r="DO27" s="621"/>
      <c r="DP27" s="621"/>
      <c r="DQ27" s="621"/>
      <c r="DR27" s="621"/>
      <c r="DS27" s="621"/>
      <c r="DT27" s="621"/>
      <c r="DU27" s="621"/>
      <c r="DV27" s="622"/>
      <c r="DW27" s="611">
        <v>14.6</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143242</v>
      </c>
      <c r="S28" s="609"/>
      <c r="T28" s="609"/>
      <c r="U28" s="609"/>
      <c r="V28" s="609"/>
      <c r="W28" s="609"/>
      <c r="X28" s="609"/>
      <c r="Y28" s="610"/>
      <c r="Z28" s="646">
        <v>0.7</v>
      </c>
      <c r="AA28" s="646"/>
      <c r="AB28" s="646"/>
      <c r="AC28" s="646"/>
      <c r="AD28" s="647">
        <v>10560</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988357</v>
      </c>
      <c r="CS28" s="609"/>
      <c r="CT28" s="609"/>
      <c r="CU28" s="609"/>
      <c r="CV28" s="609"/>
      <c r="CW28" s="609"/>
      <c r="CX28" s="609"/>
      <c r="CY28" s="610"/>
      <c r="CZ28" s="611">
        <v>4.8</v>
      </c>
      <c r="DA28" s="623"/>
      <c r="DB28" s="623"/>
      <c r="DC28" s="624"/>
      <c r="DD28" s="614">
        <v>988357</v>
      </c>
      <c r="DE28" s="609"/>
      <c r="DF28" s="609"/>
      <c r="DG28" s="609"/>
      <c r="DH28" s="609"/>
      <c r="DI28" s="609"/>
      <c r="DJ28" s="609"/>
      <c r="DK28" s="610"/>
      <c r="DL28" s="614">
        <v>988357</v>
      </c>
      <c r="DM28" s="609"/>
      <c r="DN28" s="609"/>
      <c r="DO28" s="609"/>
      <c r="DP28" s="609"/>
      <c r="DQ28" s="609"/>
      <c r="DR28" s="609"/>
      <c r="DS28" s="609"/>
      <c r="DT28" s="609"/>
      <c r="DU28" s="609"/>
      <c r="DV28" s="610"/>
      <c r="DW28" s="611">
        <v>8.3000000000000007</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139747</v>
      </c>
      <c r="S29" s="609"/>
      <c r="T29" s="609"/>
      <c r="U29" s="609"/>
      <c r="V29" s="609"/>
      <c r="W29" s="609"/>
      <c r="X29" s="609"/>
      <c r="Y29" s="610"/>
      <c r="Z29" s="646">
        <v>0.7</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988357</v>
      </c>
      <c r="CS29" s="621"/>
      <c r="CT29" s="621"/>
      <c r="CU29" s="621"/>
      <c r="CV29" s="621"/>
      <c r="CW29" s="621"/>
      <c r="CX29" s="621"/>
      <c r="CY29" s="622"/>
      <c r="CZ29" s="611">
        <v>4.8</v>
      </c>
      <c r="DA29" s="623"/>
      <c r="DB29" s="623"/>
      <c r="DC29" s="624"/>
      <c r="DD29" s="614">
        <v>988357</v>
      </c>
      <c r="DE29" s="621"/>
      <c r="DF29" s="621"/>
      <c r="DG29" s="621"/>
      <c r="DH29" s="621"/>
      <c r="DI29" s="621"/>
      <c r="DJ29" s="621"/>
      <c r="DK29" s="622"/>
      <c r="DL29" s="614">
        <v>988357</v>
      </c>
      <c r="DM29" s="621"/>
      <c r="DN29" s="621"/>
      <c r="DO29" s="621"/>
      <c r="DP29" s="621"/>
      <c r="DQ29" s="621"/>
      <c r="DR29" s="621"/>
      <c r="DS29" s="621"/>
      <c r="DT29" s="621"/>
      <c r="DU29" s="621"/>
      <c r="DV29" s="622"/>
      <c r="DW29" s="611">
        <v>8.3000000000000007</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4502842</v>
      </c>
      <c r="S30" s="609"/>
      <c r="T30" s="609"/>
      <c r="U30" s="609"/>
      <c r="V30" s="609"/>
      <c r="W30" s="609"/>
      <c r="X30" s="609"/>
      <c r="Y30" s="610"/>
      <c r="Z30" s="646">
        <v>21</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981686</v>
      </c>
      <c r="CS30" s="609"/>
      <c r="CT30" s="609"/>
      <c r="CU30" s="609"/>
      <c r="CV30" s="609"/>
      <c r="CW30" s="609"/>
      <c r="CX30" s="609"/>
      <c r="CY30" s="610"/>
      <c r="CZ30" s="611">
        <v>4.7</v>
      </c>
      <c r="DA30" s="623"/>
      <c r="DB30" s="623"/>
      <c r="DC30" s="624"/>
      <c r="DD30" s="614">
        <v>981686</v>
      </c>
      <c r="DE30" s="609"/>
      <c r="DF30" s="609"/>
      <c r="DG30" s="609"/>
      <c r="DH30" s="609"/>
      <c r="DI30" s="609"/>
      <c r="DJ30" s="609"/>
      <c r="DK30" s="610"/>
      <c r="DL30" s="614">
        <v>981686</v>
      </c>
      <c r="DM30" s="609"/>
      <c r="DN30" s="609"/>
      <c r="DO30" s="609"/>
      <c r="DP30" s="609"/>
      <c r="DQ30" s="609"/>
      <c r="DR30" s="609"/>
      <c r="DS30" s="609"/>
      <c r="DT30" s="609"/>
      <c r="DU30" s="609"/>
      <c r="DV30" s="610"/>
      <c r="DW30" s="611">
        <v>8.1999999999999993</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99.4</v>
      </c>
      <c r="BH31" s="671"/>
      <c r="BI31" s="671"/>
      <c r="BJ31" s="671"/>
      <c r="BK31" s="671"/>
      <c r="BL31" s="671"/>
      <c r="BM31" s="672">
        <v>98.3</v>
      </c>
      <c r="BN31" s="671"/>
      <c r="BO31" s="671"/>
      <c r="BP31" s="671"/>
      <c r="BQ31" s="673"/>
      <c r="BR31" s="670">
        <v>99.4</v>
      </c>
      <c r="BS31" s="671"/>
      <c r="BT31" s="671"/>
      <c r="BU31" s="671"/>
      <c r="BV31" s="671"/>
      <c r="BW31" s="671"/>
      <c r="BX31" s="672">
        <v>98.3</v>
      </c>
      <c r="BY31" s="671"/>
      <c r="BZ31" s="671"/>
      <c r="CA31" s="671"/>
      <c r="CB31" s="673"/>
      <c r="CD31" s="629"/>
      <c r="CE31" s="630"/>
      <c r="CF31" s="605" t="s">
        <v>300</v>
      </c>
      <c r="CG31" s="606"/>
      <c r="CH31" s="606"/>
      <c r="CI31" s="606"/>
      <c r="CJ31" s="606"/>
      <c r="CK31" s="606"/>
      <c r="CL31" s="606"/>
      <c r="CM31" s="606"/>
      <c r="CN31" s="606"/>
      <c r="CO31" s="606"/>
      <c r="CP31" s="606"/>
      <c r="CQ31" s="607"/>
      <c r="CR31" s="608">
        <v>6671</v>
      </c>
      <c r="CS31" s="621"/>
      <c r="CT31" s="621"/>
      <c r="CU31" s="621"/>
      <c r="CV31" s="621"/>
      <c r="CW31" s="621"/>
      <c r="CX31" s="621"/>
      <c r="CY31" s="622"/>
      <c r="CZ31" s="611">
        <v>0</v>
      </c>
      <c r="DA31" s="623"/>
      <c r="DB31" s="623"/>
      <c r="DC31" s="624"/>
      <c r="DD31" s="614">
        <v>6671</v>
      </c>
      <c r="DE31" s="621"/>
      <c r="DF31" s="621"/>
      <c r="DG31" s="621"/>
      <c r="DH31" s="621"/>
      <c r="DI31" s="621"/>
      <c r="DJ31" s="621"/>
      <c r="DK31" s="622"/>
      <c r="DL31" s="614">
        <v>6671</v>
      </c>
      <c r="DM31" s="621"/>
      <c r="DN31" s="621"/>
      <c r="DO31" s="621"/>
      <c r="DP31" s="621"/>
      <c r="DQ31" s="621"/>
      <c r="DR31" s="621"/>
      <c r="DS31" s="621"/>
      <c r="DT31" s="621"/>
      <c r="DU31" s="621"/>
      <c r="DV31" s="622"/>
      <c r="DW31" s="611">
        <v>0.1</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1645987</v>
      </c>
      <c r="S32" s="609"/>
      <c r="T32" s="609"/>
      <c r="U32" s="609"/>
      <c r="V32" s="609"/>
      <c r="W32" s="609"/>
      <c r="X32" s="609"/>
      <c r="Y32" s="610"/>
      <c r="Z32" s="646">
        <v>7.7</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99.4</v>
      </c>
      <c r="BH32" s="621"/>
      <c r="BI32" s="621"/>
      <c r="BJ32" s="621"/>
      <c r="BK32" s="621"/>
      <c r="BL32" s="621"/>
      <c r="BM32" s="612">
        <v>98.3</v>
      </c>
      <c r="BN32" s="621"/>
      <c r="BO32" s="621"/>
      <c r="BP32" s="621"/>
      <c r="BQ32" s="644"/>
      <c r="BR32" s="674">
        <v>99.4</v>
      </c>
      <c r="BS32" s="621"/>
      <c r="BT32" s="621"/>
      <c r="BU32" s="621"/>
      <c r="BV32" s="621"/>
      <c r="BW32" s="621"/>
      <c r="BX32" s="612">
        <v>98.4</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17125</v>
      </c>
      <c r="S33" s="609"/>
      <c r="T33" s="609"/>
      <c r="U33" s="609"/>
      <c r="V33" s="609"/>
      <c r="W33" s="609"/>
      <c r="X33" s="609"/>
      <c r="Y33" s="610"/>
      <c r="Z33" s="646">
        <v>0.1</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99.4</v>
      </c>
      <c r="BH33" s="593"/>
      <c r="BI33" s="593"/>
      <c r="BJ33" s="593"/>
      <c r="BK33" s="593"/>
      <c r="BL33" s="593"/>
      <c r="BM33" s="639">
        <v>98.2</v>
      </c>
      <c r="BN33" s="593"/>
      <c r="BO33" s="593"/>
      <c r="BP33" s="593"/>
      <c r="BQ33" s="656"/>
      <c r="BR33" s="669">
        <v>99.4</v>
      </c>
      <c r="BS33" s="593"/>
      <c r="BT33" s="593"/>
      <c r="BU33" s="593"/>
      <c r="BV33" s="593"/>
      <c r="BW33" s="593"/>
      <c r="BX33" s="639">
        <v>98.1</v>
      </c>
      <c r="BY33" s="593"/>
      <c r="BZ33" s="593"/>
      <c r="CA33" s="593"/>
      <c r="CB33" s="656"/>
      <c r="CD33" s="605" t="s">
        <v>307</v>
      </c>
      <c r="CE33" s="606"/>
      <c r="CF33" s="606"/>
      <c r="CG33" s="606"/>
      <c r="CH33" s="606"/>
      <c r="CI33" s="606"/>
      <c r="CJ33" s="606"/>
      <c r="CK33" s="606"/>
      <c r="CL33" s="606"/>
      <c r="CM33" s="606"/>
      <c r="CN33" s="606"/>
      <c r="CO33" s="606"/>
      <c r="CP33" s="606"/>
      <c r="CQ33" s="607"/>
      <c r="CR33" s="608">
        <v>8503737</v>
      </c>
      <c r="CS33" s="621"/>
      <c r="CT33" s="621"/>
      <c r="CU33" s="621"/>
      <c r="CV33" s="621"/>
      <c r="CW33" s="621"/>
      <c r="CX33" s="621"/>
      <c r="CY33" s="622"/>
      <c r="CZ33" s="611">
        <v>41.1</v>
      </c>
      <c r="DA33" s="623"/>
      <c r="DB33" s="623"/>
      <c r="DC33" s="624"/>
      <c r="DD33" s="614">
        <v>7291907</v>
      </c>
      <c r="DE33" s="621"/>
      <c r="DF33" s="621"/>
      <c r="DG33" s="621"/>
      <c r="DH33" s="621"/>
      <c r="DI33" s="621"/>
      <c r="DJ33" s="621"/>
      <c r="DK33" s="622"/>
      <c r="DL33" s="614">
        <v>4958252</v>
      </c>
      <c r="DM33" s="621"/>
      <c r="DN33" s="621"/>
      <c r="DO33" s="621"/>
      <c r="DP33" s="621"/>
      <c r="DQ33" s="621"/>
      <c r="DR33" s="621"/>
      <c r="DS33" s="621"/>
      <c r="DT33" s="621"/>
      <c r="DU33" s="621"/>
      <c r="DV33" s="622"/>
      <c r="DW33" s="611">
        <v>41.5</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22022</v>
      </c>
      <c r="S34" s="609"/>
      <c r="T34" s="609"/>
      <c r="U34" s="609"/>
      <c r="V34" s="609"/>
      <c r="W34" s="609"/>
      <c r="X34" s="609"/>
      <c r="Y34" s="610"/>
      <c r="Z34" s="646">
        <v>0.1</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2724089</v>
      </c>
      <c r="CS34" s="609"/>
      <c r="CT34" s="609"/>
      <c r="CU34" s="609"/>
      <c r="CV34" s="609"/>
      <c r="CW34" s="609"/>
      <c r="CX34" s="609"/>
      <c r="CY34" s="610"/>
      <c r="CZ34" s="611">
        <v>13.2</v>
      </c>
      <c r="DA34" s="623"/>
      <c r="DB34" s="623"/>
      <c r="DC34" s="624"/>
      <c r="DD34" s="614">
        <v>2182013</v>
      </c>
      <c r="DE34" s="609"/>
      <c r="DF34" s="609"/>
      <c r="DG34" s="609"/>
      <c r="DH34" s="609"/>
      <c r="DI34" s="609"/>
      <c r="DJ34" s="609"/>
      <c r="DK34" s="610"/>
      <c r="DL34" s="614">
        <v>1654689</v>
      </c>
      <c r="DM34" s="609"/>
      <c r="DN34" s="609"/>
      <c r="DO34" s="609"/>
      <c r="DP34" s="609"/>
      <c r="DQ34" s="609"/>
      <c r="DR34" s="609"/>
      <c r="DS34" s="609"/>
      <c r="DT34" s="609"/>
      <c r="DU34" s="609"/>
      <c r="DV34" s="610"/>
      <c r="DW34" s="611">
        <v>13.9</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632267</v>
      </c>
      <c r="S35" s="609"/>
      <c r="T35" s="609"/>
      <c r="U35" s="609"/>
      <c r="V35" s="609"/>
      <c r="W35" s="609"/>
      <c r="X35" s="609"/>
      <c r="Y35" s="610"/>
      <c r="Z35" s="646">
        <v>2.9</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55876</v>
      </c>
      <c r="CS35" s="621"/>
      <c r="CT35" s="621"/>
      <c r="CU35" s="621"/>
      <c r="CV35" s="621"/>
      <c r="CW35" s="621"/>
      <c r="CX35" s="621"/>
      <c r="CY35" s="622"/>
      <c r="CZ35" s="611">
        <v>0.3</v>
      </c>
      <c r="DA35" s="623"/>
      <c r="DB35" s="623"/>
      <c r="DC35" s="624"/>
      <c r="DD35" s="614">
        <v>53177</v>
      </c>
      <c r="DE35" s="621"/>
      <c r="DF35" s="621"/>
      <c r="DG35" s="621"/>
      <c r="DH35" s="621"/>
      <c r="DI35" s="621"/>
      <c r="DJ35" s="621"/>
      <c r="DK35" s="622"/>
      <c r="DL35" s="614">
        <v>53177</v>
      </c>
      <c r="DM35" s="621"/>
      <c r="DN35" s="621"/>
      <c r="DO35" s="621"/>
      <c r="DP35" s="621"/>
      <c r="DQ35" s="621"/>
      <c r="DR35" s="621"/>
      <c r="DS35" s="621"/>
      <c r="DT35" s="621"/>
      <c r="DU35" s="621"/>
      <c r="DV35" s="622"/>
      <c r="DW35" s="611">
        <v>0.4</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880134</v>
      </c>
      <c r="S36" s="609"/>
      <c r="T36" s="609"/>
      <c r="U36" s="609"/>
      <c r="V36" s="609"/>
      <c r="W36" s="609"/>
      <c r="X36" s="609"/>
      <c r="Y36" s="610"/>
      <c r="Z36" s="646">
        <v>4.0999999999999996</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3251315</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100467</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2370750</v>
      </c>
      <c r="CS36" s="609"/>
      <c r="CT36" s="609"/>
      <c r="CU36" s="609"/>
      <c r="CV36" s="609"/>
      <c r="CW36" s="609"/>
      <c r="CX36" s="609"/>
      <c r="CY36" s="610"/>
      <c r="CZ36" s="611">
        <v>11.5</v>
      </c>
      <c r="DA36" s="623"/>
      <c r="DB36" s="623"/>
      <c r="DC36" s="624"/>
      <c r="DD36" s="614">
        <v>2290083</v>
      </c>
      <c r="DE36" s="609"/>
      <c r="DF36" s="609"/>
      <c r="DG36" s="609"/>
      <c r="DH36" s="609"/>
      <c r="DI36" s="609"/>
      <c r="DJ36" s="609"/>
      <c r="DK36" s="610"/>
      <c r="DL36" s="614">
        <v>1921377</v>
      </c>
      <c r="DM36" s="609"/>
      <c r="DN36" s="609"/>
      <c r="DO36" s="609"/>
      <c r="DP36" s="609"/>
      <c r="DQ36" s="609"/>
      <c r="DR36" s="609"/>
      <c r="DS36" s="609"/>
      <c r="DT36" s="609"/>
      <c r="DU36" s="609"/>
      <c r="DV36" s="610"/>
      <c r="DW36" s="611">
        <v>16.100000000000001</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257746</v>
      </c>
      <c r="S37" s="609"/>
      <c r="T37" s="609"/>
      <c r="U37" s="609"/>
      <c r="V37" s="609"/>
      <c r="W37" s="609"/>
      <c r="X37" s="609"/>
      <c r="Y37" s="610"/>
      <c r="Z37" s="646">
        <v>1.2</v>
      </c>
      <c r="AA37" s="646"/>
      <c r="AB37" s="646"/>
      <c r="AC37" s="646"/>
      <c r="AD37" s="647" t="s">
        <v>122</v>
      </c>
      <c r="AE37" s="647"/>
      <c r="AF37" s="647"/>
      <c r="AG37" s="647"/>
      <c r="AH37" s="647"/>
      <c r="AI37" s="647"/>
      <c r="AJ37" s="647"/>
      <c r="AK37" s="647"/>
      <c r="AL37" s="611" t="s">
        <v>122</v>
      </c>
      <c r="AM37" s="612"/>
      <c r="AN37" s="612"/>
      <c r="AO37" s="648"/>
      <c r="AQ37" s="641" t="s">
        <v>319</v>
      </c>
      <c r="AR37" s="642"/>
      <c r="AS37" s="642"/>
      <c r="AT37" s="642"/>
      <c r="AU37" s="642"/>
      <c r="AV37" s="642"/>
      <c r="AW37" s="642"/>
      <c r="AX37" s="642"/>
      <c r="AY37" s="643"/>
      <c r="AZ37" s="608">
        <v>869742</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-856</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824058</v>
      </c>
      <c r="CS37" s="621"/>
      <c r="CT37" s="621"/>
      <c r="CU37" s="621"/>
      <c r="CV37" s="621"/>
      <c r="CW37" s="621"/>
      <c r="CX37" s="621"/>
      <c r="CY37" s="622"/>
      <c r="CZ37" s="611">
        <v>4</v>
      </c>
      <c r="DA37" s="623"/>
      <c r="DB37" s="623"/>
      <c r="DC37" s="624"/>
      <c r="DD37" s="614">
        <v>824058</v>
      </c>
      <c r="DE37" s="621"/>
      <c r="DF37" s="621"/>
      <c r="DG37" s="621"/>
      <c r="DH37" s="621"/>
      <c r="DI37" s="621"/>
      <c r="DJ37" s="621"/>
      <c r="DK37" s="622"/>
      <c r="DL37" s="614">
        <v>803617</v>
      </c>
      <c r="DM37" s="621"/>
      <c r="DN37" s="621"/>
      <c r="DO37" s="621"/>
      <c r="DP37" s="621"/>
      <c r="DQ37" s="621"/>
      <c r="DR37" s="621"/>
      <c r="DS37" s="621"/>
      <c r="DT37" s="621"/>
      <c r="DU37" s="621"/>
      <c r="DV37" s="622"/>
      <c r="DW37" s="611">
        <v>6.7</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51000</v>
      </c>
      <c r="S38" s="609"/>
      <c r="T38" s="609"/>
      <c r="U38" s="609"/>
      <c r="V38" s="609"/>
      <c r="W38" s="609"/>
      <c r="X38" s="609"/>
      <c r="Y38" s="610"/>
      <c r="Z38" s="646">
        <v>0.2</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417918</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6548</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1813711</v>
      </c>
      <c r="CS38" s="609"/>
      <c r="CT38" s="609"/>
      <c r="CU38" s="609"/>
      <c r="CV38" s="609"/>
      <c r="CW38" s="609"/>
      <c r="CX38" s="609"/>
      <c r="CY38" s="610"/>
      <c r="CZ38" s="611">
        <v>8.8000000000000007</v>
      </c>
      <c r="DA38" s="623"/>
      <c r="DB38" s="623"/>
      <c r="DC38" s="624"/>
      <c r="DD38" s="614">
        <v>1404944</v>
      </c>
      <c r="DE38" s="609"/>
      <c r="DF38" s="609"/>
      <c r="DG38" s="609"/>
      <c r="DH38" s="609"/>
      <c r="DI38" s="609"/>
      <c r="DJ38" s="609"/>
      <c r="DK38" s="610"/>
      <c r="DL38" s="614">
        <v>1329009</v>
      </c>
      <c r="DM38" s="609"/>
      <c r="DN38" s="609"/>
      <c r="DO38" s="609"/>
      <c r="DP38" s="609"/>
      <c r="DQ38" s="609"/>
      <c r="DR38" s="609"/>
      <c r="DS38" s="609"/>
      <c r="DT38" s="609"/>
      <c r="DU38" s="609"/>
      <c r="DV38" s="610"/>
      <c r="DW38" s="611">
        <v>11.1</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149944</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10161</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1177495</v>
      </c>
      <c r="CS39" s="621"/>
      <c r="CT39" s="621"/>
      <c r="CU39" s="621"/>
      <c r="CV39" s="621"/>
      <c r="CW39" s="621"/>
      <c r="CX39" s="621"/>
      <c r="CY39" s="622"/>
      <c r="CZ39" s="611">
        <v>5.7</v>
      </c>
      <c r="DA39" s="623"/>
      <c r="DB39" s="623"/>
      <c r="DC39" s="624"/>
      <c r="DD39" s="614">
        <v>1149874</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97</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361816</v>
      </c>
      <c r="CS40" s="609"/>
      <c r="CT40" s="609"/>
      <c r="CU40" s="609"/>
      <c r="CV40" s="609"/>
      <c r="CW40" s="609"/>
      <c r="CX40" s="609"/>
      <c r="CY40" s="610"/>
      <c r="CZ40" s="611">
        <v>1.7</v>
      </c>
      <c r="DA40" s="623"/>
      <c r="DB40" s="623"/>
      <c r="DC40" s="624"/>
      <c r="DD40" s="614">
        <v>211816</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21482132</v>
      </c>
      <c r="S41" s="633"/>
      <c r="T41" s="633"/>
      <c r="U41" s="633"/>
      <c r="V41" s="633"/>
      <c r="W41" s="633"/>
      <c r="X41" s="633"/>
      <c r="Y41" s="636"/>
      <c r="Z41" s="637">
        <v>100</v>
      </c>
      <c r="AA41" s="637"/>
      <c r="AB41" s="637"/>
      <c r="AC41" s="637"/>
      <c r="AD41" s="638">
        <v>11942245</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520057</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1293654</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395</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1799909</v>
      </c>
      <c r="CS42" s="621"/>
      <c r="CT42" s="621"/>
      <c r="CU42" s="621"/>
      <c r="CV42" s="621"/>
      <c r="CW42" s="621"/>
      <c r="CX42" s="621"/>
      <c r="CY42" s="622"/>
      <c r="CZ42" s="611">
        <v>8.6999999999999993</v>
      </c>
      <c r="DA42" s="623"/>
      <c r="DB42" s="623"/>
      <c r="DC42" s="624"/>
      <c r="DD42" s="614">
        <v>877010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36179</v>
      </c>
      <c r="CS43" s="621"/>
      <c r="CT43" s="621"/>
      <c r="CU43" s="621"/>
      <c r="CV43" s="621"/>
      <c r="CW43" s="621"/>
      <c r="CX43" s="621"/>
      <c r="CY43" s="622"/>
      <c r="CZ43" s="611">
        <v>0.2</v>
      </c>
      <c r="DA43" s="623"/>
      <c r="DB43" s="623"/>
      <c r="DC43" s="624"/>
      <c r="DD43" s="614">
        <v>36179</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1798369</v>
      </c>
      <c r="CS44" s="609"/>
      <c r="CT44" s="609"/>
      <c r="CU44" s="609"/>
      <c r="CV44" s="609"/>
      <c r="CW44" s="609"/>
      <c r="CX44" s="609"/>
      <c r="CY44" s="610"/>
      <c r="CZ44" s="611">
        <v>8.6999999999999993</v>
      </c>
      <c r="DA44" s="612"/>
      <c r="DB44" s="612"/>
      <c r="DC44" s="613"/>
      <c r="DD44" s="614">
        <v>877010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1005335</v>
      </c>
      <c r="CS45" s="621"/>
      <c r="CT45" s="621"/>
      <c r="CU45" s="621"/>
      <c r="CV45" s="621"/>
      <c r="CW45" s="621"/>
      <c r="CX45" s="621"/>
      <c r="CY45" s="622"/>
      <c r="CZ45" s="611">
        <v>4.9000000000000004</v>
      </c>
      <c r="DA45" s="623"/>
      <c r="DB45" s="623"/>
      <c r="DC45" s="624"/>
      <c r="DD45" s="614">
        <v>257550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791453</v>
      </c>
      <c r="CS46" s="609"/>
      <c r="CT46" s="609"/>
      <c r="CU46" s="609"/>
      <c r="CV46" s="609"/>
      <c r="CW46" s="609"/>
      <c r="CX46" s="609"/>
      <c r="CY46" s="610"/>
      <c r="CZ46" s="611">
        <v>3.8</v>
      </c>
      <c r="DA46" s="612"/>
      <c r="DB46" s="612"/>
      <c r="DC46" s="613"/>
      <c r="DD46" s="614">
        <v>617879</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1540</v>
      </c>
      <c r="CS47" s="621"/>
      <c r="CT47" s="621"/>
      <c r="CU47" s="621"/>
      <c r="CV47" s="621"/>
      <c r="CW47" s="621"/>
      <c r="CX47" s="621"/>
      <c r="CY47" s="622"/>
      <c r="CZ47" s="611">
        <v>0</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20703516</v>
      </c>
      <c r="CS49" s="593"/>
      <c r="CT49" s="593"/>
      <c r="CU49" s="593"/>
      <c r="CV49" s="593"/>
      <c r="CW49" s="593"/>
      <c r="CX49" s="593"/>
      <c r="CY49" s="594"/>
      <c r="CZ49" s="595">
        <v>100</v>
      </c>
      <c r="DA49" s="596"/>
      <c r="DB49" s="596"/>
      <c r="DC49" s="597"/>
      <c r="DD49" s="598">
        <v>14205113</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XVGN0GISIQRoEyHq0KpcfCRDvN9pkWXMLNBWlTAgpkUufAXOHCXaAP3hcR8lJDd/ayYrymWa17duhspbd2sckw==" saltValue="ylrrxriz0fYiJYa1fUtr2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81640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21479</v>
      </c>
      <c r="R7" s="1090"/>
      <c r="S7" s="1090"/>
      <c r="T7" s="1090"/>
      <c r="U7" s="1090"/>
      <c r="V7" s="1090">
        <v>20700</v>
      </c>
      <c r="W7" s="1090"/>
      <c r="X7" s="1090"/>
      <c r="Y7" s="1090"/>
      <c r="Z7" s="1090"/>
      <c r="AA7" s="1090">
        <v>779</v>
      </c>
      <c r="AB7" s="1090"/>
      <c r="AC7" s="1090"/>
      <c r="AD7" s="1090"/>
      <c r="AE7" s="1091"/>
      <c r="AF7" s="1092">
        <v>504</v>
      </c>
      <c r="AG7" s="1093"/>
      <c r="AH7" s="1093"/>
      <c r="AI7" s="1093"/>
      <c r="AJ7" s="1094"/>
      <c r="AK7" s="1095">
        <v>8</v>
      </c>
      <c r="AL7" s="1096"/>
      <c r="AM7" s="1096"/>
      <c r="AN7" s="1096"/>
      <c r="AO7" s="1096"/>
      <c r="AP7" s="1096">
        <v>2606</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544</v>
      </c>
      <c r="BT7" s="1087"/>
      <c r="BU7" s="1087"/>
      <c r="BV7" s="1087"/>
      <c r="BW7" s="1087"/>
      <c r="BX7" s="1087"/>
      <c r="BY7" s="1087"/>
      <c r="BZ7" s="1087"/>
      <c r="CA7" s="1087"/>
      <c r="CB7" s="1087"/>
      <c r="CC7" s="1087"/>
      <c r="CD7" s="1087"/>
      <c r="CE7" s="1087"/>
      <c r="CF7" s="1087"/>
      <c r="CG7" s="1099"/>
      <c r="CH7" s="1083" t="s">
        <v>487</v>
      </c>
      <c r="CI7" s="1084"/>
      <c r="CJ7" s="1084"/>
      <c r="CK7" s="1084"/>
      <c r="CL7" s="1085"/>
      <c r="CM7" s="1083">
        <v>25</v>
      </c>
      <c r="CN7" s="1084"/>
      <c r="CO7" s="1084"/>
      <c r="CP7" s="1084"/>
      <c r="CQ7" s="1085"/>
      <c r="CR7" s="1083">
        <v>10</v>
      </c>
      <c r="CS7" s="1084"/>
      <c r="CT7" s="1084"/>
      <c r="CU7" s="1084"/>
      <c r="CV7" s="1085"/>
      <c r="CW7" s="1083" t="s">
        <v>487</v>
      </c>
      <c r="CX7" s="1084"/>
      <c r="CY7" s="1084"/>
      <c r="CZ7" s="1084"/>
      <c r="DA7" s="1085"/>
      <c r="DB7" s="1083" t="s">
        <v>487</v>
      </c>
      <c r="DC7" s="1084"/>
      <c r="DD7" s="1084"/>
      <c r="DE7" s="1084"/>
      <c r="DF7" s="1085"/>
      <c r="DG7" s="1083" t="s">
        <v>487</v>
      </c>
      <c r="DH7" s="1084"/>
      <c r="DI7" s="1084"/>
      <c r="DJ7" s="1084"/>
      <c r="DK7" s="1085"/>
      <c r="DL7" s="1083" t="s">
        <v>487</v>
      </c>
      <c r="DM7" s="1084"/>
      <c r="DN7" s="1084"/>
      <c r="DO7" s="1084"/>
      <c r="DP7" s="1085"/>
      <c r="DQ7" s="1083" t="s">
        <v>487</v>
      </c>
      <c r="DR7" s="1084"/>
      <c r="DS7" s="1084"/>
      <c r="DT7" s="1084"/>
      <c r="DU7" s="1085"/>
      <c r="DV7" s="1086"/>
      <c r="DW7" s="1087"/>
      <c r="DX7" s="1087"/>
      <c r="DY7" s="1087"/>
      <c r="DZ7" s="1088"/>
      <c r="EA7" s="217"/>
    </row>
    <row r="8" spans="1:131" s="218" customFormat="1" ht="26.25" customHeight="1" x14ac:dyDescent="0.2">
      <c r="A8" s="221">
        <v>2</v>
      </c>
      <c r="B8" s="1017" t="s">
        <v>375</v>
      </c>
      <c r="C8" s="1018"/>
      <c r="D8" s="1018"/>
      <c r="E8" s="1018"/>
      <c r="F8" s="1018"/>
      <c r="G8" s="1018"/>
      <c r="H8" s="1018"/>
      <c r="I8" s="1018"/>
      <c r="J8" s="1018"/>
      <c r="K8" s="1018"/>
      <c r="L8" s="1018"/>
      <c r="M8" s="1018"/>
      <c r="N8" s="1018"/>
      <c r="O8" s="1018"/>
      <c r="P8" s="1019"/>
      <c r="Q8" s="1025">
        <v>25</v>
      </c>
      <c r="R8" s="1026"/>
      <c r="S8" s="1026"/>
      <c r="T8" s="1026"/>
      <c r="U8" s="1026"/>
      <c r="V8" s="1026">
        <v>25</v>
      </c>
      <c r="W8" s="1026"/>
      <c r="X8" s="1026"/>
      <c r="Y8" s="1026"/>
      <c r="Z8" s="1026"/>
      <c r="AA8" s="1026" t="s">
        <v>487</v>
      </c>
      <c r="AB8" s="1026"/>
      <c r="AC8" s="1026"/>
      <c r="AD8" s="1026"/>
      <c r="AE8" s="1027"/>
      <c r="AF8" s="1022" t="s">
        <v>122</v>
      </c>
      <c r="AG8" s="1023"/>
      <c r="AH8" s="1023"/>
      <c r="AI8" s="1023"/>
      <c r="AJ8" s="1024"/>
      <c r="AK8" s="1067">
        <v>3</v>
      </c>
      <c r="AL8" s="1068"/>
      <c r="AM8" s="1068"/>
      <c r="AN8" s="1068"/>
      <c r="AO8" s="1068"/>
      <c r="AP8" s="1068" t="s">
        <v>546</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545</v>
      </c>
      <c r="BT8" s="980"/>
      <c r="BU8" s="980"/>
      <c r="BV8" s="980"/>
      <c r="BW8" s="980"/>
      <c r="BX8" s="980"/>
      <c r="BY8" s="980"/>
      <c r="BZ8" s="980"/>
      <c r="CA8" s="980"/>
      <c r="CB8" s="980"/>
      <c r="CC8" s="980"/>
      <c r="CD8" s="980"/>
      <c r="CE8" s="980"/>
      <c r="CF8" s="980"/>
      <c r="CG8" s="1001"/>
      <c r="CH8" s="976">
        <v>1</v>
      </c>
      <c r="CI8" s="977"/>
      <c r="CJ8" s="977"/>
      <c r="CK8" s="977"/>
      <c r="CL8" s="978"/>
      <c r="CM8" s="976">
        <v>228</v>
      </c>
      <c r="CN8" s="977"/>
      <c r="CO8" s="977"/>
      <c r="CP8" s="977"/>
      <c r="CQ8" s="978"/>
      <c r="CR8" s="976">
        <v>216</v>
      </c>
      <c r="CS8" s="977"/>
      <c r="CT8" s="977"/>
      <c r="CU8" s="977"/>
      <c r="CV8" s="978"/>
      <c r="CW8" s="976">
        <v>1</v>
      </c>
      <c r="CX8" s="977"/>
      <c r="CY8" s="977"/>
      <c r="CZ8" s="977"/>
      <c r="DA8" s="978"/>
      <c r="DB8" s="976" t="s">
        <v>487</v>
      </c>
      <c r="DC8" s="977"/>
      <c r="DD8" s="977"/>
      <c r="DE8" s="977"/>
      <c r="DF8" s="978"/>
      <c r="DG8" s="976" t="s">
        <v>487</v>
      </c>
      <c r="DH8" s="977"/>
      <c r="DI8" s="977"/>
      <c r="DJ8" s="977"/>
      <c r="DK8" s="978"/>
      <c r="DL8" s="976" t="s">
        <v>487</v>
      </c>
      <c r="DM8" s="977"/>
      <c r="DN8" s="977"/>
      <c r="DO8" s="977"/>
      <c r="DP8" s="978"/>
      <c r="DQ8" s="976" t="s">
        <v>487</v>
      </c>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377</v>
      </c>
      <c r="B23" s="924" t="s">
        <v>378</v>
      </c>
      <c r="C23" s="925"/>
      <c r="D23" s="925"/>
      <c r="E23" s="925"/>
      <c r="F23" s="925"/>
      <c r="G23" s="925"/>
      <c r="H23" s="925"/>
      <c r="I23" s="925"/>
      <c r="J23" s="925"/>
      <c r="K23" s="925"/>
      <c r="L23" s="925"/>
      <c r="M23" s="925"/>
      <c r="N23" s="925"/>
      <c r="O23" s="925"/>
      <c r="P23" s="935"/>
      <c r="Q23" s="1054">
        <v>21482</v>
      </c>
      <c r="R23" s="1048"/>
      <c r="S23" s="1048"/>
      <c r="T23" s="1048"/>
      <c r="U23" s="1048"/>
      <c r="V23" s="1048">
        <v>20704</v>
      </c>
      <c r="W23" s="1048"/>
      <c r="X23" s="1048"/>
      <c r="Y23" s="1048"/>
      <c r="Z23" s="1048"/>
      <c r="AA23" s="1048">
        <v>779</v>
      </c>
      <c r="AB23" s="1048"/>
      <c r="AC23" s="1048"/>
      <c r="AD23" s="1048"/>
      <c r="AE23" s="1055"/>
      <c r="AF23" s="1056">
        <v>504</v>
      </c>
      <c r="AG23" s="1048"/>
      <c r="AH23" s="1048"/>
      <c r="AI23" s="1048"/>
      <c r="AJ23" s="1057"/>
      <c r="AK23" s="1058"/>
      <c r="AL23" s="1059"/>
      <c r="AM23" s="1059"/>
      <c r="AN23" s="1059"/>
      <c r="AO23" s="1059"/>
      <c r="AP23" s="1048">
        <v>2606</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389</v>
      </c>
      <c r="C28" s="1035"/>
      <c r="D28" s="1035"/>
      <c r="E28" s="1035"/>
      <c r="F28" s="1035"/>
      <c r="G28" s="1035"/>
      <c r="H28" s="1035"/>
      <c r="I28" s="1035"/>
      <c r="J28" s="1035"/>
      <c r="K28" s="1035"/>
      <c r="L28" s="1035"/>
      <c r="M28" s="1035"/>
      <c r="N28" s="1035"/>
      <c r="O28" s="1035"/>
      <c r="P28" s="1036"/>
      <c r="Q28" s="1037">
        <v>5620</v>
      </c>
      <c r="R28" s="1038"/>
      <c r="S28" s="1038"/>
      <c r="T28" s="1038"/>
      <c r="U28" s="1038"/>
      <c r="V28" s="1038">
        <v>5520</v>
      </c>
      <c r="W28" s="1038"/>
      <c r="X28" s="1038"/>
      <c r="Y28" s="1038"/>
      <c r="Z28" s="1038"/>
      <c r="AA28" s="1038">
        <v>100</v>
      </c>
      <c r="AB28" s="1038"/>
      <c r="AC28" s="1038"/>
      <c r="AD28" s="1038"/>
      <c r="AE28" s="1039"/>
      <c r="AF28" s="1040">
        <v>100</v>
      </c>
      <c r="AG28" s="1038"/>
      <c r="AH28" s="1038"/>
      <c r="AI28" s="1038"/>
      <c r="AJ28" s="1041"/>
      <c r="AK28" s="1029">
        <v>462</v>
      </c>
      <c r="AL28" s="1030"/>
      <c r="AM28" s="1030"/>
      <c r="AN28" s="1030"/>
      <c r="AO28" s="1030"/>
      <c r="AP28" s="1030" t="s">
        <v>487</v>
      </c>
      <c r="AQ28" s="1030"/>
      <c r="AR28" s="1030"/>
      <c r="AS28" s="1030"/>
      <c r="AT28" s="1030"/>
      <c r="AU28" s="1030" t="s">
        <v>487</v>
      </c>
      <c r="AV28" s="1030"/>
      <c r="AW28" s="1030"/>
      <c r="AX28" s="1030"/>
      <c r="AY28" s="1030"/>
      <c r="AZ28" s="1031" t="s">
        <v>487</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390</v>
      </c>
      <c r="C29" s="1018"/>
      <c r="D29" s="1018"/>
      <c r="E29" s="1018"/>
      <c r="F29" s="1018"/>
      <c r="G29" s="1018"/>
      <c r="H29" s="1018"/>
      <c r="I29" s="1018"/>
      <c r="J29" s="1018"/>
      <c r="K29" s="1018"/>
      <c r="L29" s="1018"/>
      <c r="M29" s="1018"/>
      <c r="N29" s="1018"/>
      <c r="O29" s="1018"/>
      <c r="P29" s="1019"/>
      <c r="Q29" s="1025">
        <v>3752</v>
      </c>
      <c r="R29" s="1026"/>
      <c r="S29" s="1026"/>
      <c r="T29" s="1026"/>
      <c r="U29" s="1026"/>
      <c r="V29" s="1026">
        <v>3733</v>
      </c>
      <c r="W29" s="1026"/>
      <c r="X29" s="1026"/>
      <c r="Y29" s="1026"/>
      <c r="Z29" s="1026"/>
      <c r="AA29" s="1026">
        <v>18</v>
      </c>
      <c r="AB29" s="1026"/>
      <c r="AC29" s="1026"/>
      <c r="AD29" s="1026"/>
      <c r="AE29" s="1027"/>
      <c r="AF29" s="1022">
        <v>18</v>
      </c>
      <c r="AG29" s="1023"/>
      <c r="AH29" s="1023"/>
      <c r="AI29" s="1023"/>
      <c r="AJ29" s="1024"/>
      <c r="AK29" s="967">
        <v>549</v>
      </c>
      <c r="AL29" s="958"/>
      <c r="AM29" s="958"/>
      <c r="AN29" s="958"/>
      <c r="AO29" s="958"/>
      <c r="AP29" s="958" t="s">
        <v>487</v>
      </c>
      <c r="AQ29" s="958"/>
      <c r="AR29" s="958"/>
      <c r="AS29" s="958"/>
      <c r="AT29" s="958"/>
      <c r="AU29" s="958" t="s">
        <v>487</v>
      </c>
      <c r="AV29" s="958"/>
      <c r="AW29" s="958"/>
      <c r="AX29" s="958"/>
      <c r="AY29" s="958"/>
      <c r="AZ29" s="1028" t="s">
        <v>487</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391</v>
      </c>
      <c r="C30" s="1018"/>
      <c r="D30" s="1018"/>
      <c r="E30" s="1018"/>
      <c r="F30" s="1018"/>
      <c r="G30" s="1018"/>
      <c r="H30" s="1018"/>
      <c r="I30" s="1018"/>
      <c r="J30" s="1018"/>
      <c r="K30" s="1018"/>
      <c r="L30" s="1018"/>
      <c r="M30" s="1018"/>
      <c r="N30" s="1018"/>
      <c r="O30" s="1018"/>
      <c r="P30" s="1019"/>
      <c r="Q30" s="1025">
        <v>1268</v>
      </c>
      <c r="R30" s="1026"/>
      <c r="S30" s="1026"/>
      <c r="T30" s="1026"/>
      <c r="U30" s="1026"/>
      <c r="V30" s="1026">
        <v>1244</v>
      </c>
      <c r="W30" s="1026"/>
      <c r="X30" s="1026"/>
      <c r="Y30" s="1026"/>
      <c r="Z30" s="1026"/>
      <c r="AA30" s="1026">
        <v>24</v>
      </c>
      <c r="AB30" s="1026"/>
      <c r="AC30" s="1026"/>
      <c r="AD30" s="1026"/>
      <c r="AE30" s="1027"/>
      <c r="AF30" s="1022">
        <v>24</v>
      </c>
      <c r="AG30" s="1023"/>
      <c r="AH30" s="1023"/>
      <c r="AI30" s="1023"/>
      <c r="AJ30" s="1024"/>
      <c r="AK30" s="967">
        <v>673</v>
      </c>
      <c r="AL30" s="958"/>
      <c r="AM30" s="958"/>
      <c r="AN30" s="958"/>
      <c r="AO30" s="958"/>
      <c r="AP30" s="958" t="s">
        <v>487</v>
      </c>
      <c r="AQ30" s="958"/>
      <c r="AR30" s="958"/>
      <c r="AS30" s="958"/>
      <c r="AT30" s="958"/>
      <c r="AU30" s="958" t="s">
        <v>487</v>
      </c>
      <c r="AV30" s="958"/>
      <c r="AW30" s="958"/>
      <c r="AX30" s="958"/>
      <c r="AY30" s="958"/>
      <c r="AZ30" s="1028" t="s">
        <v>487</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392</v>
      </c>
      <c r="C31" s="1018"/>
      <c r="D31" s="1018"/>
      <c r="E31" s="1018"/>
      <c r="F31" s="1018"/>
      <c r="G31" s="1018"/>
      <c r="H31" s="1018"/>
      <c r="I31" s="1018"/>
      <c r="J31" s="1018"/>
      <c r="K31" s="1018"/>
      <c r="L31" s="1018"/>
      <c r="M31" s="1018"/>
      <c r="N31" s="1018"/>
      <c r="O31" s="1018"/>
      <c r="P31" s="1019"/>
      <c r="Q31" s="1025">
        <v>1114</v>
      </c>
      <c r="R31" s="1026"/>
      <c r="S31" s="1026"/>
      <c r="T31" s="1026"/>
      <c r="U31" s="1026"/>
      <c r="V31" s="1026">
        <v>1023</v>
      </c>
      <c r="W31" s="1026"/>
      <c r="X31" s="1026"/>
      <c r="Y31" s="1026"/>
      <c r="Z31" s="1026"/>
      <c r="AA31" s="1026">
        <v>91</v>
      </c>
      <c r="AB31" s="1026"/>
      <c r="AC31" s="1026"/>
      <c r="AD31" s="1026"/>
      <c r="AE31" s="1027"/>
      <c r="AF31" s="1022">
        <v>2201</v>
      </c>
      <c r="AG31" s="1023"/>
      <c r="AH31" s="1023"/>
      <c r="AI31" s="1023"/>
      <c r="AJ31" s="1024"/>
      <c r="AK31" s="967">
        <v>31</v>
      </c>
      <c r="AL31" s="958"/>
      <c r="AM31" s="958"/>
      <c r="AN31" s="958"/>
      <c r="AO31" s="958"/>
      <c r="AP31" s="958">
        <v>33</v>
      </c>
      <c r="AQ31" s="958"/>
      <c r="AR31" s="958"/>
      <c r="AS31" s="958"/>
      <c r="AT31" s="958"/>
      <c r="AU31" s="958" t="s">
        <v>487</v>
      </c>
      <c r="AV31" s="958"/>
      <c r="AW31" s="958"/>
      <c r="AX31" s="958"/>
      <c r="AY31" s="958"/>
      <c r="AZ31" s="1028" t="s">
        <v>487</v>
      </c>
      <c r="BA31" s="1028"/>
      <c r="BB31" s="1028"/>
      <c r="BC31" s="1028"/>
      <c r="BD31" s="1028"/>
      <c r="BE31" s="959" t="s">
        <v>393</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394</v>
      </c>
      <c r="C32" s="1018"/>
      <c r="D32" s="1018"/>
      <c r="E32" s="1018"/>
      <c r="F32" s="1018"/>
      <c r="G32" s="1018"/>
      <c r="H32" s="1018"/>
      <c r="I32" s="1018"/>
      <c r="J32" s="1018"/>
      <c r="K32" s="1018"/>
      <c r="L32" s="1018"/>
      <c r="M32" s="1018"/>
      <c r="N32" s="1018"/>
      <c r="O32" s="1018"/>
      <c r="P32" s="1019"/>
      <c r="Q32" s="1025">
        <v>1068</v>
      </c>
      <c r="R32" s="1026"/>
      <c r="S32" s="1026"/>
      <c r="T32" s="1026"/>
      <c r="U32" s="1026"/>
      <c r="V32" s="1026">
        <v>1040</v>
      </c>
      <c r="W32" s="1026"/>
      <c r="X32" s="1026"/>
      <c r="Y32" s="1026"/>
      <c r="Z32" s="1026"/>
      <c r="AA32" s="1026">
        <v>28</v>
      </c>
      <c r="AB32" s="1026"/>
      <c r="AC32" s="1026"/>
      <c r="AD32" s="1026"/>
      <c r="AE32" s="1027"/>
      <c r="AF32" s="1022">
        <v>198</v>
      </c>
      <c r="AG32" s="1023"/>
      <c r="AH32" s="1023"/>
      <c r="AI32" s="1023"/>
      <c r="AJ32" s="1024"/>
      <c r="AK32" s="967">
        <v>870</v>
      </c>
      <c r="AL32" s="958"/>
      <c r="AM32" s="958"/>
      <c r="AN32" s="958"/>
      <c r="AO32" s="958"/>
      <c r="AP32" s="958">
        <v>13917</v>
      </c>
      <c r="AQ32" s="958"/>
      <c r="AR32" s="958"/>
      <c r="AS32" s="958"/>
      <c r="AT32" s="958"/>
      <c r="AU32" s="958">
        <v>6179</v>
      </c>
      <c r="AV32" s="958"/>
      <c r="AW32" s="958"/>
      <c r="AX32" s="958"/>
      <c r="AY32" s="958"/>
      <c r="AZ32" s="1028" t="s">
        <v>487</v>
      </c>
      <c r="BA32" s="1028"/>
      <c r="BB32" s="1028"/>
      <c r="BC32" s="1028"/>
      <c r="BD32" s="1028"/>
      <c r="BE32" s="959" t="s">
        <v>393</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377</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2542</v>
      </c>
      <c r="AG63" s="946"/>
      <c r="AH63" s="946"/>
      <c r="AI63" s="946"/>
      <c r="AJ63" s="1009"/>
      <c r="AK63" s="1010"/>
      <c r="AL63" s="950"/>
      <c r="AM63" s="950"/>
      <c r="AN63" s="950"/>
      <c r="AO63" s="950"/>
      <c r="AP63" s="946">
        <v>13950</v>
      </c>
      <c r="AQ63" s="946"/>
      <c r="AR63" s="946"/>
      <c r="AS63" s="946"/>
      <c r="AT63" s="946"/>
      <c r="AU63" s="946">
        <v>6179</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398</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399</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547</v>
      </c>
      <c r="C68" s="973"/>
      <c r="D68" s="973"/>
      <c r="E68" s="973"/>
      <c r="F68" s="973"/>
      <c r="G68" s="973"/>
      <c r="H68" s="973"/>
      <c r="I68" s="973"/>
      <c r="J68" s="973"/>
      <c r="K68" s="973"/>
      <c r="L68" s="973"/>
      <c r="M68" s="973"/>
      <c r="N68" s="973"/>
      <c r="O68" s="973"/>
      <c r="P68" s="974"/>
      <c r="Q68" s="975">
        <v>7294</v>
      </c>
      <c r="R68" s="969"/>
      <c r="S68" s="969"/>
      <c r="T68" s="969"/>
      <c r="U68" s="969"/>
      <c r="V68" s="969">
        <v>8071</v>
      </c>
      <c r="W68" s="969"/>
      <c r="X68" s="969"/>
      <c r="Y68" s="969"/>
      <c r="Z68" s="969"/>
      <c r="AA68" s="969">
        <v>-776</v>
      </c>
      <c r="AB68" s="969"/>
      <c r="AC68" s="969"/>
      <c r="AD68" s="969"/>
      <c r="AE68" s="969"/>
      <c r="AF68" s="969">
        <v>3501</v>
      </c>
      <c r="AG68" s="969"/>
      <c r="AH68" s="969"/>
      <c r="AI68" s="969"/>
      <c r="AJ68" s="969"/>
      <c r="AK68" s="969" t="s">
        <v>487</v>
      </c>
      <c r="AL68" s="969"/>
      <c r="AM68" s="969"/>
      <c r="AN68" s="969"/>
      <c r="AO68" s="969"/>
      <c r="AP68" s="969">
        <v>3141</v>
      </c>
      <c r="AQ68" s="969"/>
      <c r="AR68" s="969"/>
      <c r="AS68" s="969"/>
      <c r="AT68" s="969"/>
      <c r="AU68" s="969" t="s">
        <v>487</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548</v>
      </c>
      <c r="C69" s="962"/>
      <c r="D69" s="962"/>
      <c r="E69" s="962"/>
      <c r="F69" s="962"/>
      <c r="G69" s="962"/>
      <c r="H69" s="962"/>
      <c r="I69" s="962"/>
      <c r="J69" s="962"/>
      <c r="K69" s="962"/>
      <c r="L69" s="962"/>
      <c r="M69" s="962"/>
      <c r="N69" s="962"/>
      <c r="O69" s="962"/>
      <c r="P69" s="963"/>
      <c r="Q69" s="964">
        <v>5093</v>
      </c>
      <c r="R69" s="958"/>
      <c r="S69" s="958"/>
      <c r="T69" s="958"/>
      <c r="U69" s="958"/>
      <c r="V69" s="958">
        <v>5037</v>
      </c>
      <c r="W69" s="958"/>
      <c r="X69" s="958"/>
      <c r="Y69" s="958"/>
      <c r="Z69" s="958"/>
      <c r="AA69" s="958">
        <v>56</v>
      </c>
      <c r="AB69" s="958"/>
      <c r="AC69" s="958"/>
      <c r="AD69" s="958"/>
      <c r="AE69" s="958"/>
      <c r="AF69" s="958">
        <v>56</v>
      </c>
      <c r="AG69" s="958"/>
      <c r="AH69" s="958"/>
      <c r="AI69" s="958"/>
      <c r="AJ69" s="958"/>
      <c r="AK69" s="958">
        <v>1632</v>
      </c>
      <c r="AL69" s="958"/>
      <c r="AM69" s="958"/>
      <c r="AN69" s="958"/>
      <c r="AO69" s="958"/>
      <c r="AP69" s="958" t="s">
        <v>487</v>
      </c>
      <c r="AQ69" s="958"/>
      <c r="AR69" s="958"/>
      <c r="AS69" s="958"/>
      <c r="AT69" s="958"/>
      <c r="AU69" s="958" t="s">
        <v>487</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549</v>
      </c>
      <c r="C70" s="962"/>
      <c r="D70" s="962"/>
      <c r="E70" s="962"/>
      <c r="F70" s="962"/>
      <c r="G70" s="962"/>
      <c r="H70" s="962"/>
      <c r="I70" s="962"/>
      <c r="J70" s="962"/>
      <c r="K70" s="962"/>
      <c r="L70" s="962"/>
      <c r="M70" s="962"/>
      <c r="N70" s="962"/>
      <c r="O70" s="962"/>
      <c r="P70" s="963"/>
      <c r="Q70" s="964">
        <v>87</v>
      </c>
      <c r="R70" s="958"/>
      <c r="S70" s="958"/>
      <c r="T70" s="958"/>
      <c r="U70" s="958"/>
      <c r="V70" s="958">
        <v>81</v>
      </c>
      <c r="W70" s="958"/>
      <c r="X70" s="958"/>
      <c r="Y70" s="958"/>
      <c r="Z70" s="958"/>
      <c r="AA70" s="958">
        <v>5</v>
      </c>
      <c r="AB70" s="958"/>
      <c r="AC70" s="958"/>
      <c r="AD70" s="958"/>
      <c r="AE70" s="958"/>
      <c r="AF70" s="958">
        <v>5</v>
      </c>
      <c r="AG70" s="958"/>
      <c r="AH70" s="958"/>
      <c r="AI70" s="958"/>
      <c r="AJ70" s="958"/>
      <c r="AK70" s="958" t="s">
        <v>487</v>
      </c>
      <c r="AL70" s="958"/>
      <c r="AM70" s="958"/>
      <c r="AN70" s="958"/>
      <c r="AO70" s="958"/>
      <c r="AP70" s="958" t="s">
        <v>487</v>
      </c>
      <c r="AQ70" s="958"/>
      <c r="AR70" s="958"/>
      <c r="AS70" s="958"/>
      <c r="AT70" s="958"/>
      <c r="AU70" s="958" t="s">
        <v>487</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550</v>
      </c>
      <c r="C71" s="962"/>
      <c r="D71" s="962"/>
      <c r="E71" s="962"/>
      <c r="F71" s="962"/>
      <c r="G71" s="962"/>
      <c r="H71" s="962"/>
      <c r="I71" s="962"/>
      <c r="J71" s="962"/>
      <c r="K71" s="962"/>
      <c r="L71" s="962"/>
      <c r="M71" s="962"/>
      <c r="N71" s="962"/>
      <c r="O71" s="962"/>
      <c r="P71" s="963"/>
      <c r="Q71" s="964">
        <v>10</v>
      </c>
      <c r="R71" s="958"/>
      <c r="S71" s="958"/>
      <c r="T71" s="958"/>
      <c r="U71" s="958"/>
      <c r="V71" s="958">
        <v>9</v>
      </c>
      <c r="W71" s="958"/>
      <c r="X71" s="958"/>
      <c r="Y71" s="958"/>
      <c r="Z71" s="958"/>
      <c r="AA71" s="958" t="s">
        <v>487</v>
      </c>
      <c r="AB71" s="958"/>
      <c r="AC71" s="958"/>
      <c r="AD71" s="958"/>
      <c r="AE71" s="958"/>
      <c r="AF71" s="958" t="s">
        <v>487</v>
      </c>
      <c r="AG71" s="958"/>
      <c r="AH71" s="958"/>
      <c r="AI71" s="958"/>
      <c r="AJ71" s="958"/>
      <c r="AK71" s="958" t="s">
        <v>487</v>
      </c>
      <c r="AL71" s="958"/>
      <c r="AM71" s="958"/>
      <c r="AN71" s="958"/>
      <c r="AO71" s="958"/>
      <c r="AP71" s="958" t="s">
        <v>487</v>
      </c>
      <c r="AQ71" s="958"/>
      <c r="AR71" s="958"/>
      <c r="AS71" s="958"/>
      <c r="AT71" s="958"/>
      <c r="AU71" s="958" t="s">
        <v>487</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551</v>
      </c>
      <c r="C72" s="962"/>
      <c r="D72" s="962"/>
      <c r="E72" s="962"/>
      <c r="F72" s="962"/>
      <c r="G72" s="962"/>
      <c r="H72" s="962"/>
      <c r="I72" s="962"/>
      <c r="J72" s="962"/>
      <c r="K72" s="962"/>
      <c r="L72" s="962"/>
      <c r="M72" s="962"/>
      <c r="N72" s="962"/>
      <c r="O72" s="962"/>
      <c r="P72" s="963"/>
      <c r="Q72" s="964">
        <v>449</v>
      </c>
      <c r="R72" s="958"/>
      <c r="S72" s="958"/>
      <c r="T72" s="958"/>
      <c r="U72" s="958"/>
      <c r="V72" s="958">
        <v>440</v>
      </c>
      <c r="W72" s="958"/>
      <c r="X72" s="958"/>
      <c r="Y72" s="958"/>
      <c r="Z72" s="958"/>
      <c r="AA72" s="958">
        <v>9</v>
      </c>
      <c r="AB72" s="958"/>
      <c r="AC72" s="958"/>
      <c r="AD72" s="958"/>
      <c r="AE72" s="958"/>
      <c r="AF72" s="958">
        <v>9</v>
      </c>
      <c r="AG72" s="958"/>
      <c r="AH72" s="958"/>
      <c r="AI72" s="958"/>
      <c r="AJ72" s="958"/>
      <c r="AK72" s="958" t="s">
        <v>487</v>
      </c>
      <c r="AL72" s="958"/>
      <c r="AM72" s="958"/>
      <c r="AN72" s="958"/>
      <c r="AO72" s="958"/>
      <c r="AP72" s="958">
        <v>3</v>
      </c>
      <c r="AQ72" s="958"/>
      <c r="AR72" s="958"/>
      <c r="AS72" s="958"/>
      <c r="AT72" s="958"/>
      <c r="AU72" s="958" t="s">
        <v>487</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552</v>
      </c>
      <c r="C73" s="962"/>
      <c r="D73" s="962"/>
      <c r="E73" s="962"/>
      <c r="F73" s="962"/>
      <c r="G73" s="962"/>
      <c r="H73" s="962"/>
      <c r="I73" s="962"/>
      <c r="J73" s="962"/>
      <c r="K73" s="962"/>
      <c r="L73" s="962"/>
      <c r="M73" s="962"/>
      <c r="N73" s="962"/>
      <c r="O73" s="962"/>
      <c r="P73" s="963"/>
      <c r="Q73" s="964">
        <v>1724</v>
      </c>
      <c r="R73" s="958"/>
      <c r="S73" s="958"/>
      <c r="T73" s="958"/>
      <c r="U73" s="958"/>
      <c r="V73" s="958">
        <v>1700</v>
      </c>
      <c r="W73" s="958"/>
      <c r="X73" s="958"/>
      <c r="Y73" s="958"/>
      <c r="Z73" s="958"/>
      <c r="AA73" s="958">
        <v>24</v>
      </c>
      <c r="AB73" s="958"/>
      <c r="AC73" s="958"/>
      <c r="AD73" s="958"/>
      <c r="AE73" s="958"/>
      <c r="AF73" s="958">
        <v>24</v>
      </c>
      <c r="AG73" s="958"/>
      <c r="AH73" s="958"/>
      <c r="AI73" s="958"/>
      <c r="AJ73" s="958"/>
      <c r="AK73" s="958" t="s">
        <v>487</v>
      </c>
      <c r="AL73" s="958"/>
      <c r="AM73" s="958"/>
      <c r="AN73" s="958"/>
      <c r="AO73" s="958"/>
      <c r="AP73" s="958">
        <v>490</v>
      </c>
      <c r="AQ73" s="958"/>
      <c r="AR73" s="958"/>
      <c r="AS73" s="958"/>
      <c r="AT73" s="958"/>
      <c r="AU73" s="958" t="s">
        <v>487</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553</v>
      </c>
      <c r="C74" s="962"/>
      <c r="D74" s="962"/>
      <c r="E74" s="962"/>
      <c r="F74" s="962"/>
      <c r="G74" s="962"/>
      <c r="H74" s="962"/>
      <c r="I74" s="962"/>
      <c r="J74" s="962"/>
      <c r="K74" s="962"/>
      <c r="L74" s="962"/>
      <c r="M74" s="962"/>
      <c r="N74" s="962"/>
      <c r="O74" s="962"/>
      <c r="P74" s="963"/>
      <c r="Q74" s="964">
        <v>29</v>
      </c>
      <c r="R74" s="958"/>
      <c r="S74" s="958"/>
      <c r="T74" s="958"/>
      <c r="U74" s="958"/>
      <c r="V74" s="958">
        <v>28</v>
      </c>
      <c r="W74" s="958"/>
      <c r="X74" s="958"/>
      <c r="Y74" s="958"/>
      <c r="Z74" s="958"/>
      <c r="AA74" s="958">
        <v>1</v>
      </c>
      <c r="AB74" s="958"/>
      <c r="AC74" s="958"/>
      <c r="AD74" s="958"/>
      <c r="AE74" s="958"/>
      <c r="AF74" s="958">
        <v>1</v>
      </c>
      <c r="AG74" s="958"/>
      <c r="AH74" s="958"/>
      <c r="AI74" s="958"/>
      <c r="AJ74" s="958"/>
      <c r="AK74" s="958" t="s">
        <v>487</v>
      </c>
      <c r="AL74" s="958"/>
      <c r="AM74" s="958"/>
      <c r="AN74" s="958"/>
      <c r="AO74" s="958"/>
      <c r="AP74" s="958">
        <v>111</v>
      </c>
      <c r="AQ74" s="958"/>
      <c r="AR74" s="958"/>
      <c r="AS74" s="958"/>
      <c r="AT74" s="958"/>
      <c r="AU74" s="958" t="s">
        <v>487</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t="s">
        <v>554</v>
      </c>
      <c r="C75" s="962"/>
      <c r="D75" s="962"/>
      <c r="E75" s="962"/>
      <c r="F75" s="962"/>
      <c r="G75" s="962"/>
      <c r="H75" s="962"/>
      <c r="I75" s="962"/>
      <c r="J75" s="962"/>
      <c r="K75" s="962"/>
      <c r="L75" s="962"/>
      <c r="M75" s="962"/>
      <c r="N75" s="962"/>
      <c r="O75" s="962"/>
      <c r="P75" s="963"/>
      <c r="Q75" s="965">
        <v>124</v>
      </c>
      <c r="R75" s="966"/>
      <c r="S75" s="966"/>
      <c r="T75" s="966"/>
      <c r="U75" s="967"/>
      <c r="V75" s="968">
        <v>124</v>
      </c>
      <c r="W75" s="966"/>
      <c r="X75" s="966"/>
      <c r="Y75" s="966"/>
      <c r="Z75" s="967"/>
      <c r="AA75" s="968">
        <v>1</v>
      </c>
      <c r="AB75" s="966"/>
      <c r="AC75" s="966"/>
      <c r="AD75" s="966"/>
      <c r="AE75" s="967"/>
      <c r="AF75" s="968">
        <v>1</v>
      </c>
      <c r="AG75" s="966"/>
      <c r="AH75" s="966"/>
      <c r="AI75" s="966"/>
      <c r="AJ75" s="967"/>
      <c r="AK75" s="968">
        <v>14</v>
      </c>
      <c r="AL75" s="966"/>
      <c r="AM75" s="966"/>
      <c r="AN75" s="966"/>
      <c r="AO75" s="967"/>
      <c r="AP75" s="968" t="s">
        <v>487</v>
      </c>
      <c r="AQ75" s="966"/>
      <c r="AR75" s="966"/>
      <c r="AS75" s="966"/>
      <c r="AT75" s="967"/>
      <c r="AU75" s="968" t="s">
        <v>487</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t="s">
        <v>555</v>
      </c>
      <c r="C76" s="962"/>
      <c r="D76" s="962"/>
      <c r="E76" s="962"/>
      <c r="F76" s="962"/>
      <c r="G76" s="962"/>
      <c r="H76" s="962"/>
      <c r="I76" s="962"/>
      <c r="J76" s="962"/>
      <c r="K76" s="962"/>
      <c r="L76" s="962"/>
      <c r="M76" s="962"/>
      <c r="N76" s="962"/>
      <c r="O76" s="962"/>
      <c r="P76" s="963"/>
      <c r="Q76" s="965">
        <v>133</v>
      </c>
      <c r="R76" s="966"/>
      <c r="S76" s="966"/>
      <c r="T76" s="966"/>
      <c r="U76" s="967"/>
      <c r="V76" s="968">
        <v>120</v>
      </c>
      <c r="W76" s="966"/>
      <c r="X76" s="966"/>
      <c r="Y76" s="966"/>
      <c r="Z76" s="967"/>
      <c r="AA76" s="968">
        <v>13</v>
      </c>
      <c r="AB76" s="966"/>
      <c r="AC76" s="966"/>
      <c r="AD76" s="966"/>
      <c r="AE76" s="967"/>
      <c r="AF76" s="968">
        <v>13</v>
      </c>
      <c r="AG76" s="966"/>
      <c r="AH76" s="966"/>
      <c r="AI76" s="966"/>
      <c r="AJ76" s="967"/>
      <c r="AK76" s="968">
        <v>27</v>
      </c>
      <c r="AL76" s="966"/>
      <c r="AM76" s="966"/>
      <c r="AN76" s="966"/>
      <c r="AO76" s="967"/>
      <c r="AP76" s="968" t="s">
        <v>487</v>
      </c>
      <c r="AQ76" s="966"/>
      <c r="AR76" s="966"/>
      <c r="AS76" s="966"/>
      <c r="AT76" s="967"/>
      <c r="AU76" s="968" t="s">
        <v>487</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377</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3610</v>
      </c>
      <c r="AG88" s="946"/>
      <c r="AH88" s="946"/>
      <c r="AI88" s="946"/>
      <c r="AJ88" s="946"/>
      <c r="AK88" s="950"/>
      <c r="AL88" s="950"/>
      <c r="AM88" s="950"/>
      <c r="AN88" s="950"/>
      <c r="AO88" s="950"/>
      <c r="AP88" s="946">
        <v>3745</v>
      </c>
      <c r="AQ88" s="946"/>
      <c r="AR88" s="946"/>
      <c r="AS88" s="946"/>
      <c r="AT88" s="946"/>
      <c r="AU88" s="946" t="s">
        <v>487</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226</v>
      </c>
      <c r="CS102" s="940"/>
      <c r="CT102" s="940"/>
      <c r="CU102" s="940"/>
      <c r="CV102" s="941"/>
      <c r="CW102" s="939" t="s">
        <v>487</v>
      </c>
      <c r="CX102" s="940"/>
      <c r="CY102" s="940"/>
      <c r="CZ102" s="940"/>
      <c r="DA102" s="941"/>
      <c r="DB102" s="939" t="s">
        <v>487</v>
      </c>
      <c r="DC102" s="940"/>
      <c r="DD102" s="940"/>
      <c r="DE102" s="940"/>
      <c r="DF102" s="941"/>
      <c r="DG102" s="939" t="s">
        <v>487</v>
      </c>
      <c r="DH102" s="940"/>
      <c r="DI102" s="940"/>
      <c r="DJ102" s="940"/>
      <c r="DK102" s="941"/>
      <c r="DL102" s="939" t="s">
        <v>487</v>
      </c>
      <c r="DM102" s="940"/>
      <c r="DN102" s="940"/>
      <c r="DO102" s="940"/>
      <c r="DP102" s="941"/>
      <c r="DQ102" s="939" t="s">
        <v>487</v>
      </c>
      <c r="DR102" s="940"/>
      <c r="DS102" s="940"/>
      <c r="DT102" s="940"/>
      <c r="DU102" s="941"/>
      <c r="DV102" s="924" t="s">
        <v>487</v>
      </c>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12" customFormat="1" ht="26.25" customHeight="1" x14ac:dyDescent="0.2">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1162811</v>
      </c>
      <c r="AB110" s="876"/>
      <c r="AC110" s="876"/>
      <c r="AD110" s="876"/>
      <c r="AE110" s="877"/>
      <c r="AF110" s="878">
        <v>1045464</v>
      </c>
      <c r="AG110" s="876"/>
      <c r="AH110" s="876"/>
      <c r="AI110" s="876"/>
      <c r="AJ110" s="877"/>
      <c r="AK110" s="878">
        <v>988357</v>
      </c>
      <c r="AL110" s="876"/>
      <c r="AM110" s="876"/>
      <c r="AN110" s="876"/>
      <c r="AO110" s="877"/>
      <c r="AP110" s="879">
        <v>9.4</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4514677</v>
      </c>
      <c r="BR110" s="829"/>
      <c r="BS110" s="829"/>
      <c r="BT110" s="829"/>
      <c r="BU110" s="829"/>
      <c r="BV110" s="829">
        <v>3536467</v>
      </c>
      <c r="BW110" s="829"/>
      <c r="BX110" s="829"/>
      <c r="BY110" s="829"/>
      <c r="BZ110" s="829"/>
      <c r="CA110" s="829">
        <v>2605781</v>
      </c>
      <c r="CB110" s="829"/>
      <c r="CC110" s="829"/>
      <c r="CD110" s="829"/>
      <c r="CE110" s="829"/>
      <c r="CF110" s="853">
        <v>24.7</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v>103</v>
      </c>
      <c r="BR111" s="804"/>
      <c r="BS111" s="804"/>
      <c r="BT111" s="804"/>
      <c r="BU111" s="804"/>
      <c r="BV111" s="804">
        <v>91</v>
      </c>
      <c r="BW111" s="804"/>
      <c r="BX111" s="804"/>
      <c r="BY111" s="804"/>
      <c r="BZ111" s="804"/>
      <c r="CA111" s="804">
        <v>74</v>
      </c>
      <c r="CB111" s="804"/>
      <c r="CC111" s="804"/>
      <c r="CD111" s="804"/>
      <c r="CE111" s="804"/>
      <c r="CF111" s="862">
        <v>0</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6217906</v>
      </c>
      <c r="BR112" s="804"/>
      <c r="BS112" s="804"/>
      <c r="BT112" s="804"/>
      <c r="BU112" s="804"/>
      <c r="BV112" s="804">
        <v>6200169</v>
      </c>
      <c r="BW112" s="804"/>
      <c r="BX112" s="804"/>
      <c r="BY112" s="804"/>
      <c r="BZ112" s="804"/>
      <c r="CA112" s="804">
        <v>6179239</v>
      </c>
      <c r="CB112" s="804"/>
      <c r="CC112" s="804"/>
      <c r="CD112" s="804"/>
      <c r="CE112" s="804"/>
      <c r="CF112" s="862">
        <v>58.6</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356442</v>
      </c>
      <c r="AB113" s="906"/>
      <c r="AC113" s="906"/>
      <c r="AD113" s="906"/>
      <c r="AE113" s="907"/>
      <c r="AF113" s="908">
        <v>368395</v>
      </c>
      <c r="AG113" s="906"/>
      <c r="AH113" s="906"/>
      <c r="AI113" s="906"/>
      <c r="AJ113" s="907"/>
      <c r="AK113" s="908">
        <v>380735</v>
      </c>
      <c r="AL113" s="906"/>
      <c r="AM113" s="906"/>
      <c r="AN113" s="906"/>
      <c r="AO113" s="907"/>
      <c r="AP113" s="909">
        <v>3.6</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1043031</v>
      </c>
      <c r="BR113" s="804"/>
      <c r="BS113" s="804"/>
      <c r="BT113" s="804"/>
      <c r="BU113" s="804"/>
      <c r="BV113" s="804">
        <v>995954</v>
      </c>
      <c r="BW113" s="804"/>
      <c r="BX113" s="804"/>
      <c r="BY113" s="804"/>
      <c r="BZ113" s="804"/>
      <c r="CA113" s="804">
        <v>1007476</v>
      </c>
      <c r="CB113" s="804"/>
      <c r="CC113" s="804"/>
      <c r="CD113" s="804"/>
      <c r="CE113" s="804"/>
      <c r="CF113" s="862">
        <v>9.6</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258865</v>
      </c>
      <c r="AB114" s="767"/>
      <c r="AC114" s="767"/>
      <c r="AD114" s="767"/>
      <c r="AE114" s="768"/>
      <c r="AF114" s="769">
        <v>257897</v>
      </c>
      <c r="AG114" s="767"/>
      <c r="AH114" s="767"/>
      <c r="AI114" s="767"/>
      <c r="AJ114" s="768"/>
      <c r="AK114" s="769">
        <v>260968</v>
      </c>
      <c r="AL114" s="767"/>
      <c r="AM114" s="767"/>
      <c r="AN114" s="767"/>
      <c r="AO114" s="768"/>
      <c r="AP114" s="811">
        <v>2.5</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128745</v>
      </c>
      <c r="BR114" s="804"/>
      <c r="BS114" s="804"/>
      <c r="BT114" s="804"/>
      <c r="BU114" s="804"/>
      <c r="BV114" s="804">
        <v>247532</v>
      </c>
      <c r="BW114" s="804"/>
      <c r="BX114" s="804"/>
      <c r="BY114" s="804"/>
      <c r="BZ114" s="804"/>
      <c r="CA114" s="804">
        <v>300808</v>
      </c>
      <c r="CB114" s="804"/>
      <c r="CC114" s="804"/>
      <c r="CD114" s="804"/>
      <c r="CE114" s="804"/>
      <c r="CF114" s="862">
        <v>2.9</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1778118</v>
      </c>
      <c r="AB117" s="890"/>
      <c r="AC117" s="890"/>
      <c r="AD117" s="890"/>
      <c r="AE117" s="891"/>
      <c r="AF117" s="892">
        <v>1671756</v>
      </c>
      <c r="AG117" s="890"/>
      <c r="AH117" s="890"/>
      <c r="AI117" s="890"/>
      <c r="AJ117" s="891"/>
      <c r="AK117" s="892">
        <v>1630060</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441</v>
      </c>
      <c r="BP119" s="865"/>
      <c r="BQ119" s="866">
        <v>11904462</v>
      </c>
      <c r="BR119" s="832"/>
      <c r="BS119" s="832"/>
      <c r="BT119" s="832"/>
      <c r="BU119" s="832"/>
      <c r="BV119" s="832">
        <v>10980213</v>
      </c>
      <c r="BW119" s="832"/>
      <c r="BX119" s="832"/>
      <c r="BY119" s="832"/>
      <c r="BZ119" s="832"/>
      <c r="CA119" s="832">
        <v>10093378</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103</v>
      </c>
      <c r="DH119" s="751"/>
      <c r="DI119" s="751"/>
      <c r="DJ119" s="751"/>
      <c r="DK119" s="752"/>
      <c r="DL119" s="753">
        <v>91</v>
      </c>
      <c r="DM119" s="751"/>
      <c r="DN119" s="751"/>
      <c r="DO119" s="751"/>
      <c r="DP119" s="752"/>
      <c r="DQ119" s="753">
        <v>74</v>
      </c>
      <c r="DR119" s="751"/>
      <c r="DS119" s="751"/>
      <c r="DT119" s="751"/>
      <c r="DU119" s="752"/>
      <c r="DV119" s="835">
        <v>0</v>
      </c>
      <c r="DW119" s="836"/>
      <c r="DX119" s="836"/>
      <c r="DY119" s="836"/>
      <c r="DZ119" s="837"/>
    </row>
    <row r="120" spans="1:130" s="212" customFormat="1" ht="26.25" customHeight="1" x14ac:dyDescent="0.2">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9511155</v>
      </c>
      <c r="BR120" s="829"/>
      <c r="BS120" s="829"/>
      <c r="BT120" s="829"/>
      <c r="BU120" s="829"/>
      <c r="BV120" s="829">
        <v>10049687</v>
      </c>
      <c r="BW120" s="829"/>
      <c r="BX120" s="829"/>
      <c r="BY120" s="829"/>
      <c r="BZ120" s="829"/>
      <c r="CA120" s="829">
        <v>10597419</v>
      </c>
      <c r="CB120" s="829"/>
      <c r="CC120" s="829"/>
      <c r="CD120" s="829"/>
      <c r="CE120" s="829"/>
      <c r="CF120" s="853">
        <v>100.6</v>
      </c>
      <c r="CG120" s="854"/>
      <c r="CH120" s="854"/>
      <c r="CI120" s="854"/>
      <c r="CJ120" s="854"/>
      <c r="CK120" s="855" t="s">
        <v>445</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6217475</v>
      </c>
      <c r="DH120" s="829"/>
      <c r="DI120" s="829"/>
      <c r="DJ120" s="829"/>
      <c r="DK120" s="829"/>
      <c r="DL120" s="829">
        <v>6199994</v>
      </c>
      <c r="DM120" s="829"/>
      <c r="DN120" s="829"/>
      <c r="DO120" s="829"/>
      <c r="DP120" s="829"/>
      <c r="DQ120" s="829">
        <v>6179106</v>
      </c>
      <c r="DR120" s="829"/>
      <c r="DS120" s="829"/>
      <c r="DT120" s="829"/>
      <c r="DU120" s="829"/>
      <c r="DV120" s="830">
        <v>58.6</v>
      </c>
      <c r="DW120" s="830"/>
      <c r="DX120" s="830"/>
      <c r="DY120" s="830"/>
      <c r="DZ120" s="831"/>
    </row>
    <row r="121" spans="1:130" s="212" customFormat="1" ht="26.25" customHeight="1" x14ac:dyDescent="0.2">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21353</v>
      </c>
      <c r="BR121" s="804"/>
      <c r="BS121" s="804"/>
      <c r="BT121" s="804"/>
      <c r="BU121" s="804"/>
      <c r="BV121" s="804">
        <v>12121</v>
      </c>
      <c r="BW121" s="804"/>
      <c r="BX121" s="804"/>
      <c r="BY121" s="804"/>
      <c r="BZ121" s="804"/>
      <c r="CA121" s="804">
        <v>4629</v>
      </c>
      <c r="CB121" s="804"/>
      <c r="CC121" s="804"/>
      <c r="CD121" s="804"/>
      <c r="CE121" s="804"/>
      <c r="CF121" s="862">
        <v>0</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431</v>
      </c>
      <c r="DH121" s="804"/>
      <c r="DI121" s="804"/>
      <c r="DJ121" s="804"/>
      <c r="DK121" s="804"/>
      <c r="DL121" s="804">
        <v>175</v>
      </c>
      <c r="DM121" s="804"/>
      <c r="DN121" s="804"/>
      <c r="DO121" s="804"/>
      <c r="DP121" s="804"/>
      <c r="DQ121" s="804">
        <v>133</v>
      </c>
      <c r="DR121" s="804"/>
      <c r="DS121" s="804"/>
      <c r="DT121" s="804"/>
      <c r="DU121" s="804"/>
      <c r="DV121" s="781">
        <v>0</v>
      </c>
      <c r="DW121" s="781"/>
      <c r="DX121" s="781"/>
      <c r="DY121" s="781"/>
      <c r="DZ121" s="782"/>
    </row>
    <row r="122" spans="1:130" s="212" customFormat="1" ht="26.25" customHeight="1" x14ac:dyDescent="0.2">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15258268</v>
      </c>
      <c r="BR122" s="832"/>
      <c r="BS122" s="832"/>
      <c r="BT122" s="832"/>
      <c r="BU122" s="832"/>
      <c r="BV122" s="832">
        <v>14694300</v>
      </c>
      <c r="BW122" s="832"/>
      <c r="BX122" s="832"/>
      <c r="BY122" s="832"/>
      <c r="BZ122" s="832"/>
      <c r="CA122" s="832">
        <v>14094457</v>
      </c>
      <c r="CB122" s="832"/>
      <c r="CC122" s="832"/>
      <c r="CD122" s="832"/>
      <c r="CE122" s="832"/>
      <c r="CF122" s="833">
        <v>133.80000000000001</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449</v>
      </c>
      <c r="BP123" s="865"/>
      <c r="BQ123" s="819">
        <v>24790776</v>
      </c>
      <c r="BR123" s="820"/>
      <c r="BS123" s="820"/>
      <c r="BT123" s="820"/>
      <c r="BU123" s="820"/>
      <c r="BV123" s="820">
        <v>24756108</v>
      </c>
      <c r="BW123" s="820"/>
      <c r="BX123" s="820"/>
      <c r="BY123" s="820"/>
      <c r="BZ123" s="820"/>
      <c r="CA123" s="820">
        <v>24696505</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152772</v>
      </c>
      <c r="AB128" s="788"/>
      <c r="AC128" s="788"/>
      <c r="AD128" s="788"/>
      <c r="AE128" s="789"/>
      <c r="AF128" s="790">
        <v>159385</v>
      </c>
      <c r="AG128" s="788"/>
      <c r="AH128" s="788"/>
      <c r="AI128" s="788"/>
      <c r="AJ128" s="789"/>
      <c r="AK128" s="790">
        <v>155667</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122</v>
      </c>
      <c r="BG128" s="774"/>
      <c r="BH128" s="774"/>
      <c r="BI128" s="774"/>
      <c r="BJ128" s="774"/>
      <c r="BK128" s="774"/>
      <c r="BL128" s="797"/>
      <c r="BM128" s="773">
        <v>13.09</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11258726</v>
      </c>
      <c r="AB129" s="767"/>
      <c r="AC129" s="767"/>
      <c r="AD129" s="767"/>
      <c r="AE129" s="768"/>
      <c r="AF129" s="769">
        <v>11436519</v>
      </c>
      <c r="AG129" s="767"/>
      <c r="AH129" s="767"/>
      <c r="AI129" s="767"/>
      <c r="AJ129" s="768"/>
      <c r="AK129" s="769">
        <v>11737600</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18.09</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1275247</v>
      </c>
      <c r="AB130" s="767"/>
      <c r="AC130" s="767"/>
      <c r="AD130" s="767"/>
      <c r="AE130" s="768"/>
      <c r="AF130" s="769">
        <v>1250508</v>
      </c>
      <c r="AG130" s="767"/>
      <c r="AH130" s="767"/>
      <c r="AI130" s="767"/>
      <c r="AJ130" s="768"/>
      <c r="AK130" s="769">
        <v>1201309</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2.8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9983479</v>
      </c>
      <c r="AB131" s="751"/>
      <c r="AC131" s="751"/>
      <c r="AD131" s="751"/>
      <c r="AE131" s="752"/>
      <c r="AF131" s="753">
        <v>10186011</v>
      </c>
      <c r="AG131" s="751"/>
      <c r="AH131" s="751"/>
      <c r="AI131" s="751"/>
      <c r="AJ131" s="752"/>
      <c r="AK131" s="753">
        <v>10536291</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3.506779205</v>
      </c>
      <c r="AB132" s="732"/>
      <c r="AC132" s="732"/>
      <c r="AD132" s="732"/>
      <c r="AE132" s="733"/>
      <c r="AF132" s="734">
        <v>2.570810104</v>
      </c>
      <c r="AG132" s="732"/>
      <c r="AH132" s="732"/>
      <c r="AI132" s="732"/>
      <c r="AJ132" s="733"/>
      <c r="AK132" s="734">
        <v>2.5918418540000001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3.7</v>
      </c>
      <c r="AB133" s="711"/>
      <c r="AC133" s="711"/>
      <c r="AD133" s="711"/>
      <c r="AE133" s="712"/>
      <c r="AF133" s="710">
        <v>3.3</v>
      </c>
      <c r="AG133" s="711"/>
      <c r="AH133" s="711"/>
      <c r="AI133" s="711"/>
      <c r="AJ133" s="712"/>
      <c r="AK133" s="710">
        <v>2.8</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MMR8cBRbPSKKWoBb2LrDTBjuSxjufg+76edFqLqIStJ14YGFfGBE3iF55MtieQGB4/ZQz0BkpMu4Z+nNNB2Uew==" saltValue="fxZCd4Ah6WtgRnch/NFFr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475</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lM+F5fdTTyBBiHEGmrLtntDeQ0NOC+Pk0/zmvhvOQQIyo8yyRSDqI/k/vQ9rhxL4w8njK8QRHFN7FfN6AdVlrQ==" saltValue="52McZi6XRmVDcXFOluhOmw=="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YzP9gX3CA9JdgODmp/x+qIbi9GAY5PwJrckZbg9m7wxPC85euE1+oTqBGPtsqGMx0ZuWxEcrRbaHlRrIToZAbA==" saltValue="iEs4uLSez827hI0d0J4HH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477</v>
      </c>
      <c r="AL6" s="248"/>
      <c r="AM6" s="248"/>
      <c r="AN6" s="248"/>
    </row>
    <row r="7" spans="1:46" ht="13.5" customHeight="1" x14ac:dyDescent="0.2">
      <c r="A7" s="247"/>
      <c r="AK7" s="250"/>
      <c r="AL7" s="251"/>
      <c r="AM7" s="251"/>
      <c r="AN7" s="252"/>
      <c r="AO7" s="1105" t="s">
        <v>478</v>
      </c>
      <c r="AP7" s="253"/>
      <c r="AQ7" s="254" t="s">
        <v>479</v>
      </c>
      <c r="AR7" s="255"/>
    </row>
    <row r="8" spans="1:46" ht="13" x14ac:dyDescent="0.2">
      <c r="A8" s="247"/>
      <c r="AK8" s="256"/>
      <c r="AL8" s="257"/>
      <c r="AM8" s="257"/>
      <c r="AN8" s="258"/>
      <c r="AO8" s="1106"/>
      <c r="AP8" s="259" t="s">
        <v>480</v>
      </c>
      <c r="AQ8" s="260" t="s">
        <v>481</v>
      </c>
      <c r="AR8" s="261" t="s">
        <v>482</v>
      </c>
    </row>
    <row r="9" spans="1:46" ht="13" x14ac:dyDescent="0.2">
      <c r="A9" s="247"/>
      <c r="AK9" s="1117" t="s">
        <v>483</v>
      </c>
      <c r="AL9" s="1118"/>
      <c r="AM9" s="1118"/>
      <c r="AN9" s="1119"/>
      <c r="AO9" s="262">
        <v>2734660</v>
      </c>
      <c r="AP9" s="262">
        <v>50736</v>
      </c>
      <c r="AQ9" s="263">
        <v>72348</v>
      </c>
      <c r="AR9" s="264">
        <v>-29.9</v>
      </c>
    </row>
    <row r="10" spans="1:46" ht="13.5" customHeight="1" x14ac:dyDescent="0.2">
      <c r="A10" s="247"/>
      <c r="AK10" s="1117" t="s">
        <v>484</v>
      </c>
      <c r="AL10" s="1118"/>
      <c r="AM10" s="1118"/>
      <c r="AN10" s="1119"/>
      <c r="AO10" s="265">
        <v>538234</v>
      </c>
      <c r="AP10" s="265">
        <v>9986</v>
      </c>
      <c r="AQ10" s="266">
        <v>6364</v>
      </c>
      <c r="AR10" s="267">
        <v>56.9</v>
      </c>
    </row>
    <row r="11" spans="1:46" ht="13.5" customHeight="1" x14ac:dyDescent="0.2">
      <c r="A11" s="247"/>
      <c r="AK11" s="1117" t="s">
        <v>485</v>
      </c>
      <c r="AL11" s="1118"/>
      <c r="AM11" s="1118"/>
      <c r="AN11" s="1119"/>
      <c r="AO11" s="265">
        <v>152740</v>
      </c>
      <c r="AP11" s="265">
        <v>2834</v>
      </c>
      <c r="AQ11" s="266">
        <v>1262</v>
      </c>
      <c r="AR11" s="267">
        <v>124.6</v>
      </c>
    </row>
    <row r="12" spans="1:46" ht="13.5" customHeight="1" x14ac:dyDescent="0.2">
      <c r="A12" s="247"/>
      <c r="AK12" s="1117" t="s">
        <v>486</v>
      </c>
      <c r="AL12" s="1118"/>
      <c r="AM12" s="1118"/>
      <c r="AN12" s="1119"/>
      <c r="AO12" s="265" t="s">
        <v>487</v>
      </c>
      <c r="AP12" s="265" t="s">
        <v>487</v>
      </c>
      <c r="AQ12" s="266">
        <v>10</v>
      </c>
      <c r="AR12" s="267" t="s">
        <v>487</v>
      </c>
    </row>
    <row r="13" spans="1:46" ht="13.5" customHeight="1" x14ac:dyDescent="0.2">
      <c r="A13" s="247"/>
      <c r="AK13" s="1117" t="s">
        <v>488</v>
      </c>
      <c r="AL13" s="1118"/>
      <c r="AM13" s="1118"/>
      <c r="AN13" s="1119"/>
      <c r="AO13" s="265">
        <v>124626</v>
      </c>
      <c r="AP13" s="265">
        <v>2312</v>
      </c>
      <c r="AQ13" s="266">
        <v>3257</v>
      </c>
      <c r="AR13" s="267">
        <v>-29</v>
      </c>
    </row>
    <row r="14" spans="1:46" ht="13.5" customHeight="1" x14ac:dyDescent="0.2">
      <c r="A14" s="247"/>
      <c r="AK14" s="1117" t="s">
        <v>489</v>
      </c>
      <c r="AL14" s="1118"/>
      <c r="AM14" s="1118"/>
      <c r="AN14" s="1119"/>
      <c r="AO14" s="265">
        <v>36179</v>
      </c>
      <c r="AP14" s="265">
        <v>671</v>
      </c>
      <c r="AQ14" s="266">
        <v>1617</v>
      </c>
      <c r="AR14" s="267">
        <v>-58.5</v>
      </c>
    </row>
    <row r="15" spans="1:46" ht="13.5" customHeight="1" x14ac:dyDescent="0.2">
      <c r="A15" s="247"/>
      <c r="AK15" s="1120" t="s">
        <v>490</v>
      </c>
      <c r="AL15" s="1121"/>
      <c r="AM15" s="1121"/>
      <c r="AN15" s="1122"/>
      <c r="AO15" s="265">
        <v>-144491</v>
      </c>
      <c r="AP15" s="265">
        <v>-2681</v>
      </c>
      <c r="AQ15" s="266">
        <v>-3947</v>
      </c>
      <c r="AR15" s="267">
        <v>-32.1</v>
      </c>
    </row>
    <row r="16" spans="1:46" ht="13" x14ac:dyDescent="0.2">
      <c r="A16" s="247"/>
      <c r="AK16" s="1120" t="s">
        <v>177</v>
      </c>
      <c r="AL16" s="1121"/>
      <c r="AM16" s="1121"/>
      <c r="AN16" s="1122"/>
      <c r="AO16" s="265">
        <v>3441948</v>
      </c>
      <c r="AP16" s="265">
        <v>63858</v>
      </c>
      <c r="AQ16" s="266">
        <v>80912</v>
      </c>
      <c r="AR16" s="267">
        <v>-21.1</v>
      </c>
    </row>
    <row r="17" spans="1:46" ht="13" x14ac:dyDescent="0.2">
      <c r="A17" s="247"/>
    </row>
    <row r="18" spans="1:46" ht="13" x14ac:dyDescent="0.2">
      <c r="A18" s="247"/>
      <c r="AQ18" s="268"/>
      <c r="AR18" s="268"/>
    </row>
    <row r="19" spans="1:46" ht="13" x14ac:dyDescent="0.2">
      <c r="A19" s="247"/>
      <c r="AK19" s="243" t="s">
        <v>491</v>
      </c>
    </row>
    <row r="20" spans="1:46" ht="13" x14ac:dyDescent="0.2">
      <c r="A20" s="247"/>
      <c r="AK20" s="269"/>
      <c r="AL20" s="270"/>
      <c r="AM20" s="270"/>
      <c r="AN20" s="271"/>
      <c r="AO20" s="272" t="s">
        <v>492</v>
      </c>
      <c r="AP20" s="273" t="s">
        <v>493</v>
      </c>
      <c r="AQ20" s="274" t="s">
        <v>494</v>
      </c>
      <c r="AR20" s="275"/>
    </row>
    <row r="21" spans="1:46" s="248" customFormat="1" ht="13" x14ac:dyDescent="0.2">
      <c r="A21" s="276"/>
      <c r="AK21" s="1123" t="s">
        <v>495</v>
      </c>
      <c r="AL21" s="1124"/>
      <c r="AM21" s="1124"/>
      <c r="AN21" s="1125"/>
      <c r="AO21" s="277">
        <v>4.8099999999999996</v>
      </c>
      <c r="AP21" s="278">
        <v>6.71</v>
      </c>
      <c r="AQ21" s="279">
        <v>-1.9</v>
      </c>
      <c r="AS21" s="280"/>
      <c r="AT21" s="276"/>
    </row>
    <row r="22" spans="1:46" s="248" customFormat="1" ht="13" x14ac:dyDescent="0.2">
      <c r="A22" s="276"/>
      <c r="AK22" s="1123" t="s">
        <v>496</v>
      </c>
      <c r="AL22" s="1124"/>
      <c r="AM22" s="1124"/>
      <c r="AN22" s="1125"/>
      <c r="AO22" s="281">
        <v>93.8</v>
      </c>
      <c r="AP22" s="282">
        <v>98.3</v>
      </c>
      <c r="AQ22" s="283">
        <v>-4.5</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499</v>
      </c>
      <c r="AL29" s="248"/>
      <c r="AM29" s="248"/>
      <c r="AN29" s="248"/>
      <c r="AS29" s="290"/>
    </row>
    <row r="30" spans="1:46" ht="13.5" customHeight="1" x14ac:dyDescent="0.2">
      <c r="A30" s="247"/>
      <c r="AK30" s="250"/>
      <c r="AL30" s="251"/>
      <c r="AM30" s="251"/>
      <c r="AN30" s="252"/>
      <c r="AO30" s="1105" t="s">
        <v>478</v>
      </c>
      <c r="AP30" s="253"/>
      <c r="AQ30" s="254" t="s">
        <v>479</v>
      </c>
      <c r="AR30" s="255"/>
    </row>
    <row r="31" spans="1:46" ht="13" x14ac:dyDescent="0.2">
      <c r="A31" s="247"/>
      <c r="AK31" s="256"/>
      <c r="AL31" s="257"/>
      <c r="AM31" s="257"/>
      <c r="AN31" s="258"/>
      <c r="AO31" s="1106"/>
      <c r="AP31" s="259" t="s">
        <v>480</v>
      </c>
      <c r="AQ31" s="260" t="s">
        <v>481</v>
      </c>
      <c r="AR31" s="261" t="s">
        <v>482</v>
      </c>
    </row>
    <row r="32" spans="1:46" ht="27" customHeight="1" x14ac:dyDescent="0.2">
      <c r="A32" s="247"/>
      <c r="AK32" s="1107" t="s">
        <v>500</v>
      </c>
      <c r="AL32" s="1108"/>
      <c r="AM32" s="1108"/>
      <c r="AN32" s="1109"/>
      <c r="AO32" s="291">
        <v>988357</v>
      </c>
      <c r="AP32" s="291">
        <v>18337</v>
      </c>
      <c r="AQ32" s="292">
        <v>34344</v>
      </c>
      <c r="AR32" s="293">
        <v>-46.6</v>
      </c>
    </row>
    <row r="33" spans="1:46" ht="13.5" customHeight="1" x14ac:dyDescent="0.2">
      <c r="A33" s="247"/>
      <c r="AK33" s="1107" t="s">
        <v>501</v>
      </c>
      <c r="AL33" s="1108"/>
      <c r="AM33" s="1108"/>
      <c r="AN33" s="1109"/>
      <c r="AO33" s="291" t="s">
        <v>487</v>
      </c>
      <c r="AP33" s="291" t="s">
        <v>487</v>
      </c>
      <c r="AQ33" s="292" t="s">
        <v>487</v>
      </c>
      <c r="AR33" s="293" t="s">
        <v>487</v>
      </c>
    </row>
    <row r="34" spans="1:46" ht="27" customHeight="1" x14ac:dyDescent="0.2">
      <c r="A34" s="247"/>
      <c r="AK34" s="1107" t="s">
        <v>502</v>
      </c>
      <c r="AL34" s="1108"/>
      <c r="AM34" s="1108"/>
      <c r="AN34" s="1109"/>
      <c r="AO34" s="291" t="s">
        <v>487</v>
      </c>
      <c r="AP34" s="291" t="s">
        <v>487</v>
      </c>
      <c r="AQ34" s="292">
        <v>3</v>
      </c>
      <c r="AR34" s="293" t="s">
        <v>487</v>
      </c>
    </row>
    <row r="35" spans="1:46" ht="27" customHeight="1" x14ac:dyDescent="0.2">
      <c r="A35" s="247"/>
      <c r="AK35" s="1107" t="s">
        <v>503</v>
      </c>
      <c r="AL35" s="1108"/>
      <c r="AM35" s="1108"/>
      <c r="AN35" s="1109"/>
      <c r="AO35" s="291">
        <v>380735</v>
      </c>
      <c r="AP35" s="291">
        <v>7064</v>
      </c>
      <c r="AQ35" s="292">
        <v>7806</v>
      </c>
      <c r="AR35" s="293">
        <v>-9.5</v>
      </c>
    </row>
    <row r="36" spans="1:46" ht="27" customHeight="1" x14ac:dyDescent="0.2">
      <c r="A36" s="247"/>
      <c r="AK36" s="1107" t="s">
        <v>504</v>
      </c>
      <c r="AL36" s="1108"/>
      <c r="AM36" s="1108"/>
      <c r="AN36" s="1109"/>
      <c r="AO36" s="291">
        <v>260968</v>
      </c>
      <c r="AP36" s="291">
        <v>4842</v>
      </c>
      <c r="AQ36" s="292">
        <v>1690</v>
      </c>
      <c r="AR36" s="293">
        <v>186.5</v>
      </c>
    </row>
    <row r="37" spans="1:46" ht="13.5" customHeight="1" x14ac:dyDescent="0.2">
      <c r="A37" s="247"/>
      <c r="AK37" s="1107" t="s">
        <v>505</v>
      </c>
      <c r="AL37" s="1108"/>
      <c r="AM37" s="1108"/>
      <c r="AN37" s="1109"/>
      <c r="AO37" s="291" t="s">
        <v>487</v>
      </c>
      <c r="AP37" s="291" t="s">
        <v>487</v>
      </c>
      <c r="AQ37" s="292">
        <v>666</v>
      </c>
      <c r="AR37" s="293" t="s">
        <v>487</v>
      </c>
    </row>
    <row r="38" spans="1:46" ht="27" customHeight="1" x14ac:dyDescent="0.2">
      <c r="A38" s="247"/>
      <c r="AK38" s="1110" t="s">
        <v>506</v>
      </c>
      <c r="AL38" s="1111"/>
      <c r="AM38" s="1111"/>
      <c r="AN38" s="1112"/>
      <c r="AO38" s="294" t="s">
        <v>487</v>
      </c>
      <c r="AP38" s="294" t="s">
        <v>487</v>
      </c>
      <c r="AQ38" s="295">
        <v>3</v>
      </c>
      <c r="AR38" s="283" t="s">
        <v>487</v>
      </c>
      <c r="AS38" s="290"/>
    </row>
    <row r="39" spans="1:46" ht="13" x14ac:dyDescent="0.2">
      <c r="A39" s="247"/>
      <c r="AK39" s="1110" t="s">
        <v>507</v>
      </c>
      <c r="AL39" s="1111"/>
      <c r="AM39" s="1111"/>
      <c r="AN39" s="1112"/>
      <c r="AO39" s="291">
        <v>-155667</v>
      </c>
      <c r="AP39" s="291">
        <v>-2888</v>
      </c>
      <c r="AQ39" s="292">
        <v>-5822</v>
      </c>
      <c r="AR39" s="293">
        <v>-50.4</v>
      </c>
      <c r="AS39" s="290"/>
    </row>
    <row r="40" spans="1:46" ht="27" customHeight="1" x14ac:dyDescent="0.2">
      <c r="A40" s="247"/>
      <c r="AK40" s="1107" t="s">
        <v>508</v>
      </c>
      <c r="AL40" s="1108"/>
      <c r="AM40" s="1108"/>
      <c r="AN40" s="1109"/>
      <c r="AO40" s="291">
        <v>-1201309</v>
      </c>
      <c r="AP40" s="291">
        <v>-22288</v>
      </c>
      <c r="AQ40" s="292">
        <v>-26710</v>
      </c>
      <c r="AR40" s="293">
        <v>-16.600000000000001</v>
      </c>
      <c r="AS40" s="290"/>
    </row>
    <row r="41" spans="1:46" ht="13" x14ac:dyDescent="0.2">
      <c r="A41" s="247"/>
      <c r="AK41" s="1113" t="s">
        <v>287</v>
      </c>
      <c r="AL41" s="1114"/>
      <c r="AM41" s="1114"/>
      <c r="AN41" s="1115"/>
      <c r="AO41" s="291">
        <v>273084</v>
      </c>
      <c r="AP41" s="291">
        <v>5066</v>
      </c>
      <c r="AQ41" s="292">
        <v>11979</v>
      </c>
      <c r="AR41" s="293">
        <v>-57.7</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 x14ac:dyDescent="0.2">
      <c r="A48" s="247"/>
      <c r="AK48" s="301" t="s">
        <v>510</v>
      </c>
      <c r="AL48" s="301"/>
      <c r="AM48" s="301"/>
      <c r="AN48" s="301"/>
      <c r="AO48" s="301"/>
      <c r="AP48" s="301"/>
      <c r="AQ48" s="302"/>
      <c r="AR48" s="301"/>
    </row>
    <row r="49" spans="1:44" ht="13.5" customHeight="1" x14ac:dyDescent="0.2">
      <c r="A49" s="247"/>
      <c r="AK49" s="303"/>
      <c r="AL49" s="304"/>
      <c r="AM49" s="1100" t="s">
        <v>478</v>
      </c>
      <c r="AN49" s="1102" t="s">
        <v>511</v>
      </c>
      <c r="AO49" s="1103"/>
      <c r="AP49" s="1103"/>
      <c r="AQ49" s="1103"/>
      <c r="AR49" s="1104"/>
    </row>
    <row r="50" spans="1:44" ht="13" x14ac:dyDescent="0.2">
      <c r="A50" s="247"/>
      <c r="AK50" s="305"/>
      <c r="AL50" s="306"/>
      <c r="AM50" s="1101"/>
      <c r="AN50" s="307" t="s">
        <v>512</v>
      </c>
      <c r="AO50" s="308" t="s">
        <v>513</v>
      </c>
      <c r="AP50" s="309" t="s">
        <v>514</v>
      </c>
      <c r="AQ50" s="310" t="s">
        <v>515</v>
      </c>
      <c r="AR50" s="311" t="s">
        <v>516</v>
      </c>
    </row>
    <row r="51" spans="1:44" ht="13" x14ac:dyDescent="0.2">
      <c r="A51" s="247"/>
      <c r="AK51" s="303" t="s">
        <v>517</v>
      </c>
      <c r="AL51" s="304"/>
      <c r="AM51" s="312">
        <v>2082289</v>
      </c>
      <c r="AN51" s="313">
        <v>38564</v>
      </c>
      <c r="AO51" s="314">
        <v>4.3</v>
      </c>
      <c r="AP51" s="315">
        <v>45483</v>
      </c>
      <c r="AQ51" s="316">
        <v>-0.2</v>
      </c>
      <c r="AR51" s="317">
        <v>4.5</v>
      </c>
    </row>
    <row r="52" spans="1:44" ht="13" x14ac:dyDescent="0.2">
      <c r="A52" s="247"/>
      <c r="AK52" s="318"/>
      <c r="AL52" s="319" t="s">
        <v>518</v>
      </c>
      <c r="AM52" s="320">
        <v>1528823</v>
      </c>
      <c r="AN52" s="321">
        <v>28314</v>
      </c>
      <c r="AO52" s="322">
        <v>52.5</v>
      </c>
      <c r="AP52" s="323">
        <v>24241</v>
      </c>
      <c r="AQ52" s="324">
        <v>0.4</v>
      </c>
      <c r="AR52" s="325">
        <v>52.1</v>
      </c>
    </row>
    <row r="53" spans="1:44" ht="13" x14ac:dyDescent="0.2">
      <c r="A53" s="247"/>
      <c r="AK53" s="303" t="s">
        <v>519</v>
      </c>
      <c r="AL53" s="304"/>
      <c r="AM53" s="312">
        <v>1389780</v>
      </c>
      <c r="AN53" s="313">
        <v>25660</v>
      </c>
      <c r="AO53" s="314">
        <v>-33.5</v>
      </c>
      <c r="AP53" s="315">
        <v>45945</v>
      </c>
      <c r="AQ53" s="316">
        <v>1</v>
      </c>
      <c r="AR53" s="317">
        <v>-34.5</v>
      </c>
    </row>
    <row r="54" spans="1:44" ht="13" x14ac:dyDescent="0.2">
      <c r="A54" s="247"/>
      <c r="AK54" s="318"/>
      <c r="AL54" s="319" t="s">
        <v>518</v>
      </c>
      <c r="AM54" s="320">
        <v>609295</v>
      </c>
      <c r="AN54" s="321">
        <v>11250</v>
      </c>
      <c r="AO54" s="322">
        <v>-60.3</v>
      </c>
      <c r="AP54" s="323">
        <v>25180</v>
      </c>
      <c r="AQ54" s="324">
        <v>3.9</v>
      </c>
      <c r="AR54" s="325">
        <v>-64.2</v>
      </c>
    </row>
    <row r="55" spans="1:44" ht="13" x14ac:dyDescent="0.2">
      <c r="A55" s="247"/>
      <c r="AK55" s="303" t="s">
        <v>520</v>
      </c>
      <c r="AL55" s="304"/>
      <c r="AM55" s="312">
        <v>1645816</v>
      </c>
      <c r="AN55" s="313">
        <v>30357</v>
      </c>
      <c r="AO55" s="314">
        <v>18.3</v>
      </c>
      <c r="AP55" s="315">
        <v>44475</v>
      </c>
      <c r="AQ55" s="316">
        <v>-3.2</v>
      </c>
      <c r="AR55" s="317">
        <v>21.5</v>
      </c>
    </row>
    <row r="56" spans="1:44" ht="13" x14ac:dyDescent="0.2">
      <c r="A56" s="247"/>
      <c r="AK56" s="318"/>
      <c r="AL56" s="319" t="s">
        <v>518</v>
      </c>
      <c r="AM56" s="320">
        <v>731901</v>
      </c>
      <c r="AN56" s="321">
        <v>13500</v>
      </c>
      <c r="AO56" s="322">
        <v>20</v>
      </c>
      <c r="AP56" s="323">
        <v>24780</v>
      </c>
      <c r="AQ56" s="324">
        <v>-1.6</v>
      </c>
      <c r="AR56" s="325">
        <v>21.6</v>
      </c>
    </row>
    <row r="57" spans="1:44" ht="13" x14ac:dyDescent="0.2">
      <c r="A57" s="247"/>
      <c r="AK57" s="303" t="s">
        <v>521</v>
      </c>
      <c r="AL57" s="304"/>
      <c r="AM57" s="312">
        <v>1429852</v>
      </c>
      <c r="AN57" s="313">
        <v>26450</v>
      </c>
      <c r="AO57" s="314">
        <v>-12.9</v>
      </c>
      <c r="AP57" s="315">
        <v>45982</v>
      </c>
      <c r="AQ57" s="316">
        <v>3.4</v>
      </c>
      <c r="AR57" s="317">
        <v>-16.3</v>
      </c>
    </row>
    <row r="58" spans="1:44" ht="13" x14ac:dyDescent="0.2">
      <c r="A58" s="247"/>
      <c r="AK58" s="318"/>
      <c r="AL58" s="319" t="s">
        <v>518</v>
      </c>
      <c r="AM58" s="320">
        <v>947971</v>
      </c>
      <c r="AN58" s="321">
        <v>17536</v>
      </c>
      <c r="AO58" s="322">
        <v>29.9</v>
      </c>
      <c r="AP58" s="323">
        <v>25583</v>
      </c>
      <c r="AQ58" s="324">
        <v>3.2</v>
      </c>
      <c r="AR58" s="325">
        <v>26.7</v>
      </c>
    </row>
    <row r="59" spans="1:44" ht="13" x14ac:dyDescent="0.2">
      <c r="A59" s="247"/>
      <c r="AK59" s="303" t="s">
        <v>522</v>
      </c>
      <c r="AL59" s="304"/>
      <c r="AM59" s="312">
        <v>1798369</v>
      </c>
      <c r="AN59" s="313">
        <v>33365</v>
      </c>
      <c r="AO59" s="314">
        <v>26.1</v>
      </c>
      <c r="AP59" s="315">
        <v>50538</v>
      </c>
      <c r="AQ59" s="316">
        <v>9.9</v>
      </c>
      <c r="AR59" s="317">
        <v>16.2</v>
      </c>
    </row>
    <row r="60" spans="1:44" ht="13" x14ac:dyDescent="0.2">
      <c r="A60" s="247"/>
      <c r="AK60" s="318"/>
      <c r="AL60" s="319" t="s">
        <v>518</v>
      </c>
      <c r="AM60" s="320">
        <v>791453</v>
      </c>
      <c r="AN60" s="321">
        <v>14684</v>
      </c>
      <c r="AO60" s="322">
        <v>-16.3</v>
      </c>
      <c r="AP60" s="323">
        <v>29053</v>
      </c>
      <c r="AQ60" s="324">
        <v>13.6</v>
      </c>
      <c r="AR60" s="325">
        <v>-29.9</v>
      </c>
    </row>
    <row r="61" spans="1:44" ht="13" x14ac:dyDescent="0.2">
      <c r="A61" s="247"/>
      <c r="AK61" s="303" t="s">
        <v>523</v>
      </c>
      <c r="AL61" s="326"/>
      <c r="AM61" s="312">
        <v>1669221</v>
      </c>
      <c r="AN61" s="313">
        <v>30879</v>
      </c>
      <c r="AO61" s="314">
        <v>0.5</v>
      </c>
      <c r="AP61" s="315">
        <v>46485</v>
      </c>
      <c r="AQ61" s="327">
        <v>2.2000000000000002</v>
      </c>
      <c r="AR61" s="317">
        <v>-1.7</v>
      </c>
    </row>
    <row r="62" spans="1:44" ht="13" x14ac:dyDescent="0.2">
      <c r="A62" s="247"/>
      <c r="AK62" s="318"/>
      <c r="AL62" s="319" t="s">
        <v>518</v>
      </c>
      <c r="AM62" s="320">
        <v>921889</v>
      </c>
      <c r="AN62" s="321">
        <v>17057</v>
      </c>
      <c r="AO62" s="322">
        <v>5.2</v>
      </c>
      <c r="AP62" s="323">
        <v>25767</v>
      </c>
      <c r="AQ62" s="324">
        <v>3.9</v>
      </c>
      <c r="AR62" s="325">
        <v>1.3</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MOssGKU9eZ/SkFmLOvxmosgWy2bXn4eel0U2OO26G95Jog3AVcTJq+UsW3Y+Tj0LaQqDoIF8qXCATGvPwzJbnw==" saltValue="W09WFBhpSY+8x1Hao25xD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115" zoomScaleNormal="115"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njYUUAN4BfmDOquIgZAYn53yL345Mhy4E5VSdzSRsSeF+YsSi8GZUwCr2yhe0+Y907QBjjO99/zEkMMstsjSuA==" saltValue="V3QukhptqVhtUu/X6HAk1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I9HkUdwWQ2LDOG/RcLM9G9ELJix8ZoHdsrkeTces6fqhts7f9PwTkdZeaDJWJfmQhPXygU90aPdAf2xDQd95ow==" saltValue="TA1YYKuLH3NW5Ycy+qNx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15.68</v>
      </c>
      <c r="G47" s="12">
        <v>18.75</v>
      </c>
      <c r="H47" s="12">
        <v>19.850000000000001</v>
      </c>
      <c r="I47" s="12">
        <v>20.96</v>
      </c>
      <c r="J47" s="13">
        <v>20.420000000000002</v>
      </c>
    </row>
    <row r="48" spans="2:10" ht="57.75" customHeight="1" x14ac:dyDescent="0.2">
      <c r="B48" s="14"/>
      <c r="C48" s="1128" t="s">
        <v>4</v>
      </c>
      <c r="D48" s="1128"/>
      <c r="E48" s="1129"/>
      <c r="F48" s="15">
        <v>4.7</v>
      </c>
      <c r="G48" s="16">
        <v>4.4000000000000004</v>
      </c>
      <c r="H48" s="16">
        <v>4.47</v>
      </c>
      <c r="I48" s="16">
        <v>4.4000000000000004</v>
      </c>
      <c r="J48" s="17">
        <v>4.3</v>
      </c>
    </row>
    <row r="49" spans="2:10" ht="57.75" customHeight="1" thickBot="1" x14ac:dyDescent="0.25">
      <c r="B49" s="18"/>
      <c r="C49" s="1130" t="s">
        <v>5</v>
      </c>
      <c r="D49" s="1130"/>
      <c r="E49" s="1131"/>
      <c r="F49" s="19">
        <v>1.43</v>
      </c>
      <c r="G49" s="20">
        <v>5.07</v>
      </c>
      <c r="H49" s="20">
        <v>2.2599999999999998</v>
      </c>
      <c r="I49" s="20">
        <v>1.42</v>
      </c>
      <c r="J49" s="21">
        <v>0.01</v>
      </c>
    </row>
    <row r="50" spans="2:10" ht="13" x14ac:dyDescent="0.2"/>
  </sheetData>
  <sheetProtection algorithmName="SHA-512" hashValue="0LcBrkbwFreLeRMCevyKaQanoGII2l3BAzpAQC4YdNsHnoI0jPadO3egvZNDYqDYQRLELJrbxkTozgkxUwEsvA==" saltValue="HuCQXyY/z9ZYURC6IbQp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植田 良</cp:lastModifiedBy>
  <cp:lastPrinted>2026-03-06T08:17:30Z</cp:lastPrinted>
  <dcterms:created xsi:type="dcterms:W3CDTF">2026-02-23T08:07:01Z</dcterms:created>
  <dcterms:modified xsi:type="dcterms:W3CDTF">2026-03-17T23:40:42Z</dcterms:modified>
  <cp:category/>
</cp:coreProperties>
</file>