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nklg072\Documents\09.各種報告・調査\R07\11_【依頼（9／19正午〆）】令和５年度財政状況資料集の作成及び提出について（2回目）\02回答\"/>
    </mc:Choice>
  </mc:AlternateContent>
  <xr:revisionPtr revIDLastSave="0" documentId="13_ncr:1_{F5048A49-CC6C-42A4-A87E-4C862C0A8985}" xr6:coauthVersionLast="47" xr6:coauthVersionMax="47" xr10:uidLastSave="{00000000-0000-0000-0000-000000000000}"/>
  <bookViews>
    <workbookView xWindow="-108" yWindow="-108" windowWidth="23256" windowHeight="12456" firstSheet="13"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C34" i="10"/>
  <c r="C35" i="10" l="1"/>
  <c r="C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W34" i="10" l="1"/>
  <c r="BW35" i="10" l="1"/>
  <c r="BW36" i="10" s="1"/>
  <c r="BW37" i="10" s="1"/>
  <c r="BW38" i="10" s="1"/>
  <c r="BW39" i="10" s="1"/>
  <c r="BW40" i="10" s="1"/>
  <c r="BW41" i="10" s="1"/>
  <c r="BW42" i="10" s="1"/>
  <c r="BW43" i="10" s="1"/>
  <c r="CO34" i="10"/>
</calcChain>
</file>

<file path=xl/sharedStrings.xml><?xml version="1.0" encoding="utf-8"?>
<sst xmlns="http://schemas.openxmlformats.org/spreadsheetml/2006/main" count="1178" uniqueCount="582">
  <si>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</si>
  <si>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</si>
  <si>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</si>
  <si>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</si>
  <si>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</si>
  <si>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</si>
  <si>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</si>
  <si>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</si>
  <si>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</si>
  <si>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</si>
  <si>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</si>
  <si>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</si>
  <si>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</si>
  <si>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</si>
  <si>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</si>
  <si>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</si>
  <si>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</si>
  <si>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</si>
  <si>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</si>
  <si>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</si>
  <si>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</si>
  <si>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</si>
  <si>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</si>
  <si>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</si>
  <si>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</si>
  <si>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</si>
  <si>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</si>
  <si>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</si>
  <si>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</si>
  <si>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</si>
  <si>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</si>
  <si>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</si>
  <si>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</si>
  <si>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</si>
  <si>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</si>
  <si>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</si>
  <si>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</si>
  <si>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</si>
  <si>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</si>
  <si>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</si>
  <si>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</si>
  <si>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</si>
  <si>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</si>
  <si>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</si>
  <si>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</si>
  <si>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</si>
  <si>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</si>
  <si>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</si>
  <si>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</si>
  <si>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</si>
  <si>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</si>
  <si>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</si>
  <si>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</si>
  <si>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</si>
  <si>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</si>
  <si>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</si>
  <si>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</si>
  <si>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</si>
  <si>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</si>
  <si>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</si>
  <si>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</si>
  <si>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</si>
  <si>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</si>
  <si>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</si>
  <si>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</si>
  <si>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</si>
  <si>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</si>
  <si>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</si>
  <si>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</si>
  <si>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</si>
  <si>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</si>
  <si>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</si>
  <si>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</si>
  <si>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</si>
  <si>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</si>
  <si>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</si>
  <si>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</si>
  <si>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</si>
  <si>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</si>
  <si>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</si>
  <si>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</si>
  <si>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</si>
  <si>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</si>
  <si>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</si>
  <si>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</si>
  <si>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</si>
  <si>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</si>
  <si>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</si>
  <si>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</si>
  <si>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</si>
  <si>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</si>
  <si>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</si>
  <si>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</si>
  <si>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</si>
  <si>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那智勝浦町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</si>
  <si>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</si>
  <si>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</si>
  <si>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</si>
  <si>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</si>
  <si>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</si>
  <si>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</si>
  <si>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</si>
  <si>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</si>
  <si>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</si>
  <si>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</si>
  <si>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</si>
  <si>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</si>
  <si>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</si>
  <si>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</si>
  <si>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</si>
  <si>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</si>
  <si>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</si>
  <si>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</si>
  <si>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</si>
  <si>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</si>
  <si>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</si>
  <si>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</si>
  <si>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</si>
  <si>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</si>
  <si>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</si>
  <si>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</si>
  <si>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</si>
  <si>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</si>
  <si>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</si>
  <si>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</si>
  <si>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</si>
  <si>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</si>
  <si>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</si>
  <si>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</si>
  <si>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</si>
  <si>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</si>
  <si>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</si>
  <si>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</si>
  <si>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</si>
  <si>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</si>
  <si>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</si>
  <si>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</si>
  <si>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</si>
  <si>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</si>
  <si>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</si>
  <si>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</si>
  <si>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</si>
  <si>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</si>
  <si>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</si>
  <si>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</si>
  <si>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</si>
  <si>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</si>
  <si>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</si>
  <si>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</si>
  <si>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</si>
  <si>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</si>
  <si>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</si>
  <si>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</si>
  <si>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</si>
  <si>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</si>
  <si>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</si>
  <si>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</si>
  <si>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</si>
  <si>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</si>
  <si>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</si>
  <si>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</si>
  <si>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</si>
  <si>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</si>
  <si>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</si>
  <si>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</si>
  <si>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</si>
  <si>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</si>
  <si>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</si>
  <si>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</si>
  <si>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</si>
  <si>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</si>
  <si>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</si>
  <si>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</si>
  <si>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</si>
  <si>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</si>
  <si>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</si>
  <si>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</si>
  <si>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</si>
  <si>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</si>
  <si>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</si>
  <si>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</si>
  <si>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</si>
  <si>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</si>
  <si>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</si>
  <si>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</si>
  <si>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</si>
  <si>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</si>
  <si>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</si>
  <si>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</si>
  <si>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</si>
  <si>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</si>
  <si>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</si>
  <si>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</si>
  <si>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</si>
  <si>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</si>
  <si>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</si>
  <si>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</si>
  <si>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</si>
  <si>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</si>
  <si>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</si>
  <si>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</si>
  <si>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</si>
  <si>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</si>
  <si>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</si>
  <si>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和歌山県那智勝浦町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</si>
  <si>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</si>
  <si>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</si>
  <si>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</si>
  <si>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</si>
  <si>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</si>
  <si>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</si>
  <si>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</si>
  <si>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</si>
  <si>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</si>
  <si>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</si>
  <si>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</si>
  <si>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</si>
  <si>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</si>
  <si>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</si>
  <si>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</si>
  <si>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</si>
  <si>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</si>
  <si>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</si>
  <si>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</si>
  <si>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</si>
  <si>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</si>
  <si>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</si>
  <si>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</si>
  <si>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</si>
  <si>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</si>
  <si>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</si>
  <si>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</si>
  <si>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</si>
  <si>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</si>
  <si>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</si>
  <si>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</si>
  <si>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</si>
  <si>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</si>
  <si>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</si>
  <si>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</si>
  <si>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</si>
  <si>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</si>
  <si>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</si>
  <si>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</si>
  <si>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</si>
  <si>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</si>
  <si>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</si>
  <si>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</si>
  <si>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</si>
  <si>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</si>
  <si>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</si>
  <si>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</si>
  <si>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</si>
  <si>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</si>
  <si>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</si>
  <si>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</si>
  <si>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</si>
  <si>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</si>
  <si>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</si>
  <si>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</si>
  <si>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</si>
  <si>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</si>
  <si>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</si>
  <si>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</si>
  <si>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</si>
  <si>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</si>
  <si>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</si>
  <si>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</si>
  <si>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</si>
  <si>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</si>
  <si>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</si>
  <si>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</si>
  <si>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</si>
  <si>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</si>
  <si>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</si>
  <si>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</si>
  <si>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</si>
  <si>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</si>
  <si>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</si>
  <si>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</si>
  <si>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</si>
  <si>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</si>
  <si>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</si>
  <si>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</si>
  <si>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</si>
  <si>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</si>
  <si>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</si>
  <si>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</si>
  <si>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</si>
  <si>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</si>
  <si>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</si>
  <si>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</si>
  <si>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</si>
  <si>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</si>
  <si>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</si>
  <si>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</si>
  <si>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</si>
  <si>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</si>
  <si>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</si>
  <si>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</si>
  <si>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</si>
  <si>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</si>
  <si>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</si>
  <si>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</si>
  <si>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</si>
  <si>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</si>
  <si>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</si>
  <si>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</si>
  <si>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</si>
  <si>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</si>
  <si>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</si>
  <si>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</si>
  <si>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</si>
  <si>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</si>
  <si>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</si>
  <si>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</si>
  <si>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</si>
  <si>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</si>
  <si>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</si>
  <si>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</si>
  <si>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</si>
  <si>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</si>
  <si>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</si>
  <si>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</si>
  <si>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</si>
  <si>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</si>
  <si>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</si>
  <si>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</si>
  <si>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</si>
  <si>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</si>
  <si>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</si>
  <si>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</si>
  <si>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</si>
  <si>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</si>
  <si>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</si>
  <si>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</si>
  <si>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</si>
  <si>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</si>
  <si>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</si>
  <si>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</si>
  <si>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</si>
  <si>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</si>
  <si>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</si>
  <si>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</si>
  <si>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</si>
  <si>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</si>
  <si>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</si>
  <si>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</si>
  <si>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</si>
  <si>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</si>
  <si>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</si>
  <si>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</si>
  <si>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</si>
  <si>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</si>
  <si>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</si>
  <si>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和歌山県那智勝浦町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</si>
  <si>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</si>
  <si>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</si>
  <si>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</si>
  <si>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</si>
  <si>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</si>
  <si>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</si>
  <si>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</si>
  <si>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</si>
  <si>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</si>
  <si>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</si>
  <si>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</si>
  <si>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</si>
  <si>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</si>
  <si>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</si>
  <si>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</si>
  <si>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</si>
  <si>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</si>
  <si>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</si>
  <si>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</si>
  <si>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</si>
  <si>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土地取得事業費特別会計</t>
    <phoneticPr fontId="5"/>
  </si>
  <si>
    <t>育英奨学金貸与事業費特別会計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</si>
  <si>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</si>
  <si>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</si>
  <si>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</si>
  <si>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</si>
  <si>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</si>
  <si>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</si>
  <si>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</si>
  <si>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</si>
  <si>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</si>
  <si>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</si>
  <si>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</si>
  <si>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</si>
  <si>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</si>
  <si>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</si>
  <si>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後期高齢者医療事業費特別会計</t>
    <phoneticPr fontId="5"/>
  </si>
  <si>
    <t>介護保険事業費特別会計</t>
    <phoneticPr fontId="5"/>
  </si>
  <si>
    <t>介護認定審査会共同設置事業費特別会計</t>
    <phoneticPr fontId="5"/>
  </si>
  <si>
    <t>水道事業会計</t>
    <phoneticPr fontId="5"/>
  </si>
  <si>
    <t>法適用企業</t>
    <phoneticPr fontId="5"/>
  </si>
  <si>
    <t>町立温泉病院事業会計</t>
    <phoneticPr fontId="5"/>
  </si>
  <si>
    <t>下水道事業費特別会計</t>
    <phoneticPr fontId="5"/>
  </si>
  <si>
    <t>法非適用企業</t>
    <phoneticPr fontId="5"/>
  </si>
  <si>
    <t>勝浦地方卸売市場事業費特別会計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</si>
  <si>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</si>
  <si>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</si>
  <si>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</si>
  <si>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</si>
  <si>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</si>
  <si>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</si>
  <si>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</si>
  <si>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</si>
  <si>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</si>
  <si>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</si>
  <si>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</si>
  <si>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</si>
  <si>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</si>
  <si>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</si>
  <si>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</si>
  <si>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</si>
  <si>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</si>
  <si>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</si>
  <si>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</si>
  <si>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</si>
  <si>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</si>
  <si>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</si>
  <si>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</si>
  <si>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</si>
  <si>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</si>
  <si>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</si>
  <si>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</si>
  <si>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</si>
  <si>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</si>
  <si>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</si>
  <si>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</si>
  <si>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</si>
  <si>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</si>
  <si>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</si>
  <si>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</si>
  <si>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</si>
  <si>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</si>
  <si>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</si>
  <si>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</si>
  <si>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</si>
  <si>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</si>
  <si>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</si>
  <si>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</si>
  <si>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</si>
  <si>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</si>
  <si>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</si>
  <si>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</si>
  <si>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</si>
  <si>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</si>
  <si>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</si>
  <si>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</si>
  <si>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</si>
  <si>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</si>
  <si>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</si>
  <si>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</si>
  <si>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</si>
  <si>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</si>
  <si>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</si>
  <si>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</si>
  <si>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</si>
  <si>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</si>
  <si>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</si>
  <si>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</si>
  <si>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</si>
  <si>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</si>
  <si>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</si>
  <si>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</si>
  <si>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</si>
  <si>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</si>
  <si>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</si>
  <si>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</si>
  <si>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</si>
  <si>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</si>
  <si>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</si>
  <si>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</si>
  <si>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</si>
  <si>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</si>
  <si>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</si>
  <si>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</si>
  <si>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</si>
  <si>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</si>
  <si>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</si>
  <si>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</si>
  <si>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</si>
  <si>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</si>
  <si>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</si>
  <si>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</si>
  <si>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</si>
  <si>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</si>
  <si>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</si>
  <si>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</si>
  <si>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</si>
  <si>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</si>
  <si>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</si>
  <si>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</si>
  <si>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</si>
  <si>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</si>
  <si>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</si>
  <si>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</si>
  <si>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</si>
  <si>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</si>
  <si>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</si>
  <si>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</si>
  <si>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</si>
  <si>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</si>
  <si>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</si>
  <si>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</si>
  <si>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</si>
  <si>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</si>
  <si>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</si>
  <si>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</si>
  <si>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</si>
  <si>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</si>
  <si>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</si>
  <si>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</si>
  <si>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</si>
  <si>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</si>
  <si>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</si>
  <si>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</si>
  <si>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</si>
  <si>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</si>
  <si>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</si>
  <si>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</si>
  <si>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</si>
  <si>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</si>
  <si>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</si>
  <si>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</si>
  <si>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</si>
  <si>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</si>
  <si>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</si>
  <si>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</si>
  <si>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</si>
  <si>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</si>
  <si>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</si>
  <si>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</si>
  <si>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2.53</t>
  </si>
  <si>
    <t>▲ 0.15</t>
  </si>
  <si>
    <t>町立温泉病院事業会計</t>
  </si>
  <si>
    <t>水道事業会計</t>
  </si>
  <si>
    <t>一般会計</t>
  </si>
  <si>
    <t>介護保険事業費特別会計</t>
  </si>
  <si>
    <t>下水道事業費特別会計</t>
  </si>
  <si>
    <t>国民健康保険事業費特別会計</t>
  </si>
  <si>
    <t>後期高齢者医療事業費特別会計</t>
  </si>
  <si>
    <t>勝浦地方卸売市場事業費特別会計</t>
  </si>
  <si>
    <t>その他会計（赤字）</t>
  </si>
  <si>
    <t>その他会計（黒字）</t>
  </si>
  <si>
    <t>R01</t>
    <phoneticPr fontId="5"/>
  </si>
  <si>
    <t>R02</t>
    <phoneticPr fontId="5"/>
  </si>
  <si>
    <t>R03</t>
    <phoneticPr fontId="5"/>
  </si>
  <si>
    <t>R04</t>
    <phoneticPr fontId="5"/>
  </si>
  <si>
    <t>R05</t>
    <phoneticPr fontId="5"/>
  </si>
  <si>
    <t>-</t>
    <phoneticPr fontId="2"/>
  </si>
  <si>
    <t>和歌山県市町村総合事務組合</t>
    <rPh sb="0" eb="4">
      <t>ワカヤマケン</t>
    </rPh>
    <rPh sb="4" eb="7">
      <t>シチョウソン</t>
    </rPh>
    <rPh sb="7" eb="9">
      <t>ソウゴウ</t>
    </rPh>
    <rPh sb="9" eb="11">
      <t>ジム</t>
    </rPh>
    <rPh sb="11" eb="13">
      <t>クミアイ</t>
    </rPh>
    <phoneticPr fontId="2"/>
  </si>
  <si>
    <t>紀南学園事務組合</t>
    <rPh sb="0" eb="2">
      <t>キナン</t>
    </rPh>
    <rPh sb="2" eb="4">
      <t>ガクエン</t>
    </rPh>
    <rPh sb="4" eb="6">
      <t>ジム</t>
    </rPh>
    <rPh sb="6" eb="8">
      <t>クミアイ</t>
    </rPh>
    <phoneticPr fontId="2"/>
  </si>
  <si>
    <t>東牟婁郡町村新宮市老人福祉施設事務組合（一般会計）</t>
    <rPh sb="0" eb="4">
      <t>ヒガシムログン</t>
    </rPh>
    <rPh sb="4" eb="6">
      <t>チョウソン</t>
    </rPh>
    <rPh sb="6" eb="9">
      <t>シングウシ</t>
    </rPh>
    <rPh sb="9" eb="11">
      <t>ロウジン</t>
    </rPh>
    <rPh sb="11" eb="13">
      <t>フクシ</t>
    </rPh>
    <rPh sb="13" eb="15">
      <t>シセツ</t>
    </rPh>
    <rPh sb="15" eb="17">
      <t>ジム</t>
    </rPh>
    <rPh sb="17" eb="19">
      <t>クミアイ</t>
    </rPh>
    <rPh sb="20" eb="22">
      <t>イッパン</t>
    </rPh>
    <rPh sb="22" eb="24">
      <t>カイケイ</t>
    </rPh>
    <phoneticPr fontId="2"/>
  </si>
  <si>
    <t>東牟婁郡町村新宮市老人福祉施設事務組合（特別会計）</t>
    <rPh sb="0" eb="4">
      <t>ヒガシムログン</t>
    </rPh>
    <rPh sb="4" eb="6">
      <t>チョウソン</t>
    </rPh>
    <rPh sb="6" eb="9">
      <t>シングウシ</t>
    </rPh>
    <rPh sb="9" eb="11">
      <t>ロウジン</t>
    </rPh>
    <rPh sb="11" eb="13">
      <t>フクシ</t>
    </rPh>
    <rPh sb="13" eb="15">
      <t>シセツ</t>
    </rPh>
    <rPh sb="15" eb="17">
      <t>ジム</t>
    </rPh>
    <rPh sb="17" eb="19">
      <t>クミアイ</t>
    </rPh>
    <rPh sb="20" eb="22">
      <t>トクベツ</t>
    </rPh>
    <rPh sb="22" eb="24">
      <t>カイケイ</t>
    </rPh>
    <phoneticPr fontId="2"/>
  </si>
  <si>
    <t>那智勝浦町・太地町環境衛生施設一部事務組合</t>
    <rPh sb="0" eb="5">
      <t>ナチカツウラチョウ</t>
    </rPh>
    <rPh sb="6" eb="9">
      <t>タイジチョウ</t>
    </rPh>
    <rPh sb="9" eb="11">
      <t>カンキョウ</t>
    </rPh>
    <rPh sb="11" eb="13">
      <t>エイセイ</t>
    </rPh>
    <rPh sb="13" eb="15">
      <t>シセツ</t>
    </rPh>
    <rPh sb="15" eb="17">
      <t>イチブ</t>
    </rPh>
    <rPh sb="17" eb="19">
      <t>ジム</t>
    </rPh>
    <rPh sb="19" eb="21">
      <t>クミアイ</t>
    </rPh>
    <phoneticPr fontId="2"/>
  </si>
  <si>
    <t>新宮周辺広域市町村圏事務組合（一般会計）</t>
    <rPh sb="0" eb="2">
      <t>シングウ</t>
    </rPh>
    <rPh sb="2" eb="4">
      <t>シュウヘン</t>
    </rPh>
    <rPh sb="4" eb="6">
      <t>コウイキ</t>
    </rPh>
    <rPh sb="6" eb="9">
      <t>シチョウソン</t>
    </rPh>
    <rPh sb="9" eb="10">
      <t>ケン</t>
    </rPh>
    <rPh sb="10" eb="12">
      <t>ジム</t>
    </rPh>
    <rPh sb="12" eb="14">
      <t>クミアイ</t>
    </rPh>
    <rPh sb="15" eb="17">
      <t>イッパン</t>
    </rPh>
    <rPh sb="17" eb="19">
      <t>カイケイ</t>
    </rPh>
    <phoneticPr fontId="2"/>
  </si>
  <si>
    <t>新宮周辺広域市町村圏事務組合（特別会計）</t>
    <rPh sb="0" eb="2">
      <t>シングウ</t>
    </rPh>
    <rPh sb="2" eb="4">
      <t>シュウヘン</t>
    </rPh>
    <rPh sb="4" eb="6">
      <t>コウイキ</t>
    </rPh>
    <rPh sb="6" eb="9">
      <t>シチョウソン</t>
    </rPh>
    <rPh sb="9" eb="10">
      <t>ケン</t>
    </rPh>
    <rPh sb="10" eb="12">
      <t>ジム</t>
    </rPh>
    <rPh sb="12" eb="14">
      <t>クミアイ</t>
    </rPh>
    <rPh sb="15" eb="17">
      <t>トクベツ</t>
    </rPh>
    <rPh sb="17" eb="19">
      <t>カイケイ</t>
    </rPh>
    <phoneticPr fontId="2"/>
  </si>
  <si>
    <t>和歌山地方税回収機構</t>
    <rPh sb="0" eb="3">
      <t>ワカヤマ</t>
    </rPh>
    <rPh sb="3" eb="6">
      <t>チホウゼイ</t>
    </rPh>
    <rPh sb="6" eb="8">
      <t>カイシュウ</t>
    </rPh>
    <rPh sb="8" eb="10">
      <t>キコウ</t>
    </rPh>
    <phoneticPr fontId="2"/>
  </si>
  <si>
    <t>和歌山県後期高齢者医療広域連合（一般会計）</t>
    <rPh sb="0" eb="4">
      <t>ワカヤマケン</t>
    </rPh>
    <rPh sb="4" eb="6">
      <t>コウキ</t>
    </rPh>
    <rPh sb="6" eb="9">
      <t>コウレイシャ</t>
    </rPh>
    <rPh sb="9" eb="11">
      <t>イリョウ</t>
    </rPh>
    <rPh sb="11" eb="13">
      <t>コウイキ</t>
    </rPh>
    <rPh sb="13" eb="15">
      <t>レンゴウ</t>
    </rPh>
    <rPh sb="16" eb="18">
      <t>イッパン</t>
    </rPh>
    <rPh sb="18" eb="20">
      <t>カイケイ</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</si>
  <si>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</si>
  <si>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紀南環境広域施設組合</t>
    <rPh sb="0" eb="2">
      <t>キナン</t>
    </rPh>
    <rPh sb="2" eb="4">
      <t>カンキョウ</t>
    </rPh>
    <rPh sb="4" eb="6">
      <t>コウイキ</t>
    </rPh>
    <rPh sb="6" eb="8">
      <t>シセツ</t>
    </rPh>
    <rPh sb="8" eb="10">
      <t>クミアイ</t>
    </rPh>
    <phoneticPr fontId="2"/>
  </si>
  <si>
    <t>那智勝浦冷蔵株式会社</t>
    <rPh sb="0" eb="4">
      <t>ナチカツウラ</t>
    </rPh>
    <rPh sb="4" eb="6">
      <t>レイゾウ</t>
    </rPh>
    <rPh sb="6" eb="10">
      <t>カブシキガイシャ</t>
    </rPh>
    <phoneticPr fontId="2"/>
  </si>
  <si>
    <t>公共施設整備基金</t>
    <phoneticPr fontId="5"/>
  </si>
  <si>
    <t>那智の滝源流水資源保全事業基金</t>
    <phoneticPr fontId="2"/>
  </si>
  <si>
    <t>那智勝浦町まちづくり応援基金</t>
    <phoneticPr fontId="2"/>
  </si>
  <si>
    <t>福祉基金</t>
    <phoneticPr fontId="2"/>
  </si>
  <si>
    <t>奨学基金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</si>
  <si>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</si>
  <si>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</si>
  <si>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</si>
  <si>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</si>
  <si>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</si>
  <si>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</si>
  <si>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</si>
  <si>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</si>
  <si>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</si>
  <si>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将来負担比率は年々減少しているものの、類似団体と比較すると高い水準にあることが分かる。主な要因としては地方債残高の増加が考えられる。
　また、有形固定資産減価償却率についても、類似団体の平均値を上回っており、施設等の老朽化が類似団体よりも進んでいることが分かる。
　今後も大規模事業を実施する予定となっており、多額の地方債発行が見込まれるため、将来負担比率の増加が予想されるが、限られた財源の中で計画的に施設等を更新していく必要がある。</t>
    <phoneticPr fontId="5"/>
  </si>
  <si>
    <t>　実質公債費比率は類似団体の平均値を下回っているものの、将来負担比率は類似団体の平均値を上回っている。主な要因としては地方債残高の増加が考えられる。
　今後、本町では過疎対策事業やその他大規模事業の実施により、地方債現在高及び公債費が増加するため、将来負担比率及び実質公債費比率は悪化することが予想されるが、新規事業の抑制・分散化や交付税算入率の有利な起債の活用等により、将来負担比率及び実質公債費比率の悪化を抑制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</si>
</sst>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0368B5E-BFCD-4F96-90CF-6A5C30128EA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117234</c:v>
                </c:pt>
                <c:pt idx="2">
                  <c:v>97758</c:v>
                </c:pt>
                <c:pt idx="3">
                  <c:v>91338</c:v>
                </c:pt>
                <c:pt idx="4">
                  <c:v>103975</c:v>
                </c:pt>
              </c:numCache>
            </c:numRef>
          </c:val>
          <c:smooth val="0"/>
          <c:extLst>
            <c:ext xmlns:c16="http://schemas.microsoft.com/office/drawing/2014/chart" uri="{C3380CC4-5D6E-409C-BE32-E72D297353CC}">
              <c16:uniqueId val="{00000000-3342-4B04-AA91-6EB00E6459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57624</c:v>
                </c:pt>
                <c:pt idx="1">
                  <c:v>123649</c:v>
                </c:pt>
                <c:pt idx="2">
                  <c:v>109866</c:v>
                </c:pt>
                <c:pt idx="3">
                  <c:v>111835</c:v>
                </c:pt>
                <c:pt idx="4">
                  <c:v>113223</c:v>
                </c:pt>
              </c:numCache>
            </c:numRef>
          </c:val>
          <c:smooth val="0"/>
          <c:extLst>
            <c:ext xmlns:c16="http://schemas.microsoft.com/office/drawing/2014/chart" uri="{C3380CC4-5D6E-409C-BE32-E72D297353CC}">
              <c16:uniqueId val="{00000001-3342-4B04-AA91-6EB00E6459B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2.99</c:v>
                </c:pt>
                <c:pt idx="1">
                  <c:v>1.26</c:v>
                </c:pt>
                <c:pt idx="2">
                  <c:v>3.45</c:v>
                </c:pt>
                <c:pt idx="3">
                  <c:v>3.29</c:v>
                </c:pt>
                <c:pt idx="4">
                  <c:v>3.1</c:v>
                </c:pt>
              </c:numCache>
            </c:numRef>
          </c:val>
          <c:extLst>
            <c:ext xmlns:c16="http://schemas.microsoft.com/office/drawing/2014/chart" uri="{C3380CC4-5D6E-409C-BE32-E72D297353CC}">
              <c16:uniqueId val="{00000000-CD97-4CEB-8B07-1716FAC626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19.98</c:v>
                </c:pt>
                <c:pt idx="1">
                  <c:v>17.920000000000002</c:v>
                </c:pt>
                <c:pt idx="2">
                  <c:v>18.41</c:v>
                </c:pt>
                <c:pt idx="3">
                  <c:v>22.68</c:v>
                </c:pt>
                <c:pt idx="4">
                  <c:v>22.48</c:v>
                </c:pt>
              </c:numCache>
            </c:numRef>
          </c:val>
          <c:extLst>
            <c:ext xmlns:c16="http://schemas.microsoft.com/office/drawing/2014/chart" uri="{C3380CC4-5D6E-409C-BE32-E72D297353CC}">
              <c16:uniqueId val="{00000001-CD97-4CEB-8B07-1716FAC6264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1.95</c:v>
                </c:pt>
                <c:pt idx="1">
                  <c:v>-2.5299999999999998</c:v>
                </c:pt>
                <c:pt idx="2">
                  <c:v>4.07</c:v>
                </c:pt>
                <c:pt idx="3">
                  <c:v>3.61</c:v>
                </c:pt>
                <c:pt idx="4">
                  <c:v>-0.15</c:v>
                </c:pt>
              </c:numCache>
            </c:numRef>
          </c:val>
          <c:smooth val="0"/>
          <c:extLst>
            <c:ext xmlns:c16="http://schemas.microsoft.com/office/drawing/2014/chart" uri="{C3380CC4-5D6E-409C-BE32-E72D297353CC}">
              <c16:uniqueId val="{00000002-CD97-4CEB-8B07-1716FAC6264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0-ADE0-4349-8421-473298C0D1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E0-4349-8421-473298C0D13A}"/>
            </c:ext>
          </c:extLst>
        </c:ser>
        <c:ser>
          <c:idx val="2"/>
          <c:order val="2"/>
          <c:tx>
            <c:strRef>
              <c:f>データシート!$A$29</c:f>
              <c:strCache>
                <c:ptCount val="1"/>
                <c:pt idx="0">
                  <c:v>勝浦地方卸売市場事業費特別会計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0.09</c:v>
                </c:pt>
                <c:pt idx="8">
                  <c:v>#N/A</c:v>
                </c:pt>
                <c:pt idx="9">
                  <c:v>0.01</c:v>
                </c:pt>
              </c:numCache>
            </c:numRef>
          </c:val>
          <c:extLst>
            <c:ext xmlns:c16="http://schemas.microsoft.com/office/drawing/2014/chart" uri="{C3380CC4-5D6E-409C-BE32-E72D297353CC}">
              <c16:uniqueId val="{00000002-ADE0-4349-8421-473298C0D13A}"/>
            </c:ext>
          </c:extLst>
        </c:ser>
        <c:ser>
          <c:idx val="3"/>
          <c:order val="3"/>
          <c:tx>
            <c:strRef>
              <c:f>データシート!$A$30</c:f>
              <c:strCache>
                <c:ptCount val="1"/>
                <c:pt idx="0">
                  <c:v>後期高齢者医療事業費特別会計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0.06</c:v>
                </c:pt>
                <c:pt idx="4">
                  <c:v>#N/A</c:v>
                </c:pt>
                <c:pt idx="5">
                  <c:v>0.05</c:v>
                </c:pt>
                <c:pt idx="6">
                  <c:v>#N/A</c:v>
                </c:pt>
                <c:pt idx="7">
                  <c:v>0.05</c:v>
                </c:pt>
                <c:pt idx="8">
                  <c:v>#N/A</c:v>
                </c:pt>
                <c:pt idx="9">
                  <c:v>0.06</c:v>
                </c:pt>
              </c:numCache>
            </c:numRef>
          </c:val>
          <c:extLst>
            <c:ext xmlns:c16="http://schemas.microsoft.com/office/drawing/2014/chart" uri="{C3380CC4-5D6E-409C-BE32-E72D297353CC}">
              <c16:uniqueId val="{00000003-ADE0-4349-8421-473298C0D13A}"/>
            </c:ext>
          </c:extLst>
        </c:ser>
        <c:ser>
          <c:idx val="4"/>
          <c:order val="4"/>
          <c:tx>
            <c:strRef>
              <c:f>データシート!$A$31</c:f>
              <c:strCache>
                <c:ptCount val="1"/>
                <c:pt idx="0">
                  <c:v>国民健康保険事業費特別会計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0.17</c:v>
                </c:pt>
                <c:pt idx="2">
                  <c:v>#N/A</c:v>
                </c:pt>
                <c:pt idx="3">
                  <c:v>0.01</c:v>
                </c:pt>
                <c:pt idx="4">
                  <c:v>#N/A</c:v>
                </c:pt>
                <c:pt idx="5">
                  <c:v>0.28000000000000003</c:v>
                </c:pt>
                <c:pt idx="6">
                  <c:v>#N/A</c:v>
                </c:pt>
                <c:pt idx="7">
                  <c:v>0.11</c:v>
                </c:pt>
                <c:pt idx="8">
                  <c:v>#N/A</c:v>
                </c:pt>
                <c:pt idx="9">
                  <c:v>0.13</c:v>
                </c:pt>
              </c:numCache>
            </c:numRef>
          </c:val>
          <c:extLst>
            <c:ext xmlns:c16="http://schemas.microsoft.com/office/drawing/2014/chart" uri="{C3380CC4-5D6E-409C-BE32-E72D297353CC}">
              <c16:uniqueId val="{00000004-ADE0-4349-8421-473298C0D13A}"/>
            </c:ext>
          </c:extLst>
        </c:ser>
        <c:ser>
          <c:idx val="5"/>
          <c:order val="5"/>
          <c:tx>
            <c:strRef>
              <c:f>データシート!$A$32</c:f>
              <c:strCache>
                <c:ptCount val="1"/>
                <c:pt idx="0">
                  <c:v>下水道事業費特別会計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0.14000000000000001</c:v>
                </c:pt>
              </c:numCache>
            </c:numRef>
          </c:val>
          <c:extLst>
            <c:ext xmlns:c16="http://schemas.microsoft.com/office/drawing/2014/chart" uri="{C3380CC4-5D6E-409C-BE32-E72D297353CC}">
              <c16:uniqueId val="{00000005-ADE0-4349-8421-473298C0D13A}"/>
            </c:ext>
          </c:extLst>
        </c:ser>
        <c:ser>
          <c:idx val="6"/>
          <c:order val="6"/>
          <c:tx>
            <c:strRef>
              <c:f>データシート!$A$33</c:f>
              <c:strCache>
                <c:ptCount val="1"/>
                <c:pt idx="0">
                  <c:v>介護保険事業費特別会計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0.27</c:v>
                </c:pt>
                <c:pt idx="2">
                  <c:v>#N/A</c:v>
                </c:pt>
                <c:pt idx="3">
                  <c:v>0.49</c:v>
                </c:pt>
                <c:pt idx="4">
                  <c:v>#N/A</c:v>
                </c:pt>
                <c:pt idx="5">
                  <c:v>1.05</c:v>
                </c:pt>
                <c:pt idx="6">
                  <c:v>#N/A</c:v>
                </c:pt>
                <c:pt idx="7">
                  <c:v>0.72</c:v>
                </c:pt>
                <c:pt idx="8">
                  <c:v>#N/A</c:v>
                </c:pt>
                <c:pt idx="9">
                  <c:v>0.51</c:v>
                </c:pt>
              </c:numCache>
            </c:numRef>
          </c:val>
          <c:extLst>
            <c:ext xmlns:c16="http://schemas.microsoft.com/office/drawing/2014/chart" uri="{C3380CC4-5D6E-409C-BE32-E72D297353CC}">
              <c16:uniqueId val="{00000006-ADE0-4349-8421-473298C0D13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2.97</c:v>
                </c:pt>
                <c:pt idx="2">
                  <c:v>#N/A</c:v>
                </c:pt>
                <c:pt idx="3">
                  <c:v>1.25</c:v>
                </c:pt>
                <c:pt idx="4">
                  <c:v>#N/A</c:v>
                </c:pt>
                <c:pt idx="5">
                  <c:v>3.43</c:v>
                </c:pt>
                <c:pt idx="6">
                  <c:v>#N/A</c:v>
                </c:pt>
                <c:pt idx="7">
                  <c:v>3.28</c:v>
                </c:pt>
                <c:pt idx="8">
                  <c:v>#N/A</c:v>
                </c:pt>
                <c:pt idx="9">
                  <c:v>3.1</c:v>
                </c:pt>
              </c:numCache>
            </c:numRef>
          </c:val>
          <c:extLst>
            <c:ext xmlns:c16="http://schemas.microsoft.com/office/drawing/2014/chart" uri="{C3380CC4-5D6E-409C-BE32-E72D297353CC}">
              <c16:uniqueId val="{00000007-ADE0-4349-8421-473298C0D13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11.04</c:v>
                </c:pt>
                <c:pt idx="2">
                  <c:v>#N/A</c:v>
                </c:pt>
                <c:pt idx="3">
                  <c:v>9.99</c:v>
                </c:pt>
                <c:pt idx="4">
                  <c:v>#N/A</c:v>
                </c:pt>
                <c:pt idx="5">
                  <c:v>8.27</c:v>
                </c:pt>
                <c:pt idx="6">
                  <c:v>#N/A</c:v>
                </c:pt>
                <c:pt idx="7">
                  <c:v>7.17</c:v>
                </c:pt>
                <c:pt idx="8">
                  <c:v>#N/A</c:v>
                </c:pt>
                <c:pt idx="9">
                  <c:v>5.98</c:v>
                </c:pt>
              </c:numCache>
            </c:numRef>
          </c:val>
          <c:extLst>
            <c:ext xmlns:c16="http://schemas.microsoft.com/office/drawing/2014/chart" uri="{C3380CC4-5D6E-409C-BE32-E72D297353CC}">
              <c16:uniqueId val="{00000008-ADE0-4349-8421-473298C0D13A}"/>
            </c:ext>
          </c:extLst>
        </c:ser>
        <c:ser>
          <c:idx val="9"/>
          <c:order val="9"/>
          <c:tx>
            <c:strRef>
              <c:f>データシート!$A$36</c:f>
              <c:strCache>
                <c:ptCount val="1"/>
                <c:pt idx="0">
                  <c:v>町立温泉病院事業会計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3.59</c:v>
                </c:pt>
                <c:pt idx="2">
                  <c:v>#N/A</c:v>
                </c:pt>
                <c:pt idx="3">
                  <c:v>5.9</c:v>
                </c:pt>
                <c:pt idx="4">
                  <c:v>#N/A</c:v>
                </c:pt>
                <c:pt idx="5">
                  <c:v>9.69</c:v>
                </c:pt>
                <c:pt idx="6">
                  <c:v>#N/A</c:v>
                </c:pt>
                <c:pt idx="7">
                  <c:v>12.85</c:v>
                </c:pt>
                <c:pt idx="8">
                  <c:v>#N/A</c:v>
                </c:pt>
                <c:pt idx="9">
                  <c:v>12.56</c:v>
                </c:pt>
              </c:numCache>
            </c:numRef>
          </c:val>
          <c:extLst>
            <c:ext xmlns:c16="http://schemas.microsoft.com/office/drawing/2014/chart" uri="{C3380CC4-5D6E-409C-BE32-E72D297353CC}">
              <c16:uniqueId val="{00000009-ADE0-4349-8421-473298C0D1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700</c:v>
                </c:pt>
                <c:pt idx="5">
                  <c:v>741</c:v>
                </c:pt>
                <c:pt idx="8">
                  <c:v>811</c:v>
                </c:pt>
                <c:pt idx="11">
                  <c:v>876</c:v>
                </c:pt>
                <c:pt idx="14">
                  <c:v>899</c:v>
                </c:pt>
              </c:numCache>
            </c:numRef>
          </c:val>
          <c:extLst>
            <c:ext xmlns:c16="http://schemas.microsoft.com/office/drawing/2014/chart" uri="{C3380CC4-5D6E-409C-BE32-E72D297353CC}">
              <c16:uniqueId val="{00000000-1ACB-409C-A547-0E488627E40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ACB-409C-A547-0E488627E40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ACB-409C-A547-0E488627E40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CB-409C-A547-0E488627E40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95</c:v>
                </c:pt>
                <c:pt idx="3">
                  <c:v>146</c:v>
                </c:pt>
                <c:pt idx="6">
                  <c:v>175</c:v>
                </c:pt>
                <c:pt idx="9">
                  <c:v>190</c:v>
                </c:pt>
                <c:pt idx="12">
                  <c:v>188</c:v>
                </c:pt>
              </c:numCache>
            </c:numRef>
          </c:val>
          <c:extLst>
            <c:ext xmlns:c16="http://schemas.microsoft.com/office/drawing/2014/chart" uri="{C3380CC4-5D6E-409C-BE32-E72D297353CC}">
              <c16:uniqueId val="{00000004-1ACB-409C-A547-0E488627E40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CB-409C-A547-0E488627E40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ACB-409C-A547-0E488627E40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933</c:v>
                </c:pt>
                <c:pt idx="3">
                  <c:v>961</c:v>
                </c:pt>
                <c:pt idx="6">
                  <c:v>999</c:v>
                </c:pt>
                <c:pt idx="9">
                  <c:v>1073</c:v>
                </c:pt>
                <c:pt idx="12">
                  <c:v>1074</c:v>
                </c:pt>
              </c:numCache>
            </c:numRef>
          </c:val>
          <c:extLst>
            <c:ext xmlns:c16="http://schemas.microsoft.com/office/drawing/2014/chart" uri="{C3380CC4-5D6E-409C-BE32-E72D297353CC}">
              <c16:uniqueId val="{00000007-1ACB-409C-A547-0E488627E40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328</c:v>
                </c:pt>
                <c:pt idx="2">
                  <c:v>#N/A</c:v>
                </c:pt>
                <c:pt idx="3">
                  <c:v>#N/A</c:v>
                </c:pt>
                <c:pt idx="4">
                  <c:v>366</c:v>
                </c:pt>
                <c:pt idx="5">
                  <c:v>#N/A</c:v>
                </c:pt>
                <c:pt idx="6">
                  <c:v>#N/A</c:v>
                </c:pt>
                <c:pt idx="7">
                  <c:v>363</c:v>
                </c:pt>
                <c:pt idx="8">
                  <c:v>#N/A</c:v>
                </c:pt>
                <c:pt idx="9">
                  <c:v>#N/A</c:v>
                </c:pt>
                <c:pt idx="10">
                  <c:v>387</c:v>
                </c:pt>
                <c:pt idx="11">
                  <c:v>#N/A</c:v>
                </c:pt>
                <c:pt idx="12">
                  <c:v>#N/A</c:v>
                </c:pt>
                <c:pt idx="13">
                  <c:v>363</c:v>
                </c:pt>
                <c:pt idx="14">
                  <c:v>#N/A</c:v>
                </c:pt>
              </c:numCache>
            </c:numRef>
          </c:val>
          <c:smooth val="0"/>
          <c:extLst>
            <c:ext xmlns:c16="http://schemas.microsoft.com/office/drawing/2014/chart" uri="{C3380CC4-5D6E-409C-BE32-E72D297353CC}">
              <c16:uniqueId val="{00000008-1ACB-409C-A547-0E488627E40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9565</c:v>
                </c:pt>
                <c:pt idx="5">
                  <c:v>10788</c:v>
                </c:pt>
                <c:pt idx="8">
                  <c:v>10435</c:v>
                </c:pt>
                <c:pt idx="11">
                  <c:v>10616</c:v>
                </c:pt>
                <c:pt idx="14">
                  <c:v>10667</c:v>
                </c:pt>
              </c:numCache>
            </c:numRef>
          </c:val>
          <c:extLst>
            <c:ext xmlns:c16="http://schemas.microsoft.com/office/drawing/2014/chart" uri="{C3380CC4-5D6E-409C-BE32-E72D297353CC}">
              <c16:uniqueId val="{00000000-F2AF-4E30-8EAC-D22C7B8EB4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c:v>
                </c:pt>
                <c:pt idx="5">
                  <c:v>1</c:v>
                </c:pt>
                <c:pt idx="8">
                  <c:v>1</c:v>
                </c:pt>
                <c:pt idx="11">
                  <c:v>0</c:v>
                </c:pt>
                <c:pt idx="14">
                  <c:v>0</c:v>
                </c:pt>
              </c:numCache>
            </c:numRef>
          </c:val>
          <c:extLst>
            <c:ext xmlns:c16="http://schemas.microsoft.com/office/drawing/2014/chart" uri="{C3380CC4-5D6E-409C-BE32-E72D297353CC}">
              <c16:uniqueId val="{00000001-F2AF-4E30-8EAC-D22C7B8EB4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4371</c:v>
                </c:pt>
                <c:pt idx="5">
                  <c:v>4244</c:v>
                </c:pt>
                <c:pt idx="8">
                  <c:v>4874</c:v>
                </c:pt>
                <c:pt idx="11">
                  <c:v>5311</c:v>
                </c:pt>
                <c:pt idx="14">
                  <c:v>5792</c:v>
                </c:pt>
              </c:numCache>
            </c:numRef>
          </c:val>
          <c:extLst>
            <c:ext xmlns:c16="http://schemas.microsoft.com/office/drawing/2014/chart" uri="{C3380CC4-5D6E-409C-BE32-E72D297353CC}">
              <c16:uniqueId val="{00000002-F2AF-4E30-8EAC-D22C7B8EB4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AF-4E30-8EAC-D22C7B8EB4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2AF-4E30-8EAC-D22C7B8EB4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AF-4E30-8EAC-D22C7B8EB4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1193</c:v>
                </c:pt>
                <c:pt idx="3">
                  <c:v>1129</c:v>
                </c:pt>
                <c:pt idx="6">
                  <c:v>1264</c:v>
                </c:pt>
                <c:pt idx="9">
                  <c:v>1138</c:v>
                </c:pt>
                <c:pt idx="12">
                  <c:v>1181</c:v>
                </c:pt>
              </c:numCache>
            </c:numRef>
          </c:val>
          <c:extLst>
            <c:ext xmlns:c16="http://schemas.microsoft.com/office/drawing/2014/chart" uri="{C3380CC4-5D6E-409C-BE32-E72D297353CC}">
              <c16:uniqueId val="{00000006-F2AF-4E30-8EAC-D22C7B8EB4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200</c:v>
                </c:pt>
                <c:pt idx="3">
                  <c:v>192</c:v>
                </c:pt>
                <c:pt idx="6">
                  <c:v>184</c:v>
                </c:pt>
                <c:pt idx="9">
                  <c:v>176</c:v>
                </c:pt>
                <c:pt idx="12">
                  <c:v>168</c:v>
                </c:pt>
              </c:numCache>
            </c:numRef>
          </c:val>
          <c:extLst>
            <c:ext xmlns:c16="http://schemas.microsoft.com/office/drawing/2014/chart" uri="{C3380CC4-5D6E-409C-BE32-E72D297353CC}">
              <c16:uniqueId val="{00000007-F2AF-4E30-8EAC-D22C7B8EB4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1820</c:v>
                </c:pt>
                <c:pt idx="3">
                  <c:v>1650</c:v>
                </c:pt>
                <c:pt idx="6">
                  <c:v>1518</c:v>
                </c:pt>
                <c:pt idx="9">
                  <c:v>1663</c:v>
                </c:pt>
                <c:pt idx="12">
                  <c:v>1732</c:v>
                </c:pt>
              </c:numCache>
            </c:numRef>
          </c:val>
          <c:extLst>
            <c:ext xmlns:c16="http://schemas.microsoft.com/office/drawing/2014/chart" uri="{C3380CC4-5D6E-409C-BE32-E72D297353CC}">
              <c16:uniqueId val="{00000008-F2AF-4E30-8EAC-D22C7B8EB4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2AF-4E30-8EAC-D22C7B8EB4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12299</c:v>
                </c:pt>
                <c:pt idx="3">
                  <c:v>13258</c:v>
                </c:pt>
                <c:pt idx="6">
                  <c:v>13622</c:v>
                </c:pt>
                <c:pt idx="9">
                  <c:v>13919</c:v>
                </c:pt>
                <c:pt idx="12">
                  <c:v>14000</c:v>
                </c:pt>
              </c:numCache>
            </c:numRef>
          </c:val>
          <c:extLst>
            <c:ext xmlns:c16="http://schemas.microsoft.com/office/drawing/2014/chart" uri="{C3380CC4-5D6E-409C-BE32-E72D297353CC}">
              <c16:uniqueId val="{0000000A-F2AF-4E30-8EAC-D22C7B8EB47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1574</c:v>
                </c:pt>
                <c:pt idx="2">
                  <c:v>#N/A</c:v>
                </c:pt>
                <c:pt idx="3">
                  <c:v>#N/A</c:v>
                </c:pt>
                <c:pt idx="4">
                  <c:v>1196</c:v>
                </c:pt>
                <c:pt idx="5">
                  <c:v>#N/A</c:v>
                </c:pt>
                <c:pt idx="6">
                  <c:v>#N/A</c:v>
                </c:pt>
                <c:pt idx="7">
                  <c:v>1279</c:v>
                </c:pt>
                <c:pt idx="8">
                  <c:v>#N/A</c:v>
                </c:pt>
                <c:pt idx="9">
                  <c:v>#N/A</c:v>
                </c:pt>
                <c:pt idx="10">
                  <c:v>969</c:v>
                </c:pt>
                <c:pt idx="11">
                  <c:v>#N/A</c:v>
                </c:pt>
                <c:pt idx="12">
                  <c:v>#N/A</c:v>
                </c:pt>
                <c:pt idx="13">
                  <c:v>622</c:v>
                </c:pt>
                <c:pt idx="14">
                  <c:v>#N/A</c:v>
                </c:pt>
              </c:numCache>
            </c:numRef>
          </c:val>
          <c:smooth val="0"/>
          <c:extLst>
            <c:ext xmlns:c16="http://schemas.microsoft.com/office/drawing/2014/chart" uri="{C3380CC4-5D6E-409C-BE32-E72D297353CC}">
              <c16:uniqueId val="{0000000B-F2AF-4E30-8EAC-D22C7B8EB47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1028</c:v>
                </c:pt>
                <c:pt idx="1">
                  <c:v>1238</c:v>
                </c:pt>
                <c:pt idx="2">
                  <c:v>1238</c:v>
                </c:pt>
              </c:numCache>
            </c:numRef>
          </c:val>
          <c:extLst>
            <c:ext xmlns:c16="http://schemas.microsoft.com/office/drawing/2014/chart" uri="{C3380CC4-5D6E-409C-BE32-E72D297353CC}">
              <c16:uniqueId val="{00000000-8922-4FAB-9A91-06ED844A723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1590</c:v>
                </c:pt>
                <c:pt idx="1">
                  <c:v>1590</c:v>
                </c:pt>
                <c:pt idx="2">
                  <c:v>1591</c:v>
                </c:pt>
              </c:numCache>
            </c:numRef>
          </c:val>
          <c:extLst>
            <c:ext xmlns:c16="http://schemas.microsoft.com/office/drawing/2014/chart" uri="{C3380CC4-5D6E-409C-BE32-E72D297353CC}">
              <c16:uniqueId val="{00000001-8922-4FAB-9A91-06ED844A723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1711</c:v>
                </c:pt>
                <c:pt idx="1">
                  <c:v>1868</c:v>
                </c:pt>
                <c:pt idx="2">
                  <c:v>2209</c:v>
                </c:pt>
              </c:numCache>
            </c:numRef>
          </c:val>
          <c:extLst>
            <c:ext xmlns:c16="http://schemas.microsoft.com/office/drawing/2014/chart" uri="{C3380CC4-5D6E-409C-BE32-E72D297353CC}">
              <c16:uniqueId val="{00000002-8922-4FAB-9A91-06ED844A723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{6ACD9C27-4F59-43BE-B316-7AFFE28FB71A}</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6DB6-4B8B-A76A-FD87860F4B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{C41EF115-7115-49B3-A20B-5938A7EE93C2}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B6-4B8B-A76A-FD87860F4B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{E3C2F082-2494-4DA8-8BF5-5FF4C619176F}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B6-4B8B-A76A-FD87860F4B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{7D5AC09F-75A1-49AE-A594-1E522C4770C7}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B6-4B8B-A76A-FD87860F4B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{2F099D7C-B32C-48C9-B89F-B4C8BEE00900}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B6-4B8B-A76A-FD87860F4BCA}"/>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{62AD276F-731B-401D-A64B-B6E5826173A7}</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6DB6-4B8B-A76A-FD87860F4BCA}"/>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{A344B060-DA38-4D56-AD6C-A27B26A200A8}</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6DB6-4B8B-A76A-FD87860F4BCA}"/>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{DDF832E9-49A3-4921-AD7E-B74BCAC62177}</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6DB6-4B8B-A76A-FD87860F4BCA}"/>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{CCACCDFF-3E9A-4F9F-B612-799108619912}</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6DB6-4B8B-A76A-FD87860F4B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65.8</c:v>
                </c:pt>
                <c:pt idx="8">
                  <c:v>66.5</c:v>
                </c:pt>
                <c:pt idx="16">
                  <c:v>65.900000000000006</c:v>
                </c:pt>
                <c:pt idx="24">
                  <c:v>67.599999999999994</c:v>
                </c:pt>
                <c:pt idx="32">
                  <c:v>69.099999999999994</c:v>
                </c:pt>
              </c:numCache>
            </c:numRef>
          </c:xVal>
          <c:yVal>
            <c:numRef>
              <c:f>公会計指標分析・財政指標組合せ分析表!$BP$51:$DC$51</c:f>
              <c:numCache>
                <c:formatCode>#,##0.0;"▲ "#,##0.0</c:formatCode>
                <c:ptCount val="40"/>
                <c:pt idx="0">
                  <c:v>37.5</c:v>
                </c:pt>
                <c:pt idx="8">
                  <c:v>26.9</c:v>
                </c:pt>
                <c:pt idx="16">
                  <c:v>26.7</c:v>
                </c:pt>
                <c:pt idx="24">
                  <c:v>21.1</c:v>
                </c:pt>
                <c:pt idx="32">
                  <c:v>13.5</c:v>
                </c:pt>
              </c:numCache>
            </c:numRef>
          </c:yVal>
          <c:smooth val="0"/>
          <c:extLst>
            <c:ext xmlns:c16="http://schemas.microsoft.com/office/drawing/2014/chart" uri="{C3380CC4-5D6E-409C-BE32-E72D297353CC}">
              <c16:uniqueId val="{00000009-6DB6-4B8B-A76A-FD87860F4BC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{D6F0C089-3F46-4D3B-ACA7-2672F3247551}</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6DB6-4B8B-A76A-FD87860F4BC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{F9B31982-5B38-4C08-BA98-CA317DFE93F4}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B6-4B8B-A76A-FD87860F4B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{A4C8C369-0F3B-4A66-B7F1-3D75983F2C00}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B6-4B8B-A76A-FD87860F4B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{6927AF88-5540-4E8F-9B09-9D225F6CE3FF}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B6-4B8B-A76A-FD87860F4B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{C9130E98-A67D-4406-B698-D67C08ADA16A}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B6-4B8B-A76A-FD87860F4BCA}"/>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{A4C13212-CDD6-4F98-AC42-5A5D263A07F0}</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6DB6-4B8B-A76A-FD87860F4BCA}"/>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{9A7E76F7-DAA1-483D-B84C-CEE420F7116D}</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6DB6-4B8B-A76A-FD87860F4BCA}"/>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{F8A811BA-2096-4943-A252-A6639EA953C3}</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6DB6-4B8B-A76A-FD87860F4BCA}"/>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{3A5C8DE1-EFDC-48BB-AA53-B4C1D8ABF2B5}</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6DB6-4B8B-A76A-FD87860F4B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62</c:v>
                </c:pt>
                <c:pt idx="16">
                  <c:v>62.9</c:v>
                </c:pt>
                <c:pt idx="24">
                  <c:v>63.3</c:v>
                </c:pt>
                <c:pt idx="32">
                  <c:v>64.400000000000006</c:v>
                </c:pt>
              </c:numCache>
            </c:numRef>
          </c:xVal>
          <c:yVal>
            <c:numRef>
              <c:f>公会計指標分析・財政指標組合せ分析表!$BP$55:$DC$55</c:f>
              <c:numCache>
                <c:formatCode>#,##0.0;"▲ "#,##0.0</c:formatCode>
                <c:ptCount val="40"/>
                <c:pt idx="0">
                  <c:v>21.4</c:v>
                </c:pt>
                <c:pt idx="8">
                  <c:v>13.7</c:v>
                </c:pt>
                <c:pt idx="16">
                  <c:v>6.9</c:v>
                </c:pt>
                <c:pt idx="24">
                  <c:v>0</c:v>
                </c:pt>
                <c:pt idx="32">
                  <c:v>0</c:v>
                </c:pt>
              </c:numCache>
            </c:numRef>
          </c:yVal>
          <c:smooth val="0"/>
          <c:extLst>
            <c:ext xmlns:c16="http://schemas.microsoft.com/office/drawing/2014/chart" uri="{C3380CC4-5D6E-409C-BE32-E72D297353CC}">
              <c16:uniqueId val="{00000013-6DB6-4B8B-A76A-FD87860F4BCA}"/>
            </c:ext>
          </c:extLst>
        </c:ser>
        <c:dLbls>
          <c:showLegendKey val="0"/>
          <c:showVal val="1"/>
          <c:showCatName val="0"/>
          <c:showSerName val="0"/>
          <c:showPercent val="0"/>
          <c:showBubbleSize val="0"/>
        </c:dLbls>
        <c:axId val="46179840"/>
        <c:axId val="46181760"/>
      </c:scatterChart>
      <c:valAx>
        <c:axId val="46179840"/>
        <c:scaling>
          <c:orientation val="maxMin"/>
          <c:max val="70"/>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{B26DE382-A105-4292-A0CE-016B1F422D2E}</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7226-499B-B6CE-C0450B70D6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{0BA868FC-729C-4AC2-A806-DDB53A40CB49}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26-499B-B6CE-C0450B70D6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{8F75939D-5EB9-4633-BE96-4EC317B2F9B1}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26-499B-B6CE-C0450B70D6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{C1CECA7D-F709-44DD-94B6-84FE580F20E3}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26-499B-B6CE-C0450B70D6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{54DF3780-2EBB-4178-87E3-CCBB32DAE117}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26-499B-B6CE-C0450B70D630}"/>
                </c:ext>
              </c:extLst>
            </c:dLbl>
            <c:dLbl>
              <c:idx val="8"/>
              <c:layout>
                <c:manualLayout>
                  <c:x val="-4.3245478156388198E-2"/>
                  <c:y val="-6.2416647087793951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{FCB9602E-FB0A-4EC6-94A7-E2801E6B0ACD}</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7226-499B-B6CE-C0450B70D630}"/>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{828098B2-8536-45CE-9AAA-5F43D5589AD6}</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7226-499B-B6CE-C0450B70D630}"/>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{660D6385-30DD-424F-9D28-276EDFEFDDFD}</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7226-499B-B6CE-C0450B70D630}"/>
                </c:ext>
              </c:extLst>
            </c:dLbl>
            <c:dLbl>
              <c:idx val="32"/>
              <c:layout>
                <c:manualLayout>
                  <c:x val="-4.3245478156388129E-2"/>
                  <c:y val="-5.5140156188031156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{02D0E97E-C686-483A-8B75-DF6B31E83D37}</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7226-499B-B6CE-C0450B70D6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7.6</c:v>
                </c:pt>
                <c:pt idx="16">
                  <c:v>7.8</c:v>
                </c:pt>
                <c:pt idx="24">
                  <c:v>8</c:v>
                </c:pt>
                <c:pt idx="32">
                  <c:v>7.9</c:v>
                </c:pt>
              </c:numCache>
            </c:numRef>
          </c:xVal>
          <c:yVal>
            <c:numRef>
              <c:f>公会計指標分析・財政指標組合せ分析表!$BP$73:$DC$73</c:f>
              <c:numCache>
                <c:formatCode>#,##0.0;"▲ "#,##0.0</c:formatCode>
                <c:ptCount val="40"/>
                <c:pt idx="0">
                  <c:v>37.5</c:v>
                </c:pt>
                <c:pt idx="8">
                  <c:v>26.9</c:v>
                </c:pt>
                <c:pt idx="16">
                  <c:v>26.7</c:v>
                </c:pt>
                <c:pt idx="24">
                  <c:v>21.1</c:v>
                </c:pt>
                <c:pt idx="32">
                  <c:v>13.5</c:v>
                </c:pt>
              </c:numCache>
            </c:numRef>
          </c:yVal>
          <c:smooth val="0"/>
          <c:extLst>
            <c:ext xmlns:c16="http://schemas.microsoft.com/office/drawing/2014/chart" uri="{C3380CC4-5D6E-409C-BE32-E72D297353CC}">
              <c16:uniqueId val="{00000009-7226-499B-B6CE-C0450B70D63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1.1675135431312546E-2"/>
                  <c:y val="0"/>
                </c:manualLayout>
              </c:layout>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{18ADC27A-8C0D-4963-B949-27E2859DAD30}</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7226-499B-B6CE-C0450B70D63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{B9D910A6-7769-40B0-8204-83122B62C2A0}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26-499B-B6CE-C0450B70D6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{801DE77F-D145-45E6-857C-A3FDB2AF71C1}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26-499B-B6CE-C0450B70D6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{80FF7552-A9E3-4F66-B3F4-2E725146C821}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26-499B-B6CE-C0450B70D6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{7C30AA0C-420D-4433-907B-F6C68F927FE3}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26-499B-B6CE-C0450B70D630}"/>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{482DAC8A-E262-4FF5-8BB1-AC16AE0820E4}</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7226-499B-B6CE-C0450B70D630}"/>
                </c:ext>
              </c:extLst>
            </c:dLbl>
            <c:dLbl>
              <c:idx val="16"/>
              <c:layout>
                <c:manualLayout>
                  <c:x val="1.1675135431312546E-2"/>
                  <c:y val="-7.276490899762793E-3"/>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{DF324296-FD64-4B22-95B8-D3B54875E565}</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7226-499B-B6CE-C0450B70D630}"/>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{258277CB-F8BB-4871-8421-CA4D54ACCCCB}</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7226-499B-B6CE-C0450B70D630}"/>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{AD6F9B4F-D32C-44A3-A0D5-C8F9346C20EE}</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7226-499B-B6CE-C0450B70D6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7.9</c:v>
                </c:pt>
                <c:pt idx="16">
                  <c:v>8</c:v>
                </c:pt>
                <c:pt idx="24">
                  <c:v>8</c:v>
                </c:pt>
                <c:pt idx="32">
                  <c:v>8.1</c:v>
                </c:pt>
              </c:numCache>
            </c:numRef>
          </c:xVal>
          <c:yVal>
            <c:numRef>
              <c:f>公会計指標分析・財政指標組合せ分析表!$BP$77:$DC$77</c:f>
              <c:numCache>
                <c:formatCode>#,##0.0;"▲ "#,##0.0</c:formatCode>
                <c:ptCount val="40"/>
                <c:pt idx="0">
                  <c:v>21.4</c:v>
                </c:pt>
                <c:pt idx="8">
                  <c:v>13.7</c:v>
                </c:pt>
                <c:pt idx="16">
                  <c:v>6.9</c:v>
                </c:pt>
                <c:pt idx="24">
                  <c:v>0</c:v>
                </c:pt>
                <c:pt idx="32">
                  <c:v>0</c:v>
                </c:pt>
              </c:numCache>
            </c:numRef>
          </c:yVal>
          <c:smooth val="0"/>
          <c:extLst>
            <c:ext xmlns:c16="http://schemas.microsoft.com/office/drawing/2014/chart" uri="{C3380CC4-5D6E-409C-BE32-E72D297353CC}">
              <c16:uniqueId val="{00000013-7226-499B-B6CE-C0450B70D630}"/>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和歌山県那智勝浦町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13,778
13,626
183.30
10,299,945
10,112,779
170,985
5,507,054
12,709,326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財政力指数は類似団体平均を</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ポイント、和歌山県平均を</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ポイント下回っており、昨年度と比較すると、類似団体平均は同値であるのに対し、当町は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今後も人口減少等による税収の減少や交付税の削減等により、厳しい財政状況が予想されるが、地方創生等により人口減少に歯止めをかけ、税収等の歳入を確保し財政力指数の改善に努める。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129722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905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118231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106741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95250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55941</xdr:rowOff>
    </xdr:from>
    <xdr:to>
      <xdr:col>15</xdr:col>
      <xdr:colOff>133350</xdr:colOff>
      <xdr:row>43</xdr:row>
      <xdr:rowOff>157541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142318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年度に経常収支比率が増加した主な要因としては、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扶助費や公債費の増加</a:t>
          </a:r>
          <a:r>
            <a:rPr kumimoji="1" lang="ja-JP" altLang="en-US" sz="1300">
              <a:latin typeface="ＭＳ Ｐゴシック" panose="020B0600070205080204" pitchFamily="50" charset="-128"/>
              <a:ea typeface="ＭＳ Ｐゴシック" panose="020B0600070205080204" pitchFamily="50" charset="-128"/>
            </a:rPr>
            <a:t>が挙げられる。</a:t>
          </a:r>
        </a:p>
        <a:p>
          <a:r>
            <a:rPr kumimoji="1" lang="ja-JP" altLang="en-US" sz="1300">
              <a:latin typeface="ＭＳ Ｐゴシック" panose="020B0600070205080204" pitchFamily="50" charset="-128"/>
              <a:ea typeface="ＭＳ Ｐゴシック" panose="020B0600070205080204" pitchFamily="50" charset="-128"/>
            </a:rPr>
            <a:t>　今後も、町税等の滞納整理や徴収率の向上に向けた取り組みを行い、より一層の町税等歳入の確保及び経常経費の削減を行い、経常収支比率の改善に努める。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24638</xdr:rowOff>
    </xdr:from>
    <xdr:to>
      <xdr:col>23</xdr:col>
      <xdr:colOff>133350</xdr:colOff>
      <xdr:row>66</xdr:row>
      <xdr:rowOff>39116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34033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152908</xdr:rowOff>
    </xdr:from>
    <xdr:to>
      <xdr:col>19</xdr:col>
      <xdr:colOff>133350</xdr:colOff>
      <xdr:row>66</xdr:row>
      <xdr:rowOff>24638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54258"/>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152908</xdr:rowOff>
    </xdr:from>
    <xdr:to>
      <xdr:col>15</xdr:col>
      <xdr:colOff>82550</xdr:colOff>
      <xdr:row>66</xdr:row>
      <xdr:rowOff>97028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54258"/>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20845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72898</xdr:rowOff>
    </xdr:from>
    <xdr:to>
      <xdr:col>11</xdr:col>
      <xdr:colOff>31750</xdr:colOff>
      <xdr:row>66</xdr:row>
      <xdr:rowOff>97028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38859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159766</xdr:rowOff>
    </xdr:from>
    <xdr:to>
      <xdr:col>23</xdr:col>
      <xdr:colOff>184150</xdr:colOff>
      <xdr:row>66</xdr:row>
      <xdr:rowOff>89916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131843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7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145288</xdr:rowOff>
    </xdr:from>
    <xdr:to>
      <xdr:col>19</xdr:col>
      <xdr:colOff>184150</xdr:colOff>
      <xdr:row>66</xdr:row>
      <xdr:rowOff>75438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60215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7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102108</xdr:rowOff>
    </xdr:from>
    <xdr:to>
      <xdr:col>15</xdr:col>
      <xdr:colOff>133350</xdr:colOff>
      <xdr:row>64</xdr:row>
      <xdr:rowOff>32258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17035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46228</xdr:rowOff>
    </xdr:from>
    <xdr:to>
      <xdr:col>11</xdr:col>
      <xdr:colOff>82550</xdr:colOff>
      <xdr:row>66</xdr:row>
      <xdr:rowOff>147828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6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132605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22098</xdr:rowOff>
    </xdr:from>
    <xdr:to>
      <xdr:col>7</xdr:col>
      <xdr:colOff>31750</xdr:colOff>
      <xdr:row>66</xdr:row>
      <xdr:rowOff>123698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108475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[241,701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山間部（過疎地域）が多く、行政区域が広域である。行政サービスの質を落とさないよう、全ての区域をできる限りカバーするために、多くの施設（出張所・保育所・学校等）を抱えている。そのため、類似団体と比較すると人件費・物件費等に要する費用が大きくなってしまう。</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年度と比べて</a:t>
          </a:r>
          <a:r>
            <a:rPr kumimoji="1" lang="en-US" altLang="ja-JP" sz="1300">
              <a:latin typeface="ＭＳ Ｐゴシック" panose="020B0600070205080204" pitchFamily="50" charset="-128"/>
              <a:ea typeface="ＭＳ Ｐゴシック" panose="020B0600070205080204" pitchFamily="50" charset="-128"/>
            </a:rPr>
            <a:t>6,520</a:t>
          </a:r>
          <a:r>
            <a:rPr kumimoji="1" lang="ja-JP" altLang="en-US" sz="1300">
              <a:latin typeface="ＭＳ Ｐゴシック" panose="020B0600070205080204" pitchFamily="50" charset="-128"/>
              <a:ea typeface="ＭＳ Ｐゴシック" panose="020B0600070205080204" pitchFamily="50" charset="-128"/>
            </a:rPr>
            <a:t>円増加しており、類似団体も</a:t>
          </a:r>
          <a:r>
            <a:rPr kumimoji="1" lang="en-US" altLang="ja-JP" sz="1300">
              <a:latin typeface="ＭＳ Ｐゴシック" panose="020B0600070205080204" pitchFamily="50" charset="-128"/>
              <a:ea typeface="ＭＳ Ｐゴシック" panose="020B0600070205080204" pitchFamily="50" charset="-128"/>
            </a:rPr>
            <a:t>2,258</a:t>
          </a:r>
          <a:r>
            <a:rPr kumimoji="1" lang="ja-JP" altLang="en-US" sz="1300">
              <a:latin typeface="ＭＳ Ｐゴシック" panose="020B0600070205080204" pitchFamily="50" charset="-128"/>
              <a:ea typeface="ＭＳ Ｐゴシック" panose="020B0600070205080204" pitchFamily="50" charset="-128"/>
            </a:rPr>
            <a:t>円増加している。令和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年度と比較して増となっている要因としては、期末手当の支給割合の改正により人件費が増加したことが挙げられる。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150302</xdr:rowOff>
    </xdr:from>
    <xdr:to>
      <xdr:col>23</xdr:col>
      <xdr:colOff>133350</xdr:colOff>
      <xdr:row>83</xdr:row>
      <xdr:rowOff>1329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09202"/>
          <a:ext cx="838200" cy="2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54140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95321</xdr:rowOff>
    </xdr:from>
    <xdr:to>
      <xdr:col>19</xdr:col>
      <xdr:colOff>133350</xdr:colOff>
      <xdr:row>82</xdr:row>
      <xdr:rowOff>150302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54221"/>
          <a:ext cx="889000" cy="5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141606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57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71969</xdr:rowOff>
    </xdr:from>
    <xdr:to>
      <xdr:col>15</xdr:col>
      <xdr:colOff>82550</xdr:colOff>
      <xdr:row>82</xdr:row>
      <xdr:rowOff>95321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30869"/>
          <a:ext cx="889000" cy="2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104480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20718</xdr:rowOff>
    </xdr:from>
    <xdr:to>
      <xdr:col>11</xdr:col>
      <xdr:colOff>31750</xdr:colOff>
      <xdr:row>82</xdr:row>
      <xdr:rowOff>71969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79618"/>
          <a:ext cx="889000" cy="5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93535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24358</xdr:rowOff>
    </xdr:from>
    <xdr:to>
      <xdr:col>7</xdr:col>
      <xdr:colOff>31750</xdr:colOff>
      <xdr:row>81</xdr:row>
      <xdr:rowOff>125958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136135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68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121979</xdr:rowOff>
    </xdr:from>
    <xdr:to>
      <xdr:col>23</xdr:col>
      <xdr:colOff>184150</xdr:colOff>
      <xdr:row>83</xdr:row>
      <xdr:rowOff>52129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8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94056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5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99502</xdr:rowOff>
    </xdr:from>
    <xdr:to>
      <xdr:col>19</xdr:col>
      <xdr:colOff>184150</xdr:colOff>
      <xdr:row>83</xdr:row>
      <xdr:rowOff>29652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5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14429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44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44521</xdr:rowOff>
    </xdr:from>
    <xdr:to>
      <xdr:col>15</xdr:col>
      <xdr:colOff>133350</xdr:colOff>
      <xdr:row>82</xdr:row>
      <xdr:rowOff>146121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0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130898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89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21169</xdr:rowOff>
    </xdr:from>
    <xdr:to>
      <xdr:col>11</xdr:col>
      <xdr:colOff>82550</xdr:colOff>
      <xdr:row>82</xdr:row>
      <xdr:rowOff>122769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8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107546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6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141368</xdr:rowOff>
    </xdr:from>
    <xdr:to>
      <xdr:col>7</xdr:col>
      <xdr:colOff>31750</xdr:colOff>
      <xdr:row>82</xdr:row>
      <xdr:rowOff>71518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56295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ポイント下回っているものの、類似団体を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これからも早期退職者制度等を活用し、人件費の抑制に努め、類似団体と同程度の水準を目指し、人件費の削減を図っていく。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86</xdr:row>
      <xdr:rowOff>141816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39055"/>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86</xdr:row>
      <xdr:rowOff>141816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8865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115005</xdr:rowOff>
    </xdr:from>
    <xdr:to>
      <xdr:col>72</xdr:col>
      <xdr:colOff>203200</xdr:colOff>
      <xdr:row>86</xdr:row>
      <xdr:rowOff>141816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597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115005</xdr:rowOff>
    </xdr:from>
    <xdr:to>
      <xdr:col>68</xdr:col>
      <xdr:colOff>152400</xdr:colOff>
      <xdr:row>86</xdr:row>
      <xdr:rowOff>115005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5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87082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6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0.25</a:t>
          </a:r>
          <a:r>
            <a:rPr kumimoji="1" lang="ja-JP" altLang="en-US" sz="1300">
              <a:latin typeface="ＭＳ Ｐゴシック" panose="020B0600070205080204" pitchFamily="50" charset="-128"/>
              <a:ea typeface="ＭＳ Ｐゴシック" panose="020B0600070205080204" pitchFamily="50" charset="-128"/>
            </a:rPr>
            <a:t>人増加しており、類似団体平均と比較して</a:t>
          </a:r>
          <a:r>
            <a:rPr kumimoji="1" lang="en-US" altLang="ja-JP" sz="1300">
              <a:latin typeface="ＭＳ Ｐゴシック" panose="020B0600070205080204" pitchFamily="50" charset="-128"/>
              <a:ea typeface="ＭＳ Ｐゴシック" panose="020B0600070205080204" pitchFamily="50" charset="-128"/>
            </a:rPr>
            <a:t>3.01</a:t>
          </a:r>
          <a:r>
            <a:rPr kumimoji="1" lang="ja-JP" altLang="en-US" sz="1300">
              <a:latin typeface="ＭＳ Ｐゴシック" panose="020B0600070205080204" pitchFamily="50" charset="-128"/>
              <a:ea typeface="ＭＳ Ｐゴシック" panose="020B0600070205080204" pitchFamily="50" charset="-128"/>
            </a:rPr>
            <a:t>人多くなっている。これは本町の行政区域が広範囲であることにより、施設（出張所・保育所・学校等）が多いことが要因と考えられる。</a:t>
          </a:r>
        </a:p>
        <a:p>
          <a:r>
            <a:rPr kumimoji="1" lang="ja-JP" altLang="en-US" sz="1300">
              <a:latin typeface="ＭＳ Ｐゴシック" panose="020B0600070205080204" pitchFamily="50" charset="-128"/>
              <a:ea typeface="ＭＳ Ｐゴシック" panose="020B0600070205080204" pitchFamily="50" charset="-128"/>
            </a:rPr>
            <a:t>　今後は、施設の統廃合、施設管理業務や事務事業の民間委託、民間ノウハウの導入、事業効率化等を推進し、行政サービスの質の向上を図りつつ、適正な定員管理に努める。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98019</xdr:rowOff>
    </xdr:from>
    <xdr:to>
      <xdr:col>81</xdr:col>
      <xdr:colOff>44450</xdr:colOff>
      <xdr:row>62</xdr:row>
      <xdr:rowOff>110084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72791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101998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8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85471</xdr:rowOff>
    </xdr:from>
    <xdr:to>
      <xdr:col>77</xdr:col>
      <xdr:colOff>44450</xdr:colOff>
      <xdr:row>62</xdr:row>
      <xdr:rowOff>98019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715371"/>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22420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75336</xdr:rowOff>
    </xdr:from>
    <xdr:to>
      <xdr:col>72</xdr:col>
      <xdr:colOff>203200</xdr:colOff>
      <xdr:row>62</xdr:row>
      <xdr:rowOff>85471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705236"/>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16629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0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69545</xdr:rowOff>
    </xdr:from>
    <xdr:to>
      <xdr:col>68</xdr:col>
      <xdr:colOff>152400</xdr:colOff>
      <xdr:row>62</xdr:row>
      <xdr:rowOff>75336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99445"/>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16146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16942</xdr:rowOff>
    </xdr:from>
    <xdr:to>
      <xdr:col>64</xdr:col>
      <xdr:colOff>152400</xdr:colOff>
      <xdr:row>61</xdr:row>
      <xdr:rowOff>118542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128719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59284</xdr:rowOff>
    </xdr:from>
    <xdr:to>
      <xdr:col>81</xdr:col>
      <xdr:colOff>95250</xdr:colOff>
      <xdr:row>62</xdr:row>
      <xdr:rowOff>160884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8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31361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661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47219</xdr:rowOff>
    </xdr:from>
    <xdr:to>
      <xdr:col>77</xdr:col>
      <xdr:colOff>95250</xdr:colOff>
      <xdr:row>62</xdr:row>
      <xdr:rowOff>148819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67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133596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763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34671</xdr:rowOff>
    </xdr:from>
    <xdr:to>
      <xdr:col>73</xdr:col>
      <xdr:colOff>44450</xdr:colOff>
      <xdr:row>62</xdr:row>
      <xdr:rowOff>136271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66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121048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75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24536</xdr:rowOff>
    </xdr:from>
    <xdr:to>
      <xdr:col>68</xdr:col>
      <xdr:colOff>203200</xdr:colOff>
      <xdr:row>62</xdr:row>
      <xdr:rowOff>126136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65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110913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740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18745</xdr:rowOff>
    </xdr:from>
    <xdr:to>
      <xdr:col>64</xdr:col>
      <xdr:colOff>152400</xdr:colOff>
      <xdr:row>62</xdr:row>
      <xdr:rowOff>120345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6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105122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73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実質公債費比率については、類似団体平均と比較してわずかに良好な状態であり、令和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年度と比較しても</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減少している。</a:t>
          </a:r>
        </a:p>
        <a:p>
          <a:r>
            <a:rPr kumimoji="1" lang="ja-JP" altLang="en-US" sz="1300">
              <a:latin typeface="ＭＳ Ｐゴシック" panose="020B0600070205080204" pitchFamily="50" charset="-128"/>
              <a:ea typeface="ＭＳ Ｐゴシック" panose="020B0600070205080204" pitchFamily="50" charset="-128"/>
            </a:rPr>
            <a:t>　今後も新クリーンセンター建設事業等大規模事業の実施に伴い、公債費が増加していくことが予想されるため、数値の悪化が見込まれる。経常経費の削減に努めると共に新規事業の実施についても厳しく精査・絞り込みを行い、それぞれの事業に優先順位を付け分散化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41</xdr:row>
      <xdr:rowOff>3810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02360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155956</xdr:rowOff>
    </xdr:from>
    <xdr:to>
      <xdr:col>77</xdr:col>
      <xdr:colOff>44450</xdr:colOff>
      <xdr:row>41</xdr:row>
      <xdr:rowOff>3810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0139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136652</xdr:rowOff>
    </xdr:from>
    <xdr:to>
      <xdr:col>72</xdr:col>
      <xdr:colOff>203200</xdr:colOff>
      <xdr:row>40</xdr:row>
      <xdr:rowOff>155956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9946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49784</xdr:rowOff>
    </xdr:from>
    <xdr:to>
      <xdr:col>68</xdr:col>
      <xdr:colOff>152400</xdr:colOff>
      <xdr:row>40</xdr:row>
      <xdr:rowOff>136652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9077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131335</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8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105156</xdr:rowOff>
    </xdr:from>
    <xdr:to>
      <xdr:col>73</xdr:col>
      <xdr:colOff>44450</xdr:colOff>
      <xdr:row>41</xdr:row>
      <xdr:rowOff>35306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45483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85852</xdr:rowOff>
    </xdr:from>
    <xdr:to>
      <xdr:col>68</xdr:col>
      <xdr:colOff>203200</xdr:colOff>
      <xdr:row>41</xdr:row>
      <xdr:rowOff>16002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26179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110761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将来負担比率については、地方債の現在高は増加しているものの、基準財政需要額算入見込額の増、算入公債費等の増等により、令和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減少しているが、類似団体平均との差は拡大している。</a:t>
          </a:r>
        </a:p>
        <a:p>
          <a:r>
            <a:rPr kumimoji="1" lang="ja-JP" altLang="en-US" sz="1300">
              <a:latin typeface="ＭＳ Ｐゴシック" panose="020B0600070205080204" pitchFamily="50" charset="-128"/>
              <a:ea typeface="ＭＳ Ｐゴシック" panose="020B0600070205080204" pitchFamily="50" charset="-128"/>
            </a:rPr>
            <a:t>　今後も新クリーンセンター建設事業等大規模事業の実施に伴い、地方債現在高の増加が見込まれるため、経常経費の削減に努めると共に新規事業の実施についても厳しく精査・絞り込みを行い、それぞれの事業に優先順位を付け分散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68036</xdr:rowOff>
    </xdr:from>
    <xdr:to>
      <xdr:col>81</xdr:col>
      <xdr:colOff>44450</xdr:colOff>
      <xdr:row>14</xdr:row>
      <xdr:rowOff>155363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468336"/>
          <a:ext cx="838200" cy="8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155363</xdr:rowOff>
    </xdr:from>
    <xdr:to>
      <xdr:col>77</xdr:col>
      <xdr:colOff>44450</xdr:colOff>
      <xdr:row>15</xdr:row>
      <xdr:rowOff>48260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55566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48260</xdr:rowOff>
    </xdr:from>
    <xdr:to>
      <xdr:col>72</xdr:col>
      <xdr:colOff>203200</xdr:colOff>
      <xdr:row>15</xdr:row>
      <xdr:rowOff>50558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62001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112849</xdr:rowOff>
    </xdr:from>
    <xdr:to>
      <xdr:col>73</xdr:col>
      <xdr:colOff>44450</xdr:colOff>
      <xdr:row>14</xdr:row>
      <xdr:rowOff>42999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50558</xdr:rowOff>
    </xdr:from>
    <xdr:to>
      <xdr:col>68</xdr:col>
      <xdr:colOff>152400</xdr:colOff>
      <xdr:row>16</xdr:row>
      <xdr:rowOff>907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622308"/>
          <a:ext cx="889000" cy="12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19534</xdr:rowOff>
    </xdr:from>
    <xdr:to>
      <xdr:col>68</xdr:col>
      <xdr:colOff>203200</xdr:colOff>
      <xdr:row>14</xdr:row>
      <xdr:rowOff>121134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17236</xdr:rowOff>
    </xdr:from>
    <xdr:to>
      <xdr:col>81</xdr:col>
      <xdr:colOff>95250</xdr:colOff>
      <xdr:row>14</xdr:row>
      <xdr:rowOff>118836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41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160763</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38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104563</xdr:rowOff>
    </xdr:from>
    <xdr:to>
      <xdr:col>77</xdr:col>
      <xdr:colOff>95250</xdr:colOff>
      <xdr:row>15</xdr:row>
      <xdr:rowOff>34713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19490</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59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168910</xdr:rowOff>
    </xdr:from>
    <xdr:to>
      <xdr:col>73</xdr:col>
      <xdr:colOff>44450</xdr:colOff>
      <xdr:row>15</xdr:row>
      <xdr:rowOff>99060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83837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65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171208</xdr:rowOff>
    </xdr:from>
    <xdr:to>
      <xdr:col>68</xdr:col>
      <xdr:colOff>203200</xdr:colOff>
      <xdr:row>15</xdr:row>
      <xdr:rowOff>101358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57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86135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65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121557</xdr:rowOff>
    </xdr:from>
    <xdr:to>
      <xdr:col>64</xdr:col>
      <xdr:colOff>152400</xdr:colOff>
      <xdr:row>16</xdr:row>
      <xdr:rowOff>51707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69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36484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77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和歌山県那智勝浦町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13,778
13,626
183.30
10,299,945
10,112,779
170,985
5,507,054
12,709,326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減少しているが、これは退職手当負担金の減少が主な要因である。</a:t>
          </a:r>
        </a:p>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高い値となっているが、これは本町の行政区域が広範囲であることやそれに伴う施設（出張所・保育所・学校等）が多いことが要因であると考えられる。</a:t>
          </a:r>
        </a:p>
        <a:p>
          <a:r>
            <a:rPr kumimoji="1" lang="ja-JP" altLang="en-US" sz="1300">
              <a:latin typeface="ＭＳ Ｐゴシック" panose="020B0600070205080204" pitchFamily="50" charset="-128"/>
              <a:ea typeface="ＭＳ Ｐゴシック" panose="020B0600070205080204" pitchFamily="50" charset="-128"/>
            </a:rPr>
            <a:t>　今後も本数値等を注視しながら適正な人員配置に努めると共に、早期退職者制度等を活用し、人件費の抑制に努める。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17272</xdr:rowOff>
    </xdr:from>
    <xdr:to>
      <xdr:col>24</xdr:col>
      <xdr:colOff>25400</xdr:colOff>
      <xdr:row>36</xdr:row>
      <xdr:rowOff>21844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894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79011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36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88138</xdr:rowOff>
    </xdr:from>
    <xdr:to>
      <xdr:col>19</xdr:col>
      <xdr:colOff>187325</xdr:colOff>
      <xdr:row>36</xdr:row>
      <xdr:rowOff>21844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8888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88138</xdr:rowOff>
    </xdr:from>
    <xdr:to>
      <xdr:col>15</xdr:col>
      <xdr:colOff>98425</xdr:colOff>
      <xdr:row>36</xdr:row>
      <xdr:rowOff>108712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8888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124714</xdr:rowOff>
    </xdr:from>
    <xdr:to>
      <xdr:col>11</xdr:col>
      <xdr:colOff>9525</xdr:colOff>
      <xdr:row>36</xdr:row>
      <xdr:rowOff>108712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2546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57675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25908</xdr:rowOff>
    </xdr:from>
    <xdr:to>
      <xdr:col>6</xdr:col>
      <xdr:colOff>171450</xdr:colOff>
      <xdr:row>34</xdr:row>
      <xdr:rowOff>127508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137685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137922</xdr:rowOff>
    </xdr:from>
    <xdr:to>
      <xdr:col>24</xdr:col>
      <xdr:colOff>76200</xdr:colOff>
      <xdr:row>36</xdr:row>
      <xdr:rowOff>68072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109999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142494</xdr:rowOff>
    </xdr:from>
    <xdr:to>
      <xdr:col>20</xdr:col>
      <xdr:colOff>38100</xdr:colOff>
      <xdr:row>36</xdr:row>
      <xdr:rowOff>72644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57421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229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37338</xdr:rowOff>
    </xdr:from>
    <xdr:to>
      <xdr:col>15</xdr:col>
      <xdr:colOff>149225</xdr:colOff>
      <xdr:row>35</xdr:row>
      <xdr:rowOff>138938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123715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2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57912</xdr:rowOff>
    </xdr:from>
    <xdr:to>
      <xdr:col>11</xdr:col>
      <xdr:colOff>60325</xdr:colOff>
      <xdr:row>36</xdr:row>
      <xdr:rowOff>159512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144289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73914</xdr:rowOff>
    </xdr:from>
    <xdr:to>
      <xdr:col>6</xdr:col>
      <xdr:colOff>171450</xdr:colOff>
      <xdr:row>36</xdr:row>
      <xdr:rowOff>4064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160291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6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年度より</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減少しているが、類似団体と比較すると依然として高い水準となっている。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年度からの減少については、玉ノ浦残土処理場整備事業の設計業務委託の皆減等が要因として挙げられる。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類似団体平均と比較すると</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上回っているが、これは本町の行政区域が広範囲であることやそれに伴う施設（出張所・保育所・学校等）の多さが要因と考えられる。</a:t>
          </a:r>
        </a:p>
        <a:p>
          <a:r>
            <a:rPr kumimoji="1" lang="ja-JP" altLang="en-US" sz="1100">
              <a:latin typeface="ＭＳ Ｐゴシック" panose="020B0600070205080204" pitchFamily="50" charset="-128"/>
              <a:ea typeface="ＭＳ Ｐゴシック" panose="020B0600070205080204" pitchFamily="50" charset="-128"/>
            </a:rPr>
            <a:t>　今後は経常経費の削減や施設の統廃合等により、物件費の抑制に努める。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73660</xdr:rowOff>
    </xdr:from>
    <xdr:to>
      <xdr:col>82</xdr:col>
      <xdr:colOff>107950</xdr:colOff>
      <xdr:row>18</xdr:row>
      <xdr:rowOff>119380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159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18</xdr:row>
      <xdr:rowOff>119380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1216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1216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149860</xdr:rowOff>
    </xdr:from>
    <xdr:to>
      <xdr:col>69</xdr:col>
      <xdr:colOff>92075</xdr:colOff>
      <xdr:row>20</xdr:row>
      <xdr:rowOff>43180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23596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146067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22860</xdr:rowOff>
    </xdr:from>
    <xdr:to>
      <xdr:col>82</xdr:col>
      <xdr:colOff>158750</xdr:colOff>
      <xdr:row>18</xdr:row>
      <xdr:rowOff>124460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166387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68580</xdr:rowOff>
    </xdr:from>
    <xdr:to>
      <xdr:col>78</xdr:col>
      <xdr:colOff>120650</xdr:colOff>
      <xdr:row>18</xdr:row>
      <xdr:rowOff>170180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154957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4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99060</xdr:rowOff>
    </xdr:from>
    <xdr:to>
      <xdr:col>69</xdr:col>
      <xdr:colOff>142875</xdr:colOff>
      <xdr:row>19</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13987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163830</xdr:rowOff>
    </xdr:from>
    <xdr:to>
      <xdr:col>65</xdr:col>
      <xdr:colOff>53975</xdr:colOff>
      <xdr:row>20</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78757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50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類似団体平均と比較して低い値になっており、直近の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年間においても同程度の水準で移行している。</a:t>
          </a:r>
        </a:p>
        <a:p>
          <a:r>
            <a:rPr kumimoji="1" lang="ja-JP" altLang="en-US" sz="1300">
              <a:latin typeface="ＭＳ Ｐゴシック" panose="020B0600070205080204" pitchFamily="50" charset="-128"/>
              <a:ea typeface="ＭＳ Ｐゴシック" panose="020B0600070205080204" pitchFamily="50" charset="-128"/>
            </a:rPr>
            <a:t>　今後も社会福祉費が増加することが予想されるが、財政を圧迫することがないよう町単独の扶助費について、必要性や効果等を精査し、水準の維持に努める。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55</xdr:row>
      <xdr:rowOff>162378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5485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118835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548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97065</xdr:rowOff>
    </xdr:from>
    <xdr:to>
      <xdr:col>15</xdr:col>
      <xdr:colOff>98425</xdr:colOff>
      <xdr:row>55</xdr:row>
      <xdr:rowOff>118835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526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97065</xdr:rowOff>
    </xdr:from>
    <xdr:to>
      <xdr:col>11</xdr:col>
      <xdr:colOff>9525</xdr:colOff>
      <xdr:row>55</xdr:row>
      <xdr:rowOff>140607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526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111578</xdr:rowOff>
    </xdr:from>
    <xdr:to>
      <xdr:col>24</xdr:col>
      <xdr:colOff>76200</xdr:colOff>
      <xdr:row>56</xdr:row>
      <xdr:rowOff>41728</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128105</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46265</xdr:rowOff>
    </xdr:from>
    <xdr:to>
      <xdr:col>11</xdr:col>
      <xdr:colOff>60325</xdr:colOff>
      <xdr:row>55</xdr:row>
      <xdr:rowOff>147865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年度は類似団体平均を下回っていたが、令和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年度において類似団体平均を上回り、令和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年度においても令和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上回った。</a:t>
          </a:r>
        </a:p>
        <a:p>
          <a:r>
            <a:rPr kumimoji="1" lang="ja-JP" altLang="en-US" sz="1300">
              <a:latin typeface="ＭＳ Ｐゴシック" panose="020B0600070205080204" pitchFamily="50" charset="-128"/>
              <a:ea typeface="ＭＳ Ｐゴシック" panose="020B0600070205080204" pitchFamily="50" charset="-128"/>
            </a:rPr>
            <a:t>　今後は人口減少等の影響から、公営企業会計等の経営悪化が予想されるが、経営戦略や公立病院改革プランに基づき経営の効率化を図り、繰出金等の抑制に努める。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119380</xdr:rowOff>
    </xdr:from>
    <xdr:to>
      <xdr:col>82</xdr:col>
      <xdr:colOff>107950</xdr:colOff>
      <xdr:row>59</xdr:row>
      <xdr:rowOff>1270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0634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47007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73660</xdr:rowOff>
    </xdr:from>
    <xdr:to>
      <xdr:col>78</xdr:col>
      <xdr:colOff>69850</xdr:colOff>
      <xdr:row>58</xdr:row>
      <xdr:rowOff>119380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017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73660</xdr:rowOff>
    </xdr:from>
    <xdr:to>
      <xdr:col>73</xdr:col>
      <xdr:colOff>180975</xdr:colOff>
      <xdr:row>59</xdr:row>
      <xdr:rowOff>62230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0177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16510</xdr:rowOff>
    </xdr:from>
    <xdr:to>
      <xdr:col>69</xdr:col>
      <xdr:colOff>92075</xdr:colOff>
      <xdr:row>59</xdr:row>
      <xdr:rowOff>62230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13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72390</xdr:rowOff>
    </xdr:from>
    <xdr:to>
      <xdr:col>65</xdr:col>
      <xdr:colOff>53975</xdr:colOff>
      <xdr:row>60</xdr:row>
      <xdr:rowOff>2540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158767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93997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68580</xdr:rowOff>
    </xdr:from>
    <xdr:to>
      <xdr:col>78</xdr:col>
      <xdr:colOff>120650</xdr:colOff>
      <xdr:row>58</xdr:row>
      <xdr:rowOff>170180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154957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09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22860</xdr:rowOff>
    </xdr:from>
    <xdr:to>
      <xdr:col>74</xdr:col>
      <xdr:colOff>31750</xdr:colOff>
      <xdr:row>58</xdr:row>
      <xdr:rowOff>124460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134637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73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11430</xdr:rowOff>
    </xdr:from>
    <xdr:to>
      <xdr:col>69</xdr:col>
      <xdr:colOff>142875</xdr:colOff>
      <xdr:row>59</xdr:row>
      <xdr:rowOff>113030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97807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137160</xdr:rowOff>
    </xdr:from>
    <xdr:to>
      <xdr:col>65</xdr:col>
      <xdr:colOff>53975</xdr:colOff>
      <xdr:row>59</xdr:row>
      <xdr:rowOff>67310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77487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85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低い数値となっており、令和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年度と比較しても</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年度からの減少については、新型コロナウイルス感染症対応地方創生臨時交付金を活用した事業の減少等が要因として挙げられる。</a:t>
          </a:r>
        </a:p>
        <a:p>
          <a:r>
            <a:rPr kumimoji="1" lang="ja-JP" altLang="en-US" sz="1300">
              <a:latin typeface="ＭＳ Ｐゴシック" panose="020B0600070205080204" pitchFamily="50" charset="-128"/>
              <a:ea typeface="ＭＳ Ｐゴシック" panose="020B0600070205080204" pitchFamily="50" charset="-128"/>
            </a:rPr>
            <a:t>　今後も各種団体等への補助金等を慎重に精査し、補助金等の抑制に努める。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104140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443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184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40132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184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40132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03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増加し、類似団体平均と比較して</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高い値となっている。増加した要因としては、過疎対策事業債が増加したことが挙げられる。</a:t>
          </a:r>
        </a:p>
        <a:p>
          <a:r>
            <a:rPr kumimoji="1" lang="ja-JP" altLang="en-US" sz="1300">
              <a:latin typeface="ＭＳ Ｐゴシック" panose="020B0600070205080204" pitchFamily="50" charset="-128"/>
              <a:ea typeface="ＭＳ Ｐゴシック" panose="020B0600070205080204" pitchFamily="50" charset="-128"/>
            </a:rPr>
            <a:t>　今後も過疎対策事業やその他大規模事業の実施に伴い、公債費が増加し、厳しい財政運営となることが予想される。</a:t>
          </a:r>
        </a:p>
        <a:p>
          <a:r>
            <a:rPr kumimoji="1" lang="ja-JP" altLang="en-US" sz="1300">
              <a:latin typeface="ＭＳ Ｐゴシック" panose="020B0600070205080204" pitchFamily="50" charset="-128"/>
              <a:ea typeface="ＭＳ Ｐゴシック" panose="020B0600070205080204" pitchFamily="50" charset="-128"/>
            </a:rPr>
            <a:t>　新規事業等の抑制や大型事業の分散化により、公債費の抑制、起債償還の集中化を防ぐよう努める。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58420</xdr:rowOff>
    </xdr:from>
    <xdr:to>
      <xdr:col>24</xdr:col>
      <xdr:colOff>25400</xdr:colOff>
      <xdr:row>78</xdr:row>
      <xdr:rowOff>85852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4315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58420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340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78</xdr:row>
      <xdr:rowOff>26415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3400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26415</xdr:rowOff>
    </xdr:from>
    <xdr:to>
      <xdr:col>11</xdr:col>
      <xdr:colOff>9525</xdr:colOff>
      <xdr:row>78</xdr:row>
      <xdr:rowOff>35561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3995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35052</xdr:rowOff>
    </xdr:from>
    <xdr:to>
      <xdr:col>24</xdr:col>
      <xdr:colOff>76200</xdr:colOff>
      <xdr:row>78</xdr:row>
      <xdr:rowOff>136652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7129</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147065</xdr:rowOff>
    </xdr:from>
    <xdr:to>
      <xdr:col>11</xdr:col>
      <xdr:colOff>60325</xdr:colOff>
      <xdr:row>78</xdr:row>
      <xdr:rowOff>77215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61992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減少しているが、類似団体平均よりも</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年度からの減少については、物件費や補助費の減少等が要因として挙げられる。</a:t>
          </a:r>
        </a:p>
        <a:p>
          <a:r>
            <a:rPr kumimoji="1" lang="ja-JP" altLang="en-US" sz="1300">
              <a:latin typeface="ＭＳ Ｐゴシック" panose="020B0600070205080204" pitchFamily="50" charset="-128"/>
              <a:ea typeface="ＭＳ Ｐゴシック" panose="020B0600070205080204" pitchFamily="50" charset="-128"/>
            </a:rPr>
            <a:t>　今後は人口減少等により地方税の減少が見込まれるため、類似団体の数値を参考にしながら繰出金の抑制や経常経費の削減・施設の統廃合等により物件費の抑制に努める。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12700</xdr:rowOff>
    </xdr:from>
    <xdr:to>
      <xdr:col>82</xdr:col>
      <xdr:colOff>107950</xdr:colOff>
      <xdr:row>79</xdr:row>
      <xdr:rowOff>24130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5572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79</xdr:row>
      <xdr:rowOff>24130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3400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79</xdr:row>
      <xdr:rowOff>107950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34008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81280</xdr:rowOff>
    </xdr:from>
    <xdr:to>
      <xdr:col>69</xdr:col>
      <xdr:colOff>92075</xdr:colOff>
      <xdr:row>79</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6258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60961</xdr:rowOff>
    </xdr:from>
    <xdr:to>
      <xdr:col>65</xdr:col>
      <xdr:colOff>53975</xdr:colOff>
      <xdr:row>78</xdr:row>
      <xdr:rowOff>162561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133350</xdr:rowOff>
    </xdr:from>
    <xdr:to>
      <xdr:col>82</xdr:col>
      <xdr:colOff>158750</xdr:colOff>
      <xdr:row>79</xdr:row>
      <xdr:rowOff>63500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105427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57150</xdr:rowOff>
    </xdr:from>
    <xdr:to>
      <xdr:col>69</xdr:col>
      <xdr:colOff>142875</xdr:colOff>
      <xdr:row>79</xdr:row>
      <xdr:rowOff>158750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143527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30480</xdr:rowOff>
    </xdr:from>
    <xdr:to>
      <xdr:col>65</xdr:col>
      <xdr:colOff>53975</xdr:colOff>
      <xdr:row>79</xdr:row>
      <xdr:rowOff>132080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116857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和歌山県那智勝浦町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19735</xdr:rowOff>
    </xdr:from>
    <xdr:to>
      <xdr:col>29</xdr:col>
      <xdr:colOff>127000</xdr:colOff>
      <xdr:row>16</xdr:row>
      <xdr:rowOff>37099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810560"/>
          <a:ext cx="647700" cy="17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24126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4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37099</xdr:rowOff>
    </xdr:from>
    <xdr:to>
      <xdr:col>26</xdr:col>
      <xdr:colOff>50800</xdr:colOff>
      <xdr:row>16</xdr:row>
      <xdr:rowOff>79248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827924"/>
          <a:ext cx="698500" cy="42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155009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45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79248</xdr:rowOff>
    </xdr:from>
    <xdr:to>
      <xdr:col>22</xdr:col>
      <xdr:colOff>114300</xdr:colOff>
      <xdr:row>16</xdr:row>
      <xdr:rowOff>96663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870073"/>
          <a:ext cx="698500" cy="17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164121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96663</xdr:rowOff>
    </xdr:from>
    <xdr:to>
      <xdr:col>18</xdr:col>
      <xdr:colOff>177800</xdr:colOff>
      <xdr:row>16</xdr:row>
      <xdr:rowOff>109040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887488"/>
          <a:ext cx="698500" cy="12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171313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170967</xdr:rowOff>
    </xdr:from>
    <xdr:to>
      <xdr:col>15</xdr:col>
      <xdr:colOff>101600</xdr:colOff>
      <xdr:row>17</xdr:row>
      <xdr:rowOff>101117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61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85894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4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140385</xdr:rowOff>
    </xdr:from>
    <xdr:to>
      <xdr:col>29</xdr:col>
      <xdr:colOff>177800</xdr:colOff>
      <xdr:row>16</xdr:row>
      <xdr:rowOff>70535</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759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156912</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6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157749</xdr:rowOff>
    </xdr:from>
    <xdr:to>
      <xdr:col>26</xdr:col>
      <xdr:colOff>101600</xdr:colOff>
      <xdr:row>16</xdr:row>
      <xdr:rowOff>87899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777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98076</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546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28448</xdr:rowOff>
    </xdr:from>
    <xdr:to>
      <xdr:col>22</xdr:col>
      <xdr:colOff>165100</xdr:colOff>
      <xdr:row>16</xdr:row>
      <xdr:rowOff>130048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19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140225</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58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45863</xdr:rowOff>
    </xdr:from>
    <xdr:to>
      <xdr:col>19</xdr:col>
      <xdr:colOff>38100</xdr:colOff>
      <xdr:row>16</xdr:row>
      <xdr:rowOff>147463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36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157640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0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58240</xdr:rowOff>
    </xdr:from>
    <xdr:to>
      <xdr:col>15</xdr:col>
      <xdr:colOff>101600</xdr:colOff>
      <xdr:row>16</xdr:row>
      <xdr:rowOff>159840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49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170017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1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240683</xdr:rowOff>
    </xdr:from>
    <xdr:to>
      <xdr:col>29</xdr:col>
      <xdr:colOff>127000</xdr:colOff>
      <xdr:row>35</xdr:row>
      <xdr:rowOff>270698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851033"/>
          <a:ext cx="647700" cy="30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51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240683</xdr:rowOff>
    </xdr:from>
    <xdr:to>
      <xdr:col>26</xdr:col>
      <xdr:colOff>50800</xdr:colOff>
      <xdr:row>35</xdr:row>
      <xdr:rowOff>294221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851033"/>
          <a:ext cx="698500" cy="53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297039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90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294221</xdr:rowOff>
    </xdr:from>
    <xdr:to>
      <xdr:col>22</xdr:col>
      <xdr:colOff>114300</xdr:colOff>
      <xdr:row>35</xdr:row>
      <xdr:rowOff>297421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904571"/>
          <a:ext cx="698500" cy="3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297421</xdr:rowOff>
    </xdr:from>
    <xdr:to>
      <xdr:col>18</xdr:col>
      <xdr:colOff>177800</xdr:colOff>
      <xdr:row>36</xdr:row>
      <xdr:rowOff>23010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907771"/>
          <a:ext cx="698500" cy="68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40733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99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116720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219898</xdr:rowOff>
    </xdr:from>
    <xdr:to>
      <xdr:col>29</xdr:col>
      <xdr:colOff>177800</xdr:colOff>
      <xdr:row>35</xdr:row>
      <xdr:rowOff>321498</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830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191975</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80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189883</xdr:rowOff>
    </xdr:from>
    <xdr:to>
      <xdr:col>26</xdr:col>
      <xdr:colOff>101600</xdr:colOff>
      <xdr:row>35</xdr:row>
      <xdr:rowOff>291483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800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301660</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56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243421</xdr:rowOff>
    </xdr:from>
    <xdr:to>
      <xdr:col>22</xdr:col>
      <xdr:colOff>165100</xdr:colOff>
      <xdr:row>36</xdr:row>
      <xdr:rowOff>2121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853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329798</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9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246621</xdr:rowOff>
    </xdr:from>
    <xdr:to>
      <xdr:col>19</xdr:col>
      <xdr:colOff>38100</xdr:colOff>
      <xdr:row>36</xdr:row>
      <xdr:rowOff>5321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856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15498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6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315110</xdr:rowOff>
    </xdr:from>
    <xdr:to>
      <xdr:col>15</xdr:col>
      <xdr:colOff>101600</xdr:colOff>
      <xdr:row>36</xdr:row>
      <xdr:rowOff>73810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925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83987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69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和歌山県那智勝浦町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13,778
13,626
183.30
10,299,945
10,112,779
170,985
5,507,054
12,709,326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62945</xdr:rowOff>
    </xdr:from>
    <xdr:to>
      <xdr:col>24</xdr:col>
      <xdr:colOff>63500</xdr:colOff>
      <xdr:row>35</xdr:row>
      <xdr:rowOff>66205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63695"/>
          <a:ext cx="838200" cy="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74030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74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66205</xdr:rowOff>
    </xdr:from>
    <xdr:to>
      <xdr:col>19</xdr:col>
      <xdr:colOff>177800</xdr:colOff>
      <xdr:row>35</xdr:row>
      <xdr:rowOff>104189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66955"/>
          <a:ext cx="889000" cy="3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27290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19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104189</xdr:rowOff>
    </xdr:from>
    <xdr:to>
      <xdr:col>15</xdr:col>
      <xdr:colOff>50800</xdr:colOff>
      <xdr:row>35</xdr:row>
      <xdr:rowOff>112935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04939"/>
          <a:ext cx="889000" cy="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35657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112935</xdr:rowOff>
    </xdr:from>
    <xdr:to>
      <xdr:col>10</xdr:col>
      <xdr:colOff>114300</xdr:colOff>
      <xdr:row>36</xdr:row>
      <xdr:rowOff>29113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13685"/>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42222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58693</xdr:rowOff>
    </xdr:from>
    <xdr:to>
      <xdr:col>6</xdr:col>
      <xdr:colOff>38100</xdr:colOff>
      <xdr:row>36</xdr:row>
      <xdr:rowOff>160293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151420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12145</xdr:rowOff>
    </xdr:from>
    <xdr:to>
      <xdr:col>24</xdr:col>
      <xdr:colOff>114300</xdr:colOff>
      <xdr:row>35</xdr:row>
      <xdr:rowOff>113745</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1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35022</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64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15405</xdr:rowOff>
    </xdr:from>
    <xdr:to>
      <xdr:col>20</xdr:col>
      <xdr:colOff>38100</xdr:colOff>
      <xdr:row>35</xdr:row>
      <xdr:rowOff>117005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1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133532</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91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53389</xdr:rowOff>
    </xdr:from>
    <xdr:to>
      <xdr:col>15</xdr:col>
      <xdr:colOff>101600</xdr:colOff>
      <xdr:row>35</xdr:row>
      <xdr:rowOff>154989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5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2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62135</xdr:rowOff>
    </xdr:from>
    <xdr:to>
      <xdr:col>10</xdr:col>
      <xdr:colOff>165100</xdr:colOff>
      <xdr:row>35</xdr:row>
      <xdr:rowOff>163735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6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8812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38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149763</xdr:rowOff>
    </xdr:from>
    <xdr:to>
      <xdr:col>6</xdr:col>
      <xdr:colOff>38100</xdr:colOff>
      <xdr:row>36</xdr:row>
      <xdr:rowOff>79913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5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96440</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3875</xdr:rowOff>
    </xdr:from>
    <xdr:to>
      <xdr:col>24</xdr:col>
      <xdr:colOff>63500</xdr:colOff>
      <xdr:row>56</xdr:row>
      <xdr:rowOff>9023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605075"/>
          <a:ext cx="838200" cy="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108315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8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3875</xdr:rowOff>
    </xdr:from>
    <xdr:to>
      <xdr:col>19</xdr:col>
      <xdr:colOff>177800</xdr:colOff>
      <xdr:row>56</xdr:row>
      <xdr:rowOff>30772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05075"/>
          <a:ext cx="889000" cy="2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46515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64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30772</xdr:rowOff>
    </xdr:from>
    <xdr:to>
      <xdr:col>15</xdr:col>
      <xdr:colOff>50800</xdr:colOff>
      <xdr:row>56</xdr:row>
      <xdr:rowOff>46710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631972"/>
          <a:ext cx="889000" cy="1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85706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26099</xdr:rowOff>
    </xdr:from>
    <xdr:to>
      <xdr:col>10</xdr:col>
      <xdr:colOff>114300</xdr:colOff>
      <xdr:row>56</xdr:row>
      <xdr:rowOff>46710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627299"/>
          <a:ext cx="889000" cy="2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89350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62986</xdr:rowOff>
    </xdr:from>
    <xdr:to>
      <xdr:col>6</xdr:col>
      <xdr:colOff>38100</xdr:colOff>
      <xdr:row>56</xdr:row>
      <xdr:rowOff>164586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155713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129673</xdr:rowOff>
    </xdr:from>
    <xdr:to>
      <xdr:col>24</xdr:col>
      <xdr:colOff>114300</xdr:colOff>
      <xdr:row>56</xdr:row>
      <xdr:rowOff>59823</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5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152550</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41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124525</xdr:rowOff>
    </xdr:from>
    <xdr:to>
      <xdr:col>20</xdr:col>
      <xdr:colOff>38100</xdr:colOff>
      <xdr:row>56</xdr:row>
      <xdr:rowOff>54675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55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71202</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32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151422</xdr:rowOff>
    </xdr:from>
    <xdr:to>
      <xdr:col>15</xdr:col>
      <xdr:colOff>101600</xdr:colOff>
      <xdr:row>56</xdr:row>
      <xdr:rowOff>81572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5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98099</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35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167360</xdr:rowOff>
    </xdr:from>
    <xdr:to>
      <xdr:col>10</xdr:col>
      <xdr:colOff>165100</xdr:colOff>
      <xdr:row>56</xdr:row>
      <xdr:rowOff>97510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5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114037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37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146749</xdr:rowOff>
    </xdr:from>
    <xdr:to>
      <xdr:col>6</xdr:col>
      <xdr:colOff>38100</xdr:colOff>
      <xdr:row>56</xdr:row>
      <xdr:rowOff>76899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57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93426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35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8117</xdr:rowOff>
    </xdr:from>
    <xdr:to>
      <xdr:col>24</xdr:col>
      <xdr:colOff>63500</xdr:colOff>
      <xdr:row>76</xdr:row>
      <xdr:rowOff>161691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3797300" y="13038317"/>
          <a:ext cx="838200" cy="15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89044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3119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161691</xdr:rowOff>
    </xdr:from>
    <xdr:to>
      <xdr:col>19</xdr:col>
      <xdr:colOff>177800</xdr:colOff>
      <xdr:row>77</xdr:row>
      <xdr:rowOff>4643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2908300" y="13191891"/>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32214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323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4643</xdr:rowOff>
    </xdr:from>
    <xdr:to>
      <xdr:col>15</xdr:col>
      <xdr:colOff>50800</xdr:colOff>
      <xdr:row>77</xdr:row>
      <xdr:rowOff>18359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019300" y="13206293"/>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156296</xdr:rowOff>
    </xdr:from>
    <xdr:to>
      <xdr:col>10</xdr:col>
      <xdr:colOff>114300</xdr:colOff>
      <xdr:row>77</xdr:row>
      <xdr:rowOff>18359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1130300" y="13186496"/>
          <a:ext cx="889000" cy="3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78117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327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137455</xdr:rowOff>
    </xdr:from>
    <xdr:to>
      <xdr:col>6</xdr:col>
      <xdr:colOff>38100</xdr:colOff>
      <xdr:row>77</xdr:row>
      <xdr:rowOff>67605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1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58732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32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128768</xdr:rowOff>
    </xdr:from>
    <xdr:to>
      <xdr:col>24</xdr:col>
      <xdr:colOff>114300</xdr:colOff>
      <xdr:row>76</xdr:row>
      <xdr:rowOff>58917</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298751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151645</xdr:rowOff>
    </xdr:from>
    <xdr:ext cx="534377"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283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110891</xdr:rowOff>
    </xdr:from>
    <xdr:to>
      <xdr:col>20</xdr:col>
      <xdr:colOff>38100</xdr:colOff>
      <xdr:row>77</xdr:row>
      <xdr:rowOff>41041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14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57569</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291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125293</xdr:rowOff>
    </xdr:from>
    <xdr:to>
      <xdr:col>15</xdr:col>
      <xdr:colOff>101600</xdr:colOff>
      <xdr:row>77</xdr:row>
      <xdr:rowOff>55443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15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46570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24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139009</xdr:rowOff>
    </xdr:from>
    <xdr:to>
      <xdr:col>10</xdr:col>
      <xdr:colOff>165100</xdr:colOff>
      <xdr:row>77</xdr:row>
      <xdr:rowOff>69159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16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85686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294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105496</xdr:rowOff>
    </xdr:from>
    <xdr:to>
      <xdr:col>6</xdr:col>
      <xdr:colOff>38100</xdr:colOff>
      <xdr:row>77</xdr:row>
      <xdr:rowOff>35646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13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52174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291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81527</xdr:rowOff>
    </xdr:from>
    <xdr:to>
      <xdr:col>24</xdr:col>
      <xdr:colOff>63500</xdr:colOff>
      <xdr:row>96</xdr:row>
      <xdr:rowOff>64512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369277"/>
          <a:ext cx="838200" cy="15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64512</xdr:rowOff>
    </xdr:from>
    <xdr:to>
      <xdr:col>19</xdr:col>
      <xdr:colOff>177800</xdr:colOff>
      <xdr:row>97</xdr:row>
      <xdr:rowOff>80471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23712"/>
          <a:ext cx="889000" cy="18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80471</xdr:rowOff>
    </xdr:from>
    <xdr:to>
      <xdr:col>15</xdr:col>
      <xdr:colOff>50800</xdr:colOff>
      <xdr:row>97</xdr:row>
      <xdr:rowOff>90497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711121"/>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113541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90497</xdr:rowOff>
    </xdr:from>
    <xdr:to>
      <xdr:col>10</xdr:col>
      <xdr:colOff>114300</xdr:colOff>
      <xdr:row>97</xdr:row>
      <xdr:rowOff>161026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721147"/>
          <a:ext cx="889000" cy="7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7590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30727</xdr:rowOff>
    </xdr:from>
    <xdr:to>
      <xdr:col>24</xdr:col>
      <xdr:colOff>114300</xdr:colOff>
      <xdr:row>95</xdr:row>
      <xdr:rowOff>132327</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31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9154</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29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13712</xdr:rowOff>
    </xdr:from>
    <xdr:to>
      <xdr:col>20</xdr:col>
      <xdr:colOff>38100</xdr:colOff>
      <xdr:row>96</xdr:row>
      <xdr:rowOff>115312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106439</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5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29671</xdr:rowOff>
    </xdr:from>
    <xdr:to>
      <xdr:col>15</xdr:col>
      <xdr:colOff>101600</xdr:colOff>
      <xdr:row>97</xdr:row>
      <xdr:rowOff>131271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66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122398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75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39697</xdr:rowOff>
    </xdr:from>
    <xdr:to>
      <xdr:col>10</xdr:col>
      <xdr:colOff>165100</xdr:colOff>
      <xdr:row>97</xdr:row>
      <xdr:rowOff>141297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67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132424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76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110226</xdr:rowOff>
    </xdr:from>
    <xdr:to>
      <xdr:col>6</xdr:col>
      <xdr:colOff>38100</xdr:colOff>
      <xdr:row>98</xdr:row>
      <xdr:rowOff>40376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74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31503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83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160521</xdr:rowOff>
    </xdr:from>
    <xdr:to>
      <xdr:col>55</xdr:col>
      <xdr:colOff>0</xdr:colOff>
      <xdr:row>36</xdr:row>
      <xdr:rowOff>19402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6161271"/>
          <a:ext cx="838200" cy="3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101263</xdr:rowOff>
    </xdr:from>
    <xdr:to>
      <xdr:col>50</xdr:col>
      <xdr:colOff>114300</xdr:colOff>
      <xdr:row>35</xdr:row>
      <xdr:rowOff>160521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6102013"/>
          <a:ext cx="889000" cy="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114037</xdr:rowOff>
    </xdr:from>
    <xdr:to>
      <xdr:col>45</xdr:col>
      <xdr:colOff>177800</xdr:colOff>
      <xdr:row>35</xdr:row>
      <xdr:rowOff>101263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771887"/>
          <a:ext cx="889000" cy="33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37074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114037</xdr:rowOff>
    </xdr:from>
    <xdr:to>
      <xdr:col>41</xdr:col>
      <xdr:colOff>50800</xdr:colOff>
      <xdr:row>37</xdr:row>
      <xdr:rowOff>2385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771887"/>
          <a:ext cx="889000" cy="57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57788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140052</xdr:rowOff>
    </xdr:from>
    <xdr:to>
      <xdr:col>55</xdr:col>
      <xdr:colOff>50800</xdr:colOff>
      <xdr:row>36</xdr:row>
      <xdr:rowOff>70202</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14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118479</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1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109721</xdr:rowOff>
    </xdr:from>
    <xdr:to>
      <xdr:col>50</xdr:col>
      <xdr:colOff>165100</xdr:colOff>
      <xdr:row>36</xdr:row>
      <xdr:rowOff>39871</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11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30998</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620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50463</xdr:rowOff>
    </xdr:from>
    <xdr:to>
      <xdr:col>46</xdr:col>
      <xdr:colOff>38100</xdr:colOff>
      <xdr:row>35</xdr:row>
      <xdr:rowOff>152063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05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168590</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82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63237</xdr:rowOff>
    </xdr:from>
    <xdr:to>
      <xdr:col>41</xdr:col>
      <xdr:colOff>101600</xdr:colOff>
      <xdr:row>33</xdr:row>
      <xdr:rowOff>164837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72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155964</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81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123035</xdr:rowOff>
    </xdr:from>
    <xdr:to>
      <xdr:col>36</xdr:col>
      <xdr:colOff>165100</xdr:colOff>
      <xdr:row>37</xdr:row>
      <xdr:rowOff>53185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29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44312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8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72024</xdr:rowOff>
    </xdr:from>
    <xdr:to>
      <xdr:col>55</xdr:col>
      <xdr:colOff>0</xdr:colOff>
      <xdr:row>57</xdr:row>
      <xdr:rowOff>76557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844674"/>
          <a:ext cx="8382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29853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02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76557</xdr:rowOff>
    </xdr:from>
    <xdr:to>
      <xdr:col>50</xdr:col>
      <xdr:colOff>114300</xdr:colOff>
      <xdr:row>57</xdr:row>
      <xdr:rowOff>82988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849207"/>
          <a:ext cx="889000" cy="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95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37976</xdr:rowOff>
    </xdr:from>
    <xdr:to>
      <xdr:col>45</xdr:col>
      <xdr:colOff>177800</xdr:colOff>
      <xdr:row>57</xdr:row>
      <xdr:rowOff>82988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810626"/>
          <a:ext cx="889000" cy="4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164456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9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37976</xdr:rowOff>
    </xdr:from>
    <xdr:to>
      <xdr:col>41</xdr:col>
      <xdr:colOff>50800</xdr:colOff>
      <xdr:row>58</xdr:row>
      <xdr:rowOff>82145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810626"/>
          <a:ext cx="889000" cy="21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100853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8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105346</xdr:rowOff>
    </xdr:from>
    <xdr:to>
      <xdr:col>36</xdr:col>
      <xdr:colOff>165100</xdr:colOff>
      <xdr:row>58</xdr:row>
      <xdr:rowOff>35496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52023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6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21224</xdr:rowOff>
    </xdr:from>
    <xdr:to>
      <xdr:col>55</xdr:col>
      <xdr:colOff>50800</xdr:colOff>
      <xdr:row>57</xdr:row>
      <xdr:rowOff>122824</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9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44101</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64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25757</xdr:rowOff>
    </xdr:from>
    <xdr:to>
      <xdr:col>50</xdr:col>
      <xdr:colOff>165100</xdr:colOff>
      <xdr:row>57</xdr:row>
      <xdr:rowOff>127357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79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143884</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57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32188</xdr:rowOff>
    </xdr:from>
    <xdr:to>
      <xdr:col>46</xdr:col>
      <xdr:colOff>38100</xdr:colOff>
      <xdr:row>57</xdr:row>
      <xdr:rowOff>133788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0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150315</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58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158626</xdr:rowOff>
    </xdr:from>
    <xdr:to>
      <xdr:col>41</xdr:col>
      <xdr:colOff>101600</xdr:colOff>
      <xdr:row>57</xdr:row>
      <xdr:rowOff>88776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105303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53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31345</xdr:rowOff>
    </xdr:from>
    <xdr:to>
      <xdr:col>36</xdr:col>
      <xdr:colOff>165100</xdr:colOff>
      <xdr:row>58</xdr:row>
      <xdr:rowOff>132945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7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124072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06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44090</xdr:rowOff>
    </xdr:from>
    <xdr:to>
      <xdr:col>55</xdr:col>
      <xdr:colOff>0</xdr:colOff>
      <xdr:row>79</xdr:row>
      <xdr:rowOff>96941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588640"/>
          <a:ext cx="838200" cy="5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170909</xdr:rowOff>
    </xdr:from>
    <xdr:to>
      <xdr:col>50</xdr:col>
      <xdr:colOff>114300</xdr:colOff>
      <xdr:row>79</xdr:row>
      <xdr:rowOff>96941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029659"/>
          <a:ext cx="889000" cy="61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170909</xdr:rowOff>
    </xdr:from>
    <xdr:to>
      <xdr:col>45</xdr:col>
      <xdr:colOff>177800</xdr:colOff>
      <xdr:row>78</xdr:row>
      <xdr:rowOff>72676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029659"/>
          <a:ext cx="889000" cy="4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32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72676</xdr:rowOff>
    </xdr:from>
    <xdr:to>
      <xdr:col>41</xdr:col>
      <xdr:colOff>50800</xdr:colOff>
      <xdr:row>78</xdr:row>
      <xdr:rowOff>80242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445776"/>
          <a:ext cx="889000" cy="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55513</xdr:rowOff>
    </xdr:from>
    <xdr:to>
      <xdr:col>36</xdr:col>
      <xdr:colOff>165100</xdr:colOff>
      <xdr:row>77</xdr:row>
      <xdr:rowOff>157113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2190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03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164740</xdr:rowOff>
    </xdr:from>
    <xdr:to>
      <xdr:col>55</xdr:col>
      <xdr:colOff>50800</xdr:colOff>
      <xdr:row>79</xdr:row>
      <xdr:rowOff>94890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3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79667</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5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46141</xdr:rowOff>
    </xdr:from>
    <xdr:to>
      <xdr:col>50</xdr:col>
      <xdr:colOff>165100</xdr:colOff>
      <xdr:row>79</xdr:row>
      <xdr:rowOff>147741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9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138868</xdr:rowOff>
    </xdr:from>
    <xdr:ext cx="378565"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50017" y="136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120110</xdr:rowOff>
    </xdr:from>
    <xdr:to>
      <xdr:col>46</xdr:col>
      <xdr:colOff>38100</xdr:colOff>
      <xdr:row>76</xdr:row>
      <xdr:rowOff>50260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297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66787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275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21876</xdr:rowOff>
    </xdr:from>
    <xdr:to>
      <xdr:col>41</xdr:col>
      <xdr:colOff>101600</xdr:colOff>
      <xdr:row>78</xdr:row>
      <xdr:rowOff>123476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9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114603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48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29442</xdr:rowOff>
    </xdr:from>
    <xdr:to>
      <xdr:col>36</xdr:col>
      <xdr:colOff>165100</xdr:colOff>
      <xdr:row>78</xdr:row>
      <xdr:rowOff>131042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0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122169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49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158170</xdr:rowOff>
    </xdr:from>
    <xdr:to>
      <xdr:col>55</xdr:col>
      <xdr:colOff>0</xdr:colOff>
      <xdr:row>96</xdr:row>
      <xdr:rowOff>3011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445920"/>
          <a:ext cx="838200" cy="1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92587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551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158170</xdr:rowOff>
    </xdr:from>
    <xdr:to>
      <xdr:col>50</xdr:col>
      <xdr:colOff>114300</xdr:colOff>
      <xdr:row>97</xdr:row>
      <xdr:rowOff>77448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445920"/>
          <a:ext cx="889000" cy="26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102751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3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10271</xdr:rowOff>
    </xdr:from>
    <xdr:to>
      <xdr:col>45</xdr:col>
      <xdr:colOff>177800</xdr:colOff>
      <xdr:row>97</xdr:row>
      <xdr:rowOff>77448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469471"/>
          <a:ext cx="889000" cy="23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10271</xdr:rowOff>
    </xdr:from>
    <xdr:to>
      <xdr:col>41</xdr:col>
      <xdr:colOff>50800</xdr:colOff>
      <xdr:row>97</xdr:row>
      <xdr:rowOff>155930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469471"/>
          <a:ext cx="889000" cy="31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70170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7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52805</xdr:rowOff>
    </xdr:from>
    <xdr:to>
      <xdr:col>36</xdr:col>
      <xdr:colOff>165100</xdr:colOff>
      <xdr:row>97</xdr:row>
      <xdr:rowOff>154405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123661</xdr:rowOff>
    </xdr:from>
    <xdr:to>
      <xdr:col>55</xdr:col>
      <xdr:colOff>50800</xdr:colOff>
      <xdr:row>96</xdr:row>
      <xdr:rowOff>53811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41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146538</xdr:rowOff>
    </xdr:from>
    <xdr:ext cx="599010"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262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107370</xdr:rowOff>
    </xdr:from>
    <xdr:to>
      <xdr:col>50</xdr:col>
      <xdr:colOff>165100</xdr:colOff>
      <xdr:row>96</xdr:row>
      <xdr:rowOff>37520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39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54047</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39795" y="1617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26648</xdr:rowOff>
    </xdr:from>
    <xdr:to>
      <xdr:col>46</xdr:col>
      <xdr:colOff>38100</xdr:colOff>
      <xdr:row>97</xdr:row>
      <xdr:rowOff>128248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65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119375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75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130921</xdr:rowOff>
    </xdr:from>
    <xdr:to>
      <xdr:col>41</xdr:col>
      <xdr:colOff>101600</xdr:colOff>
      <xdr:row>96</xdr:row>
      <xdr:rowOff>61071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4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77598</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61795" y="1619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105130</xdr:rowOff>
    </xdr:from>
    <xdr:to>
      <xdr:col>36</xdr:col>
      <xdr:colOff>165100</xdr:colOff>
      <xdr:row>98</xdr:row>
      <xdr:rowOff>35280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3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26407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82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88082</xdr:rowOff>
    </xdr:from>
    <xdr:to>
      <xdr:col>85</xdr:col>
      <xdr:colOff>127000</xdr:colOff>
      <xdr:row>38</xdr:row>
      <xdr:rowOff>120978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6603182"/>
          <a:ext cx="838200" cy="3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84265</xdr:rowOff>
    </xdr:from>
    <xdr:to>
      <xdr:col>81</xdr:col>
      <xdr:colOff>50800</xdr:colOff>
      <xdr:row>38</xdr:row>
      <xdr:rowOff>120978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599365"/>
          <a:ext cx="889000" cy="3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49723</xdr:rowOff>
    </xdr:from>
    <xdr:to>
      <xdr:col>76</xdr:col>
      <xdr:colOff>114300</xdr:colOff>
      <xdr:row>38</xdr:row>
      <xdr:rowOff>84265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564823"/>
          <a:ext cx="889000" cy="3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99238</xdr:rowOff>
    </xdr:from>
    <xdr:to>
      <xdr:col>71</xdr:col>
      <xdr:colOff>177800</xdr:colOff>
      <xdr:row>38</xdr:row>
      <xdr:rowOff>49723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442888"/>
          <a:ext cx="889000" cy="12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121613</xdr:rowOff>
    </xdr:from>
    <xdr:to>
      <xdr:col>67</xdr:col>
      <xdr:colOff>101600</xdr:colOff>
      <xdr:row>38</xdr:row>
      <xdr:rowOff>51763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6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42890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55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37282</xdr:rowOff>
    </xdr:from>
    <xdr:to>
      <xdr:col>85</xdr:col>
      <xdr:colOff>177800</xdr:colOff>
      <xdr:row>38</xdr:row>
      <xdr:rowOff>138882</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55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134101</xdr:rowOff>
    </xdr:from>
    <xdr:ext cx="469744"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47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70178</xdr:rowOff>
    </xdr:from>
    <xdr:to>
      <xdr:col>81</xdr:col>
      <xdr:colOff>101600</xdr:colOff>
      <xdr:row>39</xdr:row>
      <xdr:rowOff>328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58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162905</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678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33465</xdr:rowOff>
    </xdr:from>
    <xdr:to>
      <xdr:col>76</xdr:col>
      <xdr:colOff>165100</xdr:colOff>
      <xdr:row>38</xdr:row>
      <xdr:rowOff>135065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54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126192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64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170373</xdr:rowOff>
    </xdr:from>
    <xdr:to>
      <xdr:col>72</xdr:col>
      <xdr:colOff>38100</xdr:colOff>
      <xdr:row>38</xdr:row>
      <xdr:rowOff>100523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5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91650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60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48438</xdr:rowOff>
    </xdr:from>
    <xdr:to>
      <xdr:col>67</xdr:col>
      <xdr:colOff>101600</xdr:colOff>
      <xdr:row>37</xdr:row>
      <xdr:rowOff>150038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39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166565</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16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94397</xdr:rowOff>
    </xdr:from>
    <xdr:to>
      <xdr:col>85</xdr:col>
      <xdr:colOff>127000</xdr:colOff>
      <xdr:row>75</xdr:row>
      <xdr:rowOff>102764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2953147"/>
          <a:ext cx="8382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98696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957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102764</xdr:rowOff>
    </xdr:from>
    <xdr:to>
      <xdr:col>81</xdr:col>
      <xdr:colOff>50800</xdr:colOff>
      <xdr:row>75</xdr:row>
      <xdr:rowOff>143032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2961514"/>
          <a:ext cx="889000" cy="4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49496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30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143032</xdr:rowOff>
    </xdr:from>
    <xdr:to>
      <xdr:col>76</xdr:col>
      <xdr:colOff>114300</xdr:colOff>
      <xdr:row>75</xdr:row>
      <xdr:rowOff>163782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3001782"/>
          <a:ext cx="889000" cy="2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68465</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30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163782</xdr:rowOff>
    </xdr:from>
    <xdr:to>
      <xdr:col>71</xdr:col>
      <xdr:colOff>177800</xdr:colOff>
      <xdr:row>76</xdr:row>
      <xdr:rowOff>10387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022532"/>
          <a:ext cx="889000" cy="1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79334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31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19079</xdr:rowOff>
    </xdr:from>
    <xdr:to>
      <xdr:col>67</xdr:col>
      <xdr:colOff>101600</xdr:colOff>
      <xdr:row>76</xdr:row>
      <xdr:rowOff>120679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4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111806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314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43597</xdr:rowOff>
    </xdr:from>
    <xdr:to>
      <xdr:col>85</xdr:col>
      <xdr:colOff>177800</xdr:colOff>
      <xdr:row>75</xdr:row>
      <xdr:rowOff>145197</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90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66474</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75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51964</xdr:rowOff>
    </xdr:from>
    <xdr:to>
      <xdr:col>81</xdr:col>
      <xdr:colOff>101600</xdr:colOff>
      <xdr:row>75</xdr:row>
      <xdr:rowOff>153564</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9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170091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68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92232</xdr:rowOff>
    </xdr:from>
    <xdr:to>
      <xdr:col>76</xdr:col>
      <xdr:colOff>165100</xdr:colOff>
      <xdr:row>76</xdr:row>
      <xdr:rowOff>22382</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95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38909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72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112983</xdr:rowOff>
    </xdr:from>
    <xdr:to>
      <xdr:col>72</xdr:col>
      <xdr:colOff>38100</xdr:colOff>
      <xdr:row>76</xdr:row>
      <xdr:rowOff>43132</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29717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59660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74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131037</xdr:rowOff>
    </xdr:from>
    <xdr:to>
      <xdr:col>67</xdr:col>
      <xdr:colOff>101600</xdr:colOff>
      <xdr:row>76</xdr:row>
      <xdr:rowOff>61187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298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77714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76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88486</xdr:rowOff>
    </xdr:from>
    <xdr:to>
      <xdr:col>85</xdr:col>
      <xdr:colOff>127000</xdr:colOff>
      <xdr:row>98</xdr:row>
      <xdr:rowOff>90243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890586"/>
          <a:ext cx="838200" cy="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10979</xdr:rowOff>
    </xdr:from>
    <xdr:to>
      <xdr:col>81</xdr:col>
      <xdr:colOff>50800</xdr:colOff>
      <xdr:row>98</xdr:row>
      <xdr:rowOff>88486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813079"/>
          <a:ext cx="889000" cy="7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10979</xdr:rowOff>
    </xdr:from>
    <xdr:to>
      <xdr:col>76</xdr:col>
      <xdr:colOff>114300</xdr:colOff>
      <xdr:row>99</xdr:row>
      <xdr:rowOff>28871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813079"/>
          <a:ext cx="889000" cy="18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82137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8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18724</xdr:rowOff>
    </xdr:from>
    <xdr:to>
      <xdr:col>71</xdr:col>
      <xdr:colOff>177800</xdr:colOff>
      <xdr:row>99</xdr:row>
      <xdr:rowOff>28871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992274"/>
          <a:ext cx="889000" cy="1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7624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72890</xdr:rowOff>
    </xdr:from>
    <xdr:to>
      <xdr:col>67</xdr:col>
      <xdr:colOff>101600</xdr:colOff>
      <xdr:row>99</xdr:row>
      <xdr:rowOff>3040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7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19567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5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39443</xdr:rowOff>
    </xdr:from>
    <xdr:to>
      <xdr:col>85</xdr:col>
      <xdr:colOff>177800</xdr:colOff>
      <xdr:row>98</xdr:row>
      <xdr:rowOff>141043</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4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158516</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8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37686</xdr:rowOff>
    </xdr:from>
    <xdr:to>
      <xdr:col>81</xdr:col>
      <xdr:colOff>101600</xdr:colOff>
      <xdr:row>98</xdr:row>
      <xdr:rowOff>139286</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8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130413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3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131629</xdr:rowOff>
    </xdr:from>
    <xdr:to>
      <xdr:col>76</xdr:col>
      <xdr:colOff>165100</xdr:colOff>
      <xdr:row>98</xdr:row>
      <xdr:rowOff>61779</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76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78306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3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149521</xdr:rowOff>
    </xdr:from>
    <xdr:to>
      <xdr:col>72</xdr:col>
      <xdr:colOff>38100</xdr:colOff>
      <xdr:row>99</xdr:row>
      <xdr:rowOff>79671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95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70798</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704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139374</xdr:rowOff>
    </xdr:from>
    <xdr:to>
      <xdr:col>67</xdr:col>
      <xdr:colOff>101600</xdr:colOff>
      <xdr:row>99</xdr:row>
      <xdr:rowOff>69524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60651</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703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9764</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5667614"/>
          <a:ext cx="889000" cy="98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9764</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8656300" y="5667614"/>
          <a:ext cx="889000" cy="98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156481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5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164064</xdr:rowOff>
    </xdr:from>
    <xdr:to>
      <xdr:col>98</xdr:col>
      <xdr:colOff>38100</xdr:colOff>
      <xdr:row>38</xdr:row>
      <xdr:rowOff>94214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110741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130414</xdr:rowOff>
    </xdr:from>
    <xdr:to>
      <xdr:col>102</xdr:col>
      <xdr:colOff>165100</xdr:colOff>
      <xdr:row>33</xdr:row>
      <xdr:rowOff>60564</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56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77091</xdr:rowOff>
    </xdr:from>
    <xdr:ext cx="534377"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278111" y="53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34734</xdr:rowOff>
    </xdr:from>
    <xdr:to>
      <xdr:col>116</xdr:col>
      <xdr:colOff>63500</xdr:colOff>
      <xdr:row>59</xdr:row>
      <xdr:rowOff>42164</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10150284"/>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40945</xdr:rowOff>
    </xdr:from>
    <xdr:to>
      <xdr:col>111</xdr:col>
      <xdr:colOff>177800</xdr:colOff>
      <xdr:row>59</xdr:row>
      <xdr:rowOff>42164</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156495"/>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40945</xdr:rowOff>
    </xdr:from>
    <xdr:to>
      <xdr:col>107</xdr:col>
      <xdr:colOff>50800</xdr:colOff>
      <xdr:row>59</xdr:row>
      <xdr:rowOff>41326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9545300" y="1015649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40145</xdr:rowOff>
    </xdr:from>
    <xdr:to>
      <xdr:col>102</xdr:col>
      <xdr:colOff>114300</xdr:colOff>
      <xdr:row>59</xdr:row>
      <xdr:rowOff>41326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155695"/>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99187</xdr:rowOff>
    </xdr:from>
    <xdr:to>
      <xdr:col>98</xdr:col>
      <xdr:colOff>38100</xdr:colOff>
      <xdr:row>59</xdr:row>
      <xdr:rowOff>29337</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4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45864</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81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155384</xdr:rowOff>
    </xdr:from>
    <xdr:to>
      <xdr:col>116</xdr:col>
      <xdr:colOff>114300</xdr:colOff>
      <xdr:row>59</xdr:row>
      <xdr:rowOff>85534</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9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70311</xdr:rowOff>
    </xdr:from>
    <xdr:ext cx="378565"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1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162814</xdr:rowOff>
    </xdr:from>
    <xdr:to>
      <xdr:col>112</xdr:col>
      <xdr:colOff>38100</xdr:colOff>
      <xdr:row>59</xdr:row>
      <xdr:rowOff>92964</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10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84091</xdr:rowOff>
    </xdr:from>
    <xdr:ext cx="313932"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66333" y="10199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161595</xdr:rowOff>
    </xdr:from>
    <xdr:to>
      <xdr:col>107</xdr:col>
      <xdr:colOff>101600</xdr:colOff>
      <xdr:row>59</xdr:row>
      <xdr:rowOff>91745</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1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82872</xdr:rowOff>
    </xdr:from>
    <xdr:ext cx="313932"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77333" y="10198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161976</xdr:rowOff>
    </xdr:from>
    <xdr:to>
      <xdr:col>102</xdr:col>
      <xdr:colOff>165100</xdr:colOff>
      <xdr:row>59</xdr:row>
      <xdr:rowOff>92126</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10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83253</xdr:rowOff>
    </xdr:from>
    <xdr:ext cx="313932"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88333" y="10198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160795</xdr:rowOff>
    </xdr:from>
    <xdr:to>
      <xdr:col>98</xdr:col>
      <xdr:colOff>38100</xdr:colOff>
      <xdr:row>59</xdr:row>
      <xdr:rowOff>90945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1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82072</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7017" y="1019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42480</xdr:rowOff>
    </xdr:from>
    <xdr:to>
      <xdr:col>116</xdr:col>
      <xdr:colOff>63500</xdr:colOff>
      <xdr:row>75</xdr:row>
      <xdr:rowOff>49904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901230"/>
          <a:ext cx="838200" cy="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70604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2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49904</xdr:rowOff>
    </xdr:from>
    <xdr:to>
      <xdr:col>111</xdr:col>
      <xdr:colOff>177800</xdr:colOff>
      <xdr:row>75</xdr:row>
      <xdr:rowOff>68616</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908654"/>
          <a:ext cx="889000" cy="1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162087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0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30766</xdr:rowOff>
    </xdr:from>
    <xdr:to>
      <xdr:col>107</xdr:col>
      <xdr:colOff>50800</xdr:colOff>
      <xdr:row>75</xdr:row>
      <xdr:rowOff>68616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2889516"/>
          <a:ext cx="889000" cy="3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169108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30766</xdr:rowOff>
    </xdr:from>
    <xdr:to>
      <xdr:col>102</xdr:col>
      <xdr:colOff>114300</xdr:colOff>
      <xdr:row>75</xdr:row>
      <xdr:rowOff>117591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889516"/>
          <a:ext cx="889000" cy="8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166637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69306</xdr:rowOff>
    </xdr:from>
    <xdr:to>
      <xdr:col>98</xdr:col>
      <xdr:colOff>38100</xdr:colOff>
      <xdr:row>75</xdr:row>
      <xdr:rowOff>170906</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162033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0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163130</xdr:rowOff>
    </xdr:from>
    <xdr:to>
      <xdr:col>116</xdr:col>
      <xdr:colOff>114300</xdr:colOff>
      <xdr:row>75</xdr:row>
      <xdr:rowOff>93280</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85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14557</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70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170554</xdr:rowOff>
    </xdr:from>
    <xdr:to>
      <xdr:col>112</xdr:col>
      <xdr:colOff>38100</xdr:colOff>
      <xdr:row>75</xdr:row>
      <xdr:rowOff>100704</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85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117231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17816</xdr:rowOff>
    </xdr:from>
    <xdr:to>
      <xdr:col>107</xdr:col>
      <xdr:colOff>101600</xdr:colOff>
      <xdr:row>75</xdr:row>
      <xdr:rowOff>119416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87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135943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5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151416</xdr:rowOff>
    </xdr:from>
    <xdr:to>
      <xdr:col>102</xdr:col>
      <xdr:colOff>165100</xdr:colOff>
      <xdr:row>75</xdr:row>
      <xdr:rowOff>81566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83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98093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1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66791</xdr:rowOff>
    </xdr:from>
    <xdr:to>
      <xdr:col>98</xdr:col>
      <xdr:colOff>38100</xdr:colOff>
      <xdr:row>75</xdr:row>
      <xdr:rowOff>168391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92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13468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0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733,771</a:t>
          </a:r>
          <a:r>
            <a:rPr kumimoji="1" lang="ja-JP" altLang="en-US" sz="1300">
              <a:latin typeface="ＭＳ Ｐゴシック" panose="020B0600070205080204" pitchFamily="50" charset="-128"/>
              <a:ea typeface="ＭＳ Ｐゴシック" panose="020B0600070205080204" pitchFamily="50" charset="-128"/>
            </a:rPr>
            <a:t>円となっている。類似団体平均と比較して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は高い現状である。中でも、人件費が類似団体平均より高い水準となっているのは、本町の行政区域が広範囲であることやそれに伴う施設（出張所・保育所・学校等）が多いことが要因と考えられる。また、普通建設事業費については、新クリーンセンター整備事業により類似団体平均より高い水準となったとして考えられる。</a:t>
          </a:r>
        </a:p>
        <a:p>
          <a:r>
            <a:rPr kumimoji="1" lang="ja-JP" altLang="en-US" sz="1300">
              <a:latin typeface="ＭＳ Ｐゴシック" panose="020B0600070205080204" pitchFamily="50" charset="-128"/>
              <a:ea typeface="ＭＳ Ｐゴシック" panose="020B0600070205080204" pitchFamily="50" charset="-128"/>
            </a:rPr>
            <a:t>　今後も、新クリーンセンター建設事業等の大規模事業の実施を予定しており、普通建設事業、公債費については類似団体より高い水準となることが予想されるが、財政状況を注視しながら事業費の抑制、分散化に努める。また、その他の経費についても施設（出張所・保育所・学校等）の統廃合、施設管理業務や事務事業の民間委託、民間ノウハウの導入、事業効率化等を推進し、類似団体平均を考慮しつつ事業費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和歌山県那智勝浦町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13,778
13,626
183.30
10,299,945
10,112,779
170,985
5,507,054
12,709,326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163513</xdr:rowOff>
    </xdr:from>
    <xdr:to>
      <xdr:col>24</xdr:col>
      <xdr:colOff>63500</xdr:colOff>
      <xdr:row>38</xdr:row>
      <xdr:rowOff>2349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07163"/>
          <a:ext cx="8382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153306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2349</xdr:rowOff>
    </xdr:from>
    <xdr:to>
      <xdr:col>19</xdr:col>
      <xdr:colOff>177800</xdr:colOff>
      <xdr:row>38</xdr:row>
      <xdr:rowOff>15494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17449"/>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156654</xdr:rowOff>
    </xdr:from>
    <xdr:to>
      <xdr:col>15</xdr:col>
      <xdr:colOff>50800</xdr:colOff>
      <xdr:row>38</xdr:row>
      <xdr:rowOff>15494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00304"/>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130636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72453</xdr:rowOff>
    </xdr:from>
    <xdr:to>
      <xdr:col>10</xdr:col>
      <xdr:colOff>114300</xdr:colOff>
      <xdr:row>37</xdr:row>
      <xdr:rowOff>156654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16103"/>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130255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162242</xdr:rowOff>
    </xdr:from>
    <xdr:to>
      <xdr:col>6</xdr:col>
      <xdr:colOff>38100</xdr:colOff>
      <xdr:row>37</xdr:row>
      <xdr:rowOff>92392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108919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112713</xdr:rowOff>
    </xdr:from>
    <xdr:to>
      <xdr:col>24</xdr:col>
      <xdr:colOff>114300</xdr:colOff>
      <xdr:row>38</xdr:row>
      <xdr:rowOff>42863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27640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7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122999</xdr:rowOff>
    </xdr:from>
    <xdr:to>
      <xdr:col>20</xdr:col>
      <xdr:colOff>38100</xdr:colOff>
      <xdr:row>38</xdr:row>
      <xdr:rowOff>53149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6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44276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136144</xdr:rowOff>
    </xdr:from>
    <xdr:to>
      <xdr:col>15</xdr:col>
      <xdr:colOff>101600</xdr:colOff>
      <xdr:row>38</xdr:row>
      <xdr:rowOff>66294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57421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105854</xdr:rowOff>
    </xdr:from>
    <xdr:to>
      <xdr:col>10</xdr:col>
      <xdr:colOff>165100</xdr:colOff>
      <xdr:row>38</xdr:row>
      <xdr:rowOff>36004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4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27132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4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21653</xdr:rowOff>
    </xdr:from>
    <xdr:to>
      <xdr:col>6</xdr:col>
      <xdr:colOff>38100</xdr:colOff>
      <xdr:row>37</xdr:row>
      <xdr:rowOff>123253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6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114380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58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41626</xdr:rowOff>
    </xdr:from>
    <xdr:to>
      <xdr:col>24</xdr:col>
      <xdr:colOff>63500</xdr:colOff>
      <xdr:row>57</xdr:row>
      <xdr:rowOff>43349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14276"/>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43349</xdr:rowOff>
    </xdr:from>
    <xdr:to>
      <xdr:col>19</xdr:col>
      <xdr:colOff>177800</xdr:colOff>
      <xdr:row>57</xdr:row>
      <xdr:rowOff>43928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15999"/>
          <a:ext cx="889000" cy="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105826</xdr:rowOff>
    </xdr:from>
    <xdr:to>
      <xdr:col>15</xdr:col>
      <xdr:colOff>50800</xdr:colOff>
      <xdr:row>57</xdr:row>
      <xdr:rowOff>43928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707026"/>
          <a:ext cx="889000" cy="10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105826</xdr:rowOff>
    </xdr:from>
    <xdr:to>
      <xdr:col>10</xdr:col>
      <xdr:colOff>114300</xdr:colOff>
      <xdr:row>57</xdr:row>
      <xdr:rowOff>152003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07026"/>
          <a:ext cx="889000" cy="21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40876</xdr:rowOff>
    </xdr:from>
    <xdr:to>
      <xdr:col>6</xdr:col>
      <xdr:colOff>38100</xdr:colOff>
      <xdr:row>57</xdr:row>
      <xdr:rowOff>142476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1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159003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8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162276</xdr:rowOff>
    </xdr:from>
    <xdr:to>
      <xdr:col>24</xdr:col>
      <xdr:colOff>114300</xdr:colOff>
      <xdr:row>57</xdr:row>
      <xdr:rowOff>92426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6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140703</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4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163999</xdr:rowOff>
    </xdr:from>
    <xdr:to>
      <xdr:col>20</xdr:col>
      <xdr:colOff>38100</xdr:colOff>
      <xdr:row>57</xdr:row>
      <xdr:rowOff>94149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6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85276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857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164578</xdr:rowOff>
    </xdr:from>
    <xdr:to>
      <xdr:col>15</xdr:col>
      <xdr:colOff>101600</xdr:colOff>
      <xdr:row>57</xdr:row>
      <xdr:rowOff>94728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85855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85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55026</xdr:rowOff>
    </xdr:from>
    <xdr:to>
      <xdr:col>10</xdr:col>
      <xdr:colOff>165100</xdr:colOff>
      <xdr:row>56</xdr:row>
      <xdr:rowOff>156626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5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147753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748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101203</xdr:rowOff>
    </xdr:from>
    <xdr:to>
      <xdr:col>6</xdr:col>
      <xdr:colOff>38100</xdr:colOff>
      <xdr:row>58</xdr:row>
      <xdr:rowOff>31353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7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22480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6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123465</xdr:rowOff>
    </xdr:from>
    <xdr:to>
      <xdr:col>24</xdr:col>
      <xdr:colOff>63500</xdr:colOff>
      <xdr:row>76</xdr:row>
      <xdr:rowOff>47126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982215"/>
          <a:ext cx="838200" cy="9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148133</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0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5173</xdr:rowOff>
    </xdr:from>
    <xdr:to>
      <xdr:col>19</xdr:col>
      <xdr:colOff>177800</xdr:colOff>
      <xdr:row>76</xdr:row>
      <xdr:rowOff>47126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035373"/>
          <a:ext cx="889000" cy="4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137374</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6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5173</xdr:rowOff>
    </xdr:from>
    <xdr:to>
      <xdr:col>15</xdr:col>
      <xdr:colOff>50800</xdr:colOff>
      <xdr:row>76</xdr:row>
      <xdr:rowOff>148405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035373"/>
          <a:ext cx="889000" cy="14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107455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148405</xdr:rowOff>
    </xdr:from>
    <xdr:to>
      <xdr:col>10</xdr:col>
      <xdr:colOff>114300</xdr:colOff>
      <xdr:row>77</xdr:row>
      <xdr:rowOff>13796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78605"/>
          <a:ext cx="889000" cy="3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53213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5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34553</xdr:rowOff>
    </xdr:from>
    <xdr:to>
      <xdr:col>6</xdr:col>
      <xdr:colOff>38100</xdr:colOff>
      <xdr:row>77</xdr:row>
      <xdr:rowOff>136153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3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127280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32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72665</xdr:rowOff>
    </xdr:from>
    <xdr:to>
      <xdr:col>24</xdr:col>
      <xdr:colOff>114300</xdr:colOff>
      <xdr:row>76</xdr:row>
      <xdr:rowOff>2815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9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95542</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782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167776</xdr:rowOff>
    </xdr:from>
    <xdr:to>
      <xdr:col>20</xdr:col>
      <xdr:colOff>38100</xdr:colOff>
      <xdr:row>76</xdr:row>
      <xdr:rowOff>97926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2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114453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80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125823</xdr:rowOff>
    </xdr:from>
    <xdr:to>
      <xdr:col>15</xdr:col>
      <xdr:colOff>101600</xdr:colOff>
      <xdr:row>76</xdr:row>
      <xdr:rowOff>55973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98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72500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75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97605</xdr:rowOff>
    </xdr:from>
    <xdr:to>
      <xdr:col>10</xdr:col>
      <xdr:colOff>165100</xdr:colOff>
      <xdr:row>77</xdr:row>
      <xdr:rowOff>27755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44282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90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134446</xdr:rowOff>
    </xdr:from>
    <xdr:to>
      <xdr:col>6</xdr:col>
      <xdr:colOff>38100</xdr:colOff>
      <xdr:row>77</xdr:row>
      <xdr:rowOff>64596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6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81123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939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146058</xdr:rowOff>
    </xdr:from>
    <xdr:to>
      <xdr:col>24</xdr:col>
      <xdr:colOff>63500</xdr:colOff>
      <xdr:row>91</xdr:row>
      <xdr:rowOff>68169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5576558"/>
          <a:ext cx="838200" cy="9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119470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8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146058</xdr:rowOff>
    </xdr:from>
    <xdr:to>
      <xdr:col>19</xdr:col>
      <xdr:colOff>177800</xdr:colOff>
      <xdr:row>95</xdr:row>
      <xdr:rowOff>61638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5576558"/>
          <a:ext cx="889000" cy="77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57095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153177</xdr:rowOff>
    </xdr:from>
    <xdr:to>
      <xdr:col>15</xdr:col>
      <xdr:colOff>50800</xdr:colOff>
      <xdr:row>95</xdr:row>
      <xdr:rowOff>61638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269477"/>
          <a:ext cx="889000" cy="7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70375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0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153177</xdr:rowOff>
    </xdr:from>
    <xdr:to>
      <xdr:col>10</xdr:col>
      <xdr:colOff>114300</xdr:colOff>
      <xdr:row>97</xdr:row>
      <xdr:rowOff>25933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269477"/>
          <a:ext cx="889000" cy="38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146618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7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20940</xdr:rowOff>
    </xdr:from>
    <xdr:to>
      <xdr:col>6</xdr:col>
      <xdr:colOff>38100</xdr:colOff>
      <xdr:row>98</xdr:row>
      <xdr:rowOff>122540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2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113667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91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17369</xdr:rowOff>
    </xdr:from>
    <xdr:to>
      <xdr:col>24</xdr:col>
      <xdr:colOff>114300</xdr:colOff>
      <xdr:row>91</xdr:row>
      <xdr:rowOff>118969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61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40246</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47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95258</xdr:rowOff>
    </xdr:from>
    <xdr:to>
      <xdr:col>20</xdr:col>
      <xdr:colOff>38100</xdr:colOff>
      <xdr:row>91</xdr:row>
      <xdr:rowOff>25408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552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41935</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530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10838</xdr:rowOff>
    </xdr:from>
    <xdr:to>
      <xdr:col>15</xdr:col>
      <xdr:colOff>101600</xdr:colOff>
      <xdr:row>95</xdr:row>
      <xdr:rowOff>112438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29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128965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07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102377</xdr:rowOff>
    </xdr:from>
    <xdr:to>
      <xdr:col>10</xdr:col>
      <xdr:colOff>165100</xdr:colOff>
      <xdr:row>95</xdr:row>
      <xdr:rowOff>32527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21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49054</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599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146583</xdr:rowOff>
    </xdr:from>
    <xdr:to>
      <xdr:col>6</xdr:col>
      <xdr:colOff>38100</xdr:colOff>
      <xdr:row>97</xdr:row>
      <xdr:rowOff>76733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0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93260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38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59835</xdr:rowOff>
    </xdr:from>
    <xdr:to>
      <xdr:col>36</xdr:col>
      <xdr:colOff>165100</xdr:colOff>
      <xdr:row>38</xdr:row>
      <xdr:rowOff>161435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6512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50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44343</xdr:rowOff>
    </xdr:from>
    <xdr:to>
      <xdr:col>55</xdr:col>
      <xdr:colOff>0</xdr:colOff>
      <xdr:row>58</xdr:row>
      <xdr:rowOff>70373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88443"/>
          <a:ext cx="838200" cy="2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44343</xdr:rowOff>
    </xdr:from>
    <xdr:to>
      <xdr:col>50</xdr:col>
      <xdr:colOff>114300</xdr:colOff>
      <xdr:row>58</xdr:row>
      <xdr:rowOff>56428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88443"/>
          <a:ext cx="889000" cy="1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56428</xdr:rowOff>
    </xdr:from>
    <xdr:to>
      <xdr:col>45</xdr:col>
      <xdr:colOff>177800</xdr:colOff>
      <xdr:row>58</xdr:row>
      <xdr:rowOff>57709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00528"/>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57709</xdr:rowOff>
    </xdr:from>
    <xdr:to>
      <xdr:col>41</xdr:col>
      <xdr:colOff>50800</xdr:colOff>
      <xdr:row>58</xdr:row>
      <xdr:rowOff>75440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01809"/>
          <a:ext cx="889000" cy="1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149082</xdr:rowOff>
    </xdr:from>
    <xdr:to>
      <xdr:col>36</xdr:col>
      <xdr:colOff>165100</xdr:colOff>
      <xdr:row>58</xdr:row>
      <xdr:rowOff>79232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95759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9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19573</xdr:rowOff>
    </xdr:from>
    <xdr:to>
      <xdr:col>55</xdr:col>
      <xdr:colOff>50800</xdr:colOff>
      <xdr:row>58</xdr:row>
      <xdr:rowOff>121173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6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105950</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7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164993</xdr:rowOff>
    </xdr:from>
    <xdr:to>
      <xdr:col>50</xdr:col>
      <xdr:colOff>165100</xdr:colOff>
      <xdr:row>58</xdr:row>
      <xdr:rowOff>95143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3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86270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3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5628</xdr:rowOff>
    </xdr:from>
    <xdr:to>
      <xdr:col>46</xdr:col>
      <xdr:colOff>38100</xdr:colOff>
      <xdr:row>58</xdr:row>
      <xdr:rowOff>107228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4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98355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4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6909</xdr:rowOff>
    </xdr:from>
    <xdr:to>
      <xdr:col>41</xdr:col>
      <xdr:colOff>101600</xdr:colOff>
      <xdr:row>58</xdr:row>
      <xdr:rowOff>108509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5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99636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4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24640</xdr:rowOff>
    </xdr:from>
    <xdr:to>
      <xdr:col>36</xdr:col>
      <xdr:colOff>165100</xdr:colOff>
      <xdr:row>58</xdr:row>
      <xdr:rowOff>126240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117367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6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23008</xdr:rowOff>
    </xdr:from>
    <xdr:to>
      <xdr:col>55</xdr:col>
      <xdr:colOff>0</xdr:colOff>
      <xdr:row>78</xdr:row>
      <xdr:rowOff>31114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96108"/>
          <a:ext cx="838200" cy="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157433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5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22383</xdr:rowOff>
    </xdr:from>
    <xdr:to>
      <xdr:col>50</xdr:col>
      <xdr:colOff>114300</xdr:colOff>
      <xdr:row>78</xdr:row>
      <xdr:rowOff>31114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395483"/>
          <a:ext cx="889000" cy="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149743</xdr:rowOff>
    </xdr:from>
    <xdr:to>
      <xdr:col>45</xdr:col>
      <xdr:colOff>177800</xdr:colOff>
      <xdr:row>78</xdr:row>
      <xdr:rowOff>22383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51393"/>
          <a:ext cx="889000" cy="4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149743</xdr:rowOff>
    </xdr:from>
    <xdr:to>
      <xdr:col>41</xdr:col>
      <xdr:colOff>50800</xdr:colOff>
      <xdr:row>78</xdr:row>
      <xdr:rowOff>83214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51393"/>
          <a:ext cx="889000" cy="10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38135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1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53414</xdr:rowOff>
    </xdr:from>
    <xdr:to>
      <xdr:col>36</xdr:col>
      <xdr:colOff>165100</xdr:colOff>
      <xdr:row>78</xdr:row>
      <xdr:rowOff>155014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2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146141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1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143658</xdr:rowOff>
    </xdr:from>
    <xdr:to>
      <xdr:col>55</xdr:col>
      <xdr:colOff>50800</xdr:colOff>
      <xdr:row>78</xdr:row>
      <xdr:rowOff>73808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166535</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9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151764</xdr:rowOff>
    </xdr:from>
    <xdr:to>
      <xdr:col>50</xdr:col>
      <xdr:colOff>165100</xdr:colOff>
      <xdr:row>78</xdr:row>
      <xdr:rowOff>81914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5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73041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44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143033</xdr:rowOff>
    </xdr:from>
    <xdr:to>
      <xdr:col>46</xdr:col>
      <xdr:colOff>38100</xdr:colOff>
      <xdr:row>78</xdr:row>
      <xdr:rowOff>73183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4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64310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43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98943</xdr:rowOff>
    </xdr:from>
    <xdr:to>
      <xdr:col>41</xdr:col>
      <xdr:colOff>101600</xdr:colOff>
      <xdr:row>78</xdr:row>
      <xdr:rowOff>29093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0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45620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07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32414</xdr:rowOff>
    </xdr:from>
    <xdr:to>
      <xdr:col>36</xdr:col>
      <xdr:colOff>165100</xdr:colOff>
      <xdr:row>78</xdr:row>
      <xdr:rowOff>134014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0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150541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18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123972</xdr:rowOff>
    </xdr:from>
    <xdr:to>
      <xdr:col>55</xdr:col>
      <xdr:colOff>0</xdr:colOff>
      <xdr:row>97</xdr:row>
      <xdr:rowOff>133592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754622"/>
          <a:ext cx="8382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123972</xdr:rowOff>
    </xdr:from>
    <xdr:to>
      <xdr:col>50</xdr:col>
      <xdr:colOff>114300</xdr:colOff>
      <xdr:row>98</xdr:row>
      <xdr:rowOff>2997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754622"/>
          <a:ext cx="889000" cy="5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2997</xdr:rowOff>
    </xdr:from>
    <xdr:to>
      <xdr:col>45</xdr:col>
      <xdr:colOff>177800</xdr:colOff>
      <xdr:row>98</xdr:row>
      <xdr:rowOff>7582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805097"/>
          <a:ext cx="889000" cy="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2298</xdr:rowOff>
    </xdr:from>
    <xdr:to>
      <xdr:col>41</xdr:col>
      <xdr:colOff>50800</xdr:colOff>
      <xdr:row>98</xdr:row>
      <xdr:rowOff>7582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804398"/>
          <a:ext cx="889000" cy="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158714</xdr:rowOff>
    </xdr:from>
    <xdr:to>
      <xdr:col>36</xdr:col>
      <xdr:colOff>165100</xdr:colOff>
      <xdr:row>97</xdr:row>
      <xdr:rowOff>88864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105391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39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82792</xdr:rowOff>
    </xdr:from>
    <xdr:to>
      <xdr:col>55</xdr:col>
      <xdr:colOff>50800</xdr:colOff>
      <xdr:row>98</xdr:row>
      <xdr:rowOff>12942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1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169169</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2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73172</xdr:rowOff>
    </xdr:from>
    <xdr:to>
      <xdr:col>50</xdr:col>
      <xdr:colOff>165100</xdr:colOff>
      <xdr:row>98</xdr:row>
      <xdr:rowOff>3322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0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165899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9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123647</xdr:rowOff>
    </xdr:from>
    <xdr:to>
      <xdr:col>46</xdr:col>
      <xdr:colOff>38100</xdr:colOff>
      <xdr:row>98</xdr:row>
      <xdr:rowOff>53797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5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44924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4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128232</xdr:rowOff>
    </xdr:from>
    <xdr:to>
      <xdr:col>41</xdr:col>
      <xdr:colOff>101600</xdr:colOff>
      <xdr:row>98</xdr:row>
      <xdr:rowOff>58382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5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49509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5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122948</xdr:rowOff>
    </xdr:from>
    <xdr:to>
      <xdr:col>36</xdr:col>
      <xdr:colOff>165100</xdr:colOff>
      <xdr:row>98</xdr:row>
      <xdr:rowOff>53098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5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44225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4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151917</xdr:rowOff>
    </xdr:from>
    <xdr:to>
      <xdr:col>85</xdr:col>
      <xdr:colOff>127000</xdr:colOff>
      <xdr:row>37</xdr:row>
      <xdr:rowOff>3429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324117"/>
          <a:ext cx="838200" cy="2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116362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8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145148</xdr:rowOff>
    </xdr:from>
    <xdr:to>
      <xdr:col>81</xdr:col>
      <xdr:colOff>50800</xdr:colOff>
      <xdr:row>37</xdr:row>
      <xdr:rowOff>3429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5631548"/>
          <a:ext cx="889000" cy="71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83672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52273</xdr:rowOff>
    </xdr:from>
    <xdr:to>
      <xdr:col>76</xdr:col>
      <xdr:colOff>114300</xdr:colOff>
      <xdr:row>32</xdr:row>
      <xdr:rowOff>145148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5367223"/>
          <a:ext cx="889000" cy="26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64660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40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52273</xdr:rowOff>
    </xdr:from>
    <xdr:to>
      <xdr:col>71</xdr:col>
      <xdr:colOff>177800</xdr:colOff>
      <xdr:row>35</xdr:row>
      <xdr:rowOff>157290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5367223"/>
          <a:ext cx="889000" cy="79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20197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6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19126</xdr:rowOff>
    </xdr:from>
    <xdr:to>
      <xdr:col>67</xdr:col>
      <xdr:colOff>101600</xdr:colOff>
      <xdr:row>37</xdr:row>
      <xdr:rowOff>120726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111853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5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101117</xdr:rowOff>
    </xdr:from>
    <xdr:to>
      <xdr:col>85</xdr:col>
      <xdr:colOff>177800</xdr:colOff>
      <xdr:row>37</xdr:row>
      <xdr:rowOff>31267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123994</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12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124079</xdr:rowOff>
    </xdr:from>
    <xdr:to>
      <xdr:col>81</xdr:col>
      <xdr:colOff>101600</xdr:colOff>
      <xdr:row>37</xdr:row>
      <xdr:rowOff>54229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9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70756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07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94348</xdr:rowOff>
    </xdr:from>
    <xdr:to>
      <xdr:col>76</xdr:col>
      <xdr:colOff>165100</xdr:colOff>
      <xdr:row>33</xdr:row>
      <xdr:rowOff>24498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558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41025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35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1473</xdr:rowOff>
    </xdr:from>
    <xdr:to>
      <xdr:col>72</xdr:col>
      <xdr:colOff>38100</xdr:colOff>
      <xdr:row>31</xdr:row>
      <xdr:rowOff>103073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531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119600</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03795" y="509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106490</xdr:rowOff>
    </xdr:from>
    <xdr:to>
      <xdr:col>67</xdr:col>
      <xdr:colOff>101600</xdr:colOff>
      <xdr:row>36</xdr:row>
      <xdr:rowOff>36640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10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53167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88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137871</xdr:rowOff>
    </xdr:from>
    <xdr:to>
      <xdr:col>85</xdr:col>
      <xdr:colOff>127000</xdr:colOff>
      <xdr:row>58</xdr:row>
      <xdr:rowOff>144197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81971"/>
          <a:ext cx="838200" cy="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94538</xdr:rowOff>
    </xdr:from>
    <xdr:to>
      <xdr:col>81</xdr:col>
      <xdr:colOff>50800</xdr:colOff>
      <xdr:row>58</xdr:row>
      <xdr:rowOff>144197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10038638"/>
          <a:ext cx="889000" cy="4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94538</xdr:rowOff>
    </xdr:from>
    <xdr:to>
      <xdr:col>76</xdr:col>
      <xdr:colOff>114300</xdr:colOff>
      <xdr:row>58</xdr:row>
      <xdr:rowOff>112781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10038638"/>
          <a:ext cx="889000" cy="1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112781</xdr:rowOff>
    </xdr:from>
    <xdr:to>
      <xdr:col>71</xdr:col>
      <xdr:colOff>177800</xdr:colOff>
      <xdr:row>58</xdr:row>
      <xdr:rowOff>153605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56881"/>
          <a:ext cx="889000" cy="4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14625</xdr:rowOff>
    </xdr:from>
    <xdr:to>
      <xdr:col>67</xdr:col>
      <xdr:colOff>101600</xdr:colOff>
      <xdr:row>58</xdr:row>
      <xdr:rowOff>116225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132752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3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87071</xdr:rowOff>
    </xdr:from>
    <xdr:to>
      <xdr:col>85</xdr:col>
      <xdr:colOff>177800</xdr:colOff>
      <xdr:row>59</xdr:row>
      <xdr:rowOff>17221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100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1998</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4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93397</xdr:rowOff>
    </xdr:from>
    <xdr:to>
      <xdr:col>81</xdr:col>
      <xdr:colOff>101600</xdr:colOff>
      <xdr:row>59</xdr:row>
      <xdr:rowOff>23547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1003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14674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13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43738</xdr:rowOff>
    </xdr:from>
    <xdr:to>
      <xdr:col>76</xdr:col>
      <xdr:colOff>165100</xdr:colOff>
      <xdr:row>58</xdr:row>
      <xdr:rowOff>145338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8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136465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8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61981</xdr:rowOff>
    </xdr:from>
    <xdr:to>
      <xdr:col>72</xdr:col>
      <xdr:colOff>38100</xdr:colOff>
      <xdr:row>58</xdr:row>
      <xdr:rowOff>163581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1000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154708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9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102805</xdr:rowOff>
    </xdr:from>
    <xdr:to>
      <xdr:col>67</xdr:col>
      <xdr:colOff>101600</xdr:colOff>
      <xdr:row>59</xdr:row>
      <xdr:rowOff>32955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4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24082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13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88081</xdr:rowOff>
    </xdr:from>
    <xdr:to>
      <xdr:col>85</xdr:col>
      <xdr:colOff>127000</xdr:colOff>
      <xdr:row>78</xdr:row>
      <xdr:rowOff>120977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461181"/>
          <a:ext cx="838200" cy="3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84265</xdr:rowOff>
    </xdr:from>
    <xdr:to>
      <xdr:col>81</xdr:col>
      <xdr:colOff>50800</xdr:colOff>
      <xdr:row>78</xdr:row>
      <xdr:rowOff>120977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457365"/>
          <a:ext cx="889000" cy="3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49723</xdr:rowOff>
    </xdr:from>
    <xdr:to>
      <xdr:col>76</xdr:col>
      <xdr:colOff>114300</xdr:colOff>
      <xdr:row>78</xdr:row>
      <xdr:rowOff>84265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422823"/>
          <a:ext cx="889000" cy="3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99237</xdr:rowOff>
    </xdr:from>
    <xdr:to>
      <xdr:col>71</xdr:col>
      <xdr:colOff>177800</xdr:colOff>
      <xdr:row>78</xdr:row>
      <xdr:rowOff>49723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300887"/>
          <a:ext cx="889000" cy="12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121613</xdr:rowOff>
    </xdr:from>
    <xdr:to>
      <xdr:col>67</xdr:col>
      <xdr:colOff>101600</xdr:colOff>
      <xdr:row>78</xdr:row>
      <xdr:rowOff>51763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2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42890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41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37281</xdr:rowOff>
    </xdr:from>
    <xdr:to>
      <xdr:col>85</xdr:col>
      <xdr:colOff>177800</xdr:colOff>
      <xdr:row>78</xdr:row>
      <xdr:rowOff>138881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1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134100</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3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70177</xdr:rowOff>
    </xdr:from>
    <xdr:to>
      <xdr:col>81</xdr:col>
      <xdr:colOff>101600</xdr:colOff>
      <xdr:row>79</xdr:row>
      <xdr:rowOff>327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4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162904</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53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33465</xdr:rowOff>
    </xdr:from>
    <xdr:to>
      <xdr:col>76</xdr:col>
      <xdr:colOff>165100</xdr:colOff>
      <xdr:row>78</xdr:row>
      <xdr:rowOff>135065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126192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49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170373</xdr:rowOff>
    </xdr:from>
    <xdr:to>
      <xdr:col>72</xdr:col>
      <xdr:colOff>38100</xdr:colOff>
      <xdr:row>78</xdr:row>
      <xdr:rowOff>100523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37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91650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46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48437</xdr:rowOff>
    </xdr:from>
    <xdr:to>
      <xdr:col>67</xdr:col>
      <xdr:colOff>101600</xdr:colOff>
      <xdr:row>77</xdr:row>
      <xdr:rowOff>150037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25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166564</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02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94397</xdr:rowOff>
    </xdr:from>
    <xdr:to>
      <xdr:col>85</xdr:col>
      <xdr:colOff>127000</xdr:colOff>
      <xdr:row>95</xdr:row>
      <xdr:rowOff>102764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382147"/>
          <a:ext cx="8382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98674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102764</xdr:rowOff>
    </xdr:from>
    <xdr:to>
      <xdr:col>81</xdr:col>
      <xdr:colOff>50800</xdr:colOff>
      <xdr:row>95</xdr:row>
      <xdr:rowOff>143032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390514"/>
          <a:ext cx="889000" cy="4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0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143032</xdr:rowOff>
    </xdr:from>
    <xdr:to>
      <xdr:col>76</xdr:col>
      <xdr:colOff>114300</xdr:colOff>
      <xdr:row>95</xdr:row>
      <xdr:rowOff>163782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430782"/>
          <a:ext cx="889000" cy="2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68465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163782</xdr:rowOff>
    </xdr:from>
    <xdr:to>
      <xdr:col>71</xdr:col>
      <xdr:colOff>177800</xdr:colOff>
      <xdr:row>96</xdr:row>
      <xdr:rowOff>10387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451532"/>
          <a:ext cx="889000" cy="1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79334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3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19075</xdr:rowOff>
    </xdr:from>
    <xdr:to>
      <xdr:col>67</xdr:col>
      <xdr:colOff>101600</xdr:colOff>
      <xdr:row>96</xdr:row>
      <xdr:rowOff>120675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111802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7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43597</xdr:rowOff>
    </xdr:from>
    <xdr:to>
      <xdr:col>85</xdr:col>
      <xdr:colOff>177800</xdr:colOff>
      <xdr:row>95</xdr:row>
      <xdr:rowOff>145197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3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66474</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18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51964</xdr:rowOff>
    </xdr:from>
    <xdr:to>
      <xdr:col>81</xdr:col>
      <xdr:colOff>101600</xdr:colOff>
      <xdr:row>95</xdr:row>
      <xdr:rowOff>153564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33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170091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11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92232</xdr:rowOff>
    </xdr:from>
    <xdr:to>
      <xdr:col>76</xdr:col>
      <xdr:colOff>165100</xdr:colOff>
      <xdr:row>96</xdr:row>
      <xdr:rowOff>22382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37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38909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1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112982</xdr:rowOff>
    </xdr:from>
    <xdr:to>
      <xdr:col>72</xdr:col>
      <xdr:colOff>38100</xdr:colOff>
      <xdr:row>96</xdr:row>
      <xdr:rowOff>43132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4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59659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17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131037</xdr:rowOff>
    </xdr:from>
    <xdr:to>
      <xdr:col>67</xdr:col>
      <xdr:colOff>101600</xdr:colOff>
      <xdr:row>96</xdr:row>
      <xdr:rowOff>61187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41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77714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19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138049</xdr:rowOff>
    </xdr:from>
    <xdr:to>
      <xdr:col>98</xdr:col>
      <xdr:colOff>38100</xdr:colOff>
      <xdr:row>38</xdr:row>
      <xdr:rowOff>68199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84726</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99333" y="6256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733,771</a:t>
          </a:r>
          <a:r>
            <a:rPr kumimoji="1" lang="ja-JP" altLang="en-US" sz="1300">
              <a:latin typeface="ＭＳ Ｐゴシック" panose="020B0600070205080204" pitchFamily="50" charset="-128"/>
              <a:ea typeface="ＭＳ Ｐゴシック" panose="020B0600070205080204" pitchFamily="50" charset="-128"/>
            </a:rPr>
            <a:t>円となっている。類似団体平均と比較して、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人当たりのコストが高い主なものとしては民生費・衛生費が挙げられる。最も類似団体平均と差が大きいのが衛生費で、新クリーンセンター建設事業が主な要因である。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大きく増加しているものとしては、衛生費・教育費となっており、衛生費については、新クリーンセンター建設事業により大幅に増加している。また、教育費については、学校給食費助成事業補助金等の増加が要因として挙げられる。</a:t>
          </a:r>
        </a:p>
        <a:p>
          <a:r>
            <a:rPr kumimoji="1" lang="ja-JP" altLang="en-US" sz="1300">
              <a:latin typeface="ＭＳ Ｐゴシック" panose="020B0600070205080204" pitchFamily="50" charset="-128"/>
              <a:ea typeface="ＭＳ Ｐゴシック" panose="020B0600070205080204" pitchFamily="50" charset="-128"/>
            </a:rPr>
            <a:t>　今後は、引き続き、新クリーンセンター建設事業等の実施に伴う衛生費の増加、緊急防災・減災事業債及び過疎対策事業債に係る元金償還の増加に伴う公債費の増加が見込まれる。大規模事業の実施にあたっては、財政状況を注視しながら事業費の抑制、分散化に努める。また、施設（出張所・保育所・学校等）の統廃合、施設管理業務や事務事業の民間委託、民間ノウハウの導入、事務効率化等を推進し、類似団体平均を考慮しつつ事業費の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和歌山県那智勝浦町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人口減少や地価下落による町税の自然減など自主財源の確保は依然として厳しい状況が続いているが、令和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年度は令和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年度同様、普通交付税の増等により財政調整基金をはじめとする基金残高が令和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年度とほぼ同値となった。実質収支額は令和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年度より減少し、令和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年度の実質収支比率は</a:t>
          </a:r>
          <a:r>
            <a:rPr kumimoji="1" lang="en-US" altLang="ja-JP" sz="1100">
              <a:latin typeface="ＭＳ ゴシック" pitchFamily="49" charset="-128"/>
              <a:ea typeface="ＭＳ ゴシック" pitchFamily="49" charset="-128"/>
            </a:rPr>
            <a:t>3.10%</a:t>
          </a:r>
          <a:r>
            <a:rPr kumimoji="1" lang="ja-JP" altLang="en-US" sz="1100">
              <a:latin typeface="ＭＳ ゴシック" pitchFamily="49" charset="-128"/>
              <a:ea typeface="ＭＳ ゴシック" pitchFamily="49" charset="-128"/>
            </a:rPr>
            <a:t>となった。また、実質単年度収支についても令和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年度より減少しており、</a:t>
          </a:r>
          <a:r>
            <a:rPr kumimoji="1" lang="en-US" altLang="ja-JP" sz="1100">
              <a:latin typeface="ＭＳ ゴシック" pitchFamily="49" charset="-128"/>
              <a:ea typeface="ＭＳ ゴシック" pitchFamily="49" charset="-128"/>
            </a:rPr>
            <a:t>3.76%</a:t>
          </a:r>
          <a:r>
            <a:rPr kumimoji="1" lang="ja-JP" altLang="en-US" sz="1100">
              <a:latin typeface="ＭＳ ゴシック" pitchFamily="49" charset="-128"/>
              <a:ea typeface="ＭＳ ゴシック" pitchFamily="49" charset="-128"/>
            </a:rPr>
            <a:t>の減となっている。これらの主な要因としては、物件費や補助費の減少が考えられる。</a:t>
          </a:r>
        </a:p>
        <a:p>
          <a:r>
            <a:rPr kumimoji="1" lang="ja-JP" altLang="en-US" sz="1100">
              <a:latin typeface="ＭＳ ゴシック" pitchFamily="49" charset="-128"/>
              <a:ea typeface="ＭＳ ゴシック" pitchFamily="49" charset="-128"/>
            </a:rPr>
            <a:t>　今後も大規模事業が予定されているため、歳入の維持や経常経費の削減等により財政状況を健全に保ち、公債費の増加を見据えて少しでも多くの基金を積立てる必要がある。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和歌山県那智勝浦町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連結実質赤字比率については、各会計で黒字となっており、町全体としても健全な財政状況を維持できている。</a:t>
          </a:r>
        </a:p>
        <a:p>
          <a:r>
            <a:rPr kumimoji="1" lang="ja-JP" altLang="en-US" sz="1400">
              <a:latin typeface="ＭＳ ゴシック" pitchFamily="49" charset="-128"/>
              <a:ea typeface="ＭＳ ゴシック" pitchFamily="49" charset="-128"/>
            </a:rPr>
            <a:t>　しかし、水道・病院事業会計では施設の老朽化や人口減少等による経営悪化が予想され、介護保険事業費特別会計、後期高齢者医療事業費特別会計では高齢化等により給付費が更に増大することが予想され、下水道事業費特別会計では施設の老朽化による大規模修繕が必要になってくる。</a:t>
          </a:r>
        </a:p>
        <a:p>
          <a:r>
            <a:rPr kumimoji="1" lang="ja-JP" altLang="en-US" sz="1400">
              <a:latin typeface="ＭＳ ゴシック" pitchFamily="49" charset="-128"/>
              <a:ea typeface="ＭＳ ゴシック" pitchFamily="49" charset="-128"/>
            </a:rPr>
            <a:t>　今後も経営戦略や公立病院改革プランに基づき経営の効率化を図り、各特別会計・公営企業会計それぞれが健全な財政運営を行うことで、町全体の財政状況の健全化に努めていく。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和歌山県那智勝浦町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ヵ年平均）については、令和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年度実質公債費比率（令和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年度）と令和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年度実質公債費比率（平成</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年度）を比較すると、</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わずかに減少しているが、令和元年度から増加傾向になっている。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今後も過疎対策事業や大規模事業が予想されているため、公債費が増加し、実質公債費比率は悪化する見込みである。</a:t>
          </a:r>
        </a:p>
        <a:p>
          <a:r>
            <a:rPr kumimoji="1" lang="ja-JP" altLang="en-US" sz="1400">
              <a:latin typeface="ＭＳ ゴシック" pitchFamily="49" charset="-128"/>
              <a:ea typeface="ＭＳ ゴシック" pitchFamily="49" charset="-128"/>
            </a:rPr>
            <a:t>　そのため、今後も新規事業の抑制・分散化や交付税算入率の有利な起債の活用により、実質公債費比率の悪化を抑制する必要がある。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満期一括償還での借入を行っていない。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和歌山県那智勝浦町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年度決算値）は地方債現在高の増加はあったものの、普通交付税の増等により充当可能基金が増加し、算入公債費等も増加したため、令和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年度決算値）と比較して</a:t>
          </a:r>
          <a:r>
            <a:rPr kumimoji="1" lang="en-US" altLang="ja-JP" sz="1400">
              <a:latin typeface="ＭＳ ゴシック" pitchFamily="49" charset="-128"/>
              <a:ea typeface="ＭＳ ゴシック" pitchFamily="49" charset="-128"/>
            </a:rPr>
            <a:t>7.6%</a:t>
          </a:r>
          <a:r>
            <a:rPr kumimoji="1" lang="ja-JP" altLang="en-US" sz="1400">
              <a:latin typeface="ＭＳ ゴシック" pitchFamily="49" charset="-128"/>
              <a:ea typeface="ＭＳ ゴシック" pitchFamily="49" charset="-128"/>
            </a:rPr>
            <a:t>減少している。</a:t>
          </a:r>
        </a:p>
        <a:p>
          <a:r>
            <a:rPr kumimoji="1" lang="ja-JP" altLang="en-US" sz="1400">
              <a:latin typeface="ＭＳ ゴシック" pitchFamily="49" charset="-128"/>
              <a:ea typeface="ＭＳ ゴシック" pitchFamily="49" charset="-128"/>
            </a:rPr>
            <a:t>　今後は、過疎対策事業や大規模事業の実施により地方債現在高は増加し、充当可能基金の取り崩しも見込まれるため、交付税算入率の有利な起債の活用や基金の積立等により、将来負担比率の悪化を抑制す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和歌山県那智勝浦町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年度は普通交付税の増等により、財政調整基金、公共施設整備基金の残高が増加したため、基金全体で増となった。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過疎対策事業や大規模事業を実施する予定になっており、基金の取り崩しが見込まれる。また大型事業の実施に伴う公債費の増加により、基金への積み立ても困難になってきているが、人口減少等による税収の減少や既存施設の老朽化に伴う経費の増加、公債費の増加等に備えるため、将来を見越して少しでも積立ができるよう財政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・那智の滝源流水資源保全事業基金：名瀑那智の滝の水資源と美しい自然景観の将来にわたっての保全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・那智勝浦町まちづくり応援基金：福祉・健康・医療・救急体制の充実や防犯・防災体制の構築、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観光施設の整備等の各種まちづくり事業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・公共施設整備基金：普通交付税の増加による増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・那智の滝源流水資源保全事業基金：ふるさと納税寄附金の増加による増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・那智勝浦町まちづくり応援基金：ふるさと納税寄附金の増加による増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・公共施設整備基金：大規模事業の実施や施設の老朽化に伴う改修・建替え等により、基金を取り崩すことが見込まれるため、将来を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見越して少しでも積立が出来るよう財政運営を行っていく。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・那智の滝源流水資源保全事業基金：ふるさと納税寄附金が増加傾向にあるため、今後は基金残高を加味しつつ、那智の滝の継続的な</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年度は普通交付税の増等により、財政調整基金の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千円の積立をおこなった。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過疎対策事業や大規模事業を実施する予定になっており、基金の取り崩しが見込まれれる。また、大型事業の実施に伴う公債費の増加により、基金への積立も困難になることが見込まれるが、人口減少等による税収の減少や既存施設の老朽化に伴う経費の増加、公債費の増加等に備えるため、将来を見越して少しでも積立が出来るよう財政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年度は基金利子分のみの積立をおこなった。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過疎対策事業や大規模事業の実施、大規模事業の実施に伴う公債費の増加により、基金への積立も困難になることが見込まれるが、令和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年度以降から公債費が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億円を超え、しばらくは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億円超の公債費が続く見込みのため、将来を見越して少しでも積立が出来るよう財政運営を行っていく。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DA7CDC6-468B-4A44-A01B-B038B9E426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8AE0DB1-4A40-4E2A-87B1-22F5E87954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B34DF59-61EC-42AD-84A1-7C230B3B369A}"/>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4B6F822-0E0D-423B-92B8-387FC9A35E57}"/>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477A5D3-3FBC-4602-9B72-4D66631A1B4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BA08349-7AC4-4A56-B972-8ABF5F61AE42}"/>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和歌山県那智勝浦町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6A2F5BE-56DD-43E6-8D1C-0F4F5ECFB85C}"/>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C718714-674D-4094-B0E1-FDE629254862}"/>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05F9301-E796-4F0E-9D8B-1082E7C20758}"/>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AECF3D5-472E-4F6F-AE19-25466F758AD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5316768-34D8-4CF5-8B7B-5AE37B74B225}"/>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C44FDCA-9B08-40BD-A9A4-102896D25C82}"/>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13,778
13,626
183.30
10,299,945
10,112,779
170,985
5,507,054
12,709,326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CA404F3-1F8C-4CD5-AB9C-817E92ACDA92}"/>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6339DB0-F6B2-405C-ACB2-8E55E31BB59C}"/>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BBD76A5-109D-4657-B564-27101C1B6986}"/>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1E23ABA-1302-492B-A7A6-DF6572DCB5ED}"/>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537E779-3851-46AA-9FB0-DBC82520E348}"/>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2623AF5-33F6-4C47-B00F-4A2E6AE94741}"/>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915FD39-A8C6-4D58-B71E-C731CAC5F0A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8054161-28D5-432E-8F25-37116F40864B}"/>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82ADF72-E091-470A-BE91-681C0A4BF82D}"/>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16BA8D4-CCD2-4299-AF86-54A04430DFEC}"/>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F4BB72F-0562-4AA1-B7F9-4949A44DBB9F}"/>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7E6A2A-4DA4-42B8-AE81-43FD88912574}"/>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CBD4A9D-0319-4F29-8442-EAE2CE65E6A1}"/>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877F811-C684-400E-9229-8FBCF69D7428}"/>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6C1A63C-67EB-4320-BDFF-70E85425467A}"/>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578D80A-4717-4737-B845-F9CFB007BA2D}"/>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761C25E-56F8-4F44-8BF9-07D03C040D58}"/>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A6986AD-F519-4D82-9F52-D95A69CDBC6F}"/>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81EE42B-2D6B-4842-A152-7AF46FB1099C}"/>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90DB710-8AEB-49EC-A4F6-092932FB95D1}"/>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EBA7B631-A18E-49FD-9DCC-15280886BA25}"/>
            </a:ext>
          </a:extLst>
        </xdr:cNvPr>
        <xdr:cNvSpPr txBox="1"/>
      </xdr:nvSpPr>
      <xdr:spPr>
        <a:xfrm>
          <a:off x="419100" y="343344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D5D80345-0A7F-4630-8FBC-CE7A93AC5A72}"/>
            </a:ext>
          </a:extLst>
        </xdr:cNvPr>
        <xdr:cNvSpPr txBox="1"/>
      </xdr:nvSpPr>
      <xdr:spPr>
        <a:xfrm>
          <a:off x="419100" y="367093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2088D5A-0F21-4472-87CB-FF3014B5E2FC}"/>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A0AE0E7-CDCB-4A5C-A30A-59A868CF40F2}"/>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9AE8017-FBCC-48F4-B352-1A00DFF0A14E}"/>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0DF99C1-1058-4050-96FA-276BFD39A0E7}"/>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C5AAA60-3652-416C-861C-34002F9BF3D9}"/>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6109AE2-4951-464D-96B7-D3AE75EACC22}"/>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4B95FB0-47B7-45C5-BD70-7CD007750F5D}"/>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6C503ED-F8B7-4977-B413-3D3C0EA4368A}"/>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1D83142-253F-46FF-9FB1-91B966F931BF}"/>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B9A167C-C105-4371-AD47-0F62CE3430E9}"/>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4B91D9F-E61D-4660-8DAF-C9450D1E5F4C}"/>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4B25F0E-4653-4EE2-8E69-40347C72A25F}"/>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B348D35-00DE-4993-B328-544F3DBAECE2}"/>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有形固定資産減価償却率については、類似団体と比較して高くなっており、施設等の老朽化が比較的進んでいることが分かる。</a:t>
          </a:r>
          <a:endParaRPr lang="ja-JP" altLang="ja-JP">
            <a:effectLst/>
          </a:endParaRPr>
        </a:p>
        <a:p>
          <a:r>
            <a:rPr kumimoji="1" lang="ja-JP" altLang="ja-JP" sz="1100" baseline="0">
              <a:solidFill>
                <a:schemeClr val="dk1"/>
              </a:solidFill>
              <a:effectLst/>
              <a:latin typeface="+mn-lt"/>
              <a:ea typeface="+mn-ea"/>
              <a:cs typeface="+mn-cs"/>
            </a:rPr>
            <a:t>　今後も大規模事業を予定しており、財源を確保することが難しくなることが見込まれる中、施設の統廃合も視野に入れながら計画的に施設等を更新していく必要がある。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EC5F0EA-12E9-46EB-A452-3C81F354ABD2}"/>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F0F8945-3311-49FD-A5F1-98428D1F3915}"/>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1CEE924-C62E-4B20-95EB-7C1910F2FEF3}"/>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46B88CBB-FE8B-4D6F-BA44-00A09FABE8C6}"/>
            </a:ext>
          </a:extLst>
        </xdr:cNvPr>
        <xdr:cNvCxnSpPr/>
      </xdr:nvCxnSpPr>
      <xdr:spPr>
        <a:xfrm>
          <a:off x="1127125" y="670687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AF554602-1105-4AA1-9DE7-852DDBFE4088}"/>
            </a:ext>
          </a:extLst>
        </xdr:cNvPr>
        <xdr:cNvSpPr txBox="1"/>
      </xdr:nvSpPr>
      <xdr:spPr>
        <a:xfrm>
          <a:off x="772811" y="661687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7853A944-F9B4-4B3A-A7F6-1969AC31AB1F}"/>
            </a:ext>
          </a:extLst>
        </xdr:cNvPr>
        <xdr:cNvCxnSpPr/>
      </xdr:nvCxnSpPr>
      <xdr:spPr>
        <a:xfrm>
          <a:off x="1127125" y="64446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62ADCD25-91C0-4E6C-9585-3834964FDE11}"/>
            </a:ext>
          </a:extLst>
        </xdr:cNvPr>
        <xdr:cNvSpPr txBox="1"/>
      </xdr:nvSpPr>
      <xdr:spPr>
        <a:xfrm>
          <a:off x="772811" y="63508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66C5ABF5-DA2B-4332-8428-776C6C4A03E0}"/>
            </a:ext>
          </a:extLst>
        </xdr:cNvPr>
        <xdr:cNvCxnSpPr/>
      </xdr:nvCxnSpPr>
      <xdr:spPr>
        <a:xfrm>
          <a:off x="1127125" y="617855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BF338F22-A583-4D7A-B68E-EAAF44C3321C}"/>
            </a:ext>
          </a:extLst>
        </xdr:cNvPr>
        <xdr:cNvSpPr txBox="1"/>
      </xdr:nvSpPr>
      <xdr:spPr>
        <a:xfrm>
          <a:off x="772811" y="608855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12B50CC8-45C7-4839-9D62-2A85B1D9B74E}"/>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477FD147-950F-46BE-ADFA-B1468C92F3A8}"/>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27A46F15-7D81-4B0E-BA69-4774A8F878F8}"/>
            </a:ext>
          </a:extLst>
        </xdr:cNvPr>
        <xdr:cNvCxnSpPr/>
      </xdr:nvCxnSpPr>
      <xdr:spPr>
        <a:xfrm>
          <a:off x="1127125" y="565023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8C5EAD06-C0C4-4FCF-A985-85585716D822}"/>
            </a:ext>
          </a:extLst>
        </xdr:cNvPr>
        <xdr:cNvSpPr txBox="1"/>
      </xdr:nvSpPr>
      <xdr:spPr>
        <a:xfrm>
          <a:off x="772811" y="55602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19448695-3440-4ED5-9F88-7C3DEFBBFA36}"/>
            </a:ext>
          </a:extLst>
        </xdr:cNvPr>
        <xdr:cNvCxnSpPr/>
      </xdr:nvCxnSpPr>
      <xdr:spPr>
        <a:xfrm>
          <a:off x="1127125" y="53879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AAA4F7EA-2310-4C71-A11E-549B14AEFCBD}"/>
            </a:ext>
          </a:extLst>
        </xdr:cNvPr>
        <xdr:cNvSpPr txBox="1"/>
      </xdr:nvSpPr>
      <xdr:spPr>
        <a:xfrm>
          <a:off x="772811" y="52979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F5BF2267-446E-4DCA-88B3-3460A72BDE05}"/>
            </a:ext>
          </a:extLst>
        </xdr:cNvPr>
        <xdr:cNvCxnSpPr/>
      </xdr:nvCxnSpPr>
      <xdr:spPr>
        <a:xfrm>
          <a:off x="1127125" y="512572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0A9AC917-ADDC-484E-8E1E-4D08E317D97D}"/>
            </a:ext>
          </a:extLst>
        </xdr:cNvPr>
        <xdr:cNvSpPr txBox="1"/>
      </xdr:nvSpPr>
      <xdr:spPr>
        <a:xfrm>
          <a:off x="772811" y="50319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3520EAC1-433C-457C-A57C-7A743ABA2518}"/>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3FAAA07-DE66-4868-AC98-969C467D500D}"/>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34D5E95C-5F5E-465D-9C62-83124E33CC73}"/>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90805</xdr:rowOff>
    </xdr:from>
    <xdr:to>
      <xdr:col>23</xdr:col>
      <xdr:colOff>85090</xdr:colOff>
      <xdr:row>34</xdr:row>
      <xdr:rowOff>55087</xdr:rowOff>
    </xdr:to>
    <xdr:cxnSp macro="">
      <xdr:nvCxnSpPr>
        <xdr:cNvPr id="69" name="直線コネクタ 68">
          <a:extLst>
            <a:ext uri="{FF2B5EF4-FFF2-40B4-BE49-F238E27FC236}">
              <a16:creationId xmlns:a16="http://schemas.microsoft.com/office/drawing/2014/main" id="{D226E6BF-4B73-41B8-9AEF-F3FB156DDB62}"/>
            </a:ext>
          </a:extLst>
        </xdr:cNvPr>
        <xdr:cNvCxnSpPr/>
      </xdr:nvCxnSpPr>
      <xdr:spPr>
        <a:xfrm flipV="1">
          <a:off x="4206240" y="5219065"/>
          <a:ext cx="1270" cy="1305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58914</xdr:rowOff>
    </xdr:from>
    <xdr:ext cx="405111" cy="259045"/>
    <xdr:sp macro="" textlink="">
      <xdr:nvSpPr>
        <xdr:cNvPr id="70" name="有形固定資産減価償却率最小値テキスト">
          <a:extLst>
            <a:ext uri="{FF2B5EF4-FFF2-40B4-BE49-F238E27FC236}">
              <a16:creationId xmlns:a16="http://schemas.microsoft.com/office/drawing/2014/main" id="{49B89089-E239-43DA-B274-10AD793AE57C}"/>
            </a:ext>
          </a:extLst>
        </xdr:cNvPr>
        <xdr:cNvSpPr txBox="1"/>
      </xdr:nvSpPr>
      <xdr:spPr>
        <a:xfrm>
          <a:off x="4258945" y="6528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55087</xdr:rowOff>
    </xdr:from>
    <xdr:to>
      <xdr:col>23</xdr:col>
      <xdr:colOff>174625</xdr:colOff>
      <xdr:row>34</xdr:row>
      <xdr:rowOff>55087</xdr:rowOff>
    </xdr:to>
    <xdr:cxnSp macro="">
      <xdr:nvCxnSpPr>
        <xdr:cNvPr id="71" name="直線コネクタ 70">
          <a:extLst>
            <a:ext uri="{FF2B5EF4-FFF2-40B4-BE49-F238E27FC236}">
              <a16:creationId xmlns:a16="http://schemas.microsoft.com/office/drawing/2014/main" id="{B1E788A0-199D-4121-A212-9284CD4224B3}"/>
            </a:ext>
          </a:extLst>
        </xdr:cNvPr>
        <xdr:cNvCxnSpPr/>
      </xdr:nvCxnSpPr>
      <xdr:spPr>
        <a:xfrm>
          <a:off x="4119245" y="652446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37482</xdr:rowOff>
    </xdr:from>
    <xdr:ext cx="405111" cy="259045"/>
    <xdr:sp macro="" textlink="">
      <xdr:nvSpPr>
        <xdr:cNvPr id="72" name="有形固定資産減価償却率最大値テキスト">
          <a:extLst>
            <a:ext uri="{FF2B5EF4-FFF2-40B4-BE49-F238E27FC236}">
              <a16:creationId xmlns:a16="http://schemas.microsoft.com/office/drawing/2014/main" id="{A4417064-40BA-4D00-AFC6-1B0547D52316}"/>
            </a:ext>
          </a:extLst>
        </xdr:cNvPr>
        <xdr:cNvSpPr txBox="1"/>
      </xdr:nvSpPr>
      <xdr:spPr>
        <a:xfrm>
          <a:off x="4258945"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90805</xdr:rowOff>
    </xdr:from>
    <xdr:to>
      <xdr:col>23</xdr:col>
      <xdr:colOff>174625</xdr:colOff>
      <xdr:row>26</xdr:row>
      <xdr:rowOff>90805</xdr:rowOff>
    </xdr:to>
    <xdr:cxnSp macro="">
      <xdr:nvCxnSpPr>
        <xdr:cNvPr id="73" name="直線コネクタ 72">
          <a:extLst>
            <a:ext uri="{FF2B5EF4-FFF2-40B4-BE49-F238E27FC236}">
              <a16:creationId xmlns:a16="http://schemas.microsoft.com/office/drawing/2014/main" id="{B0D917AF-BFB5-4195-B42E-CD628F763F7D}"/>
            </a:ext>
          </a:extLst>
        </xdr:cNvPr>
        <xdr:cNvCxnSpPr/>
      </xdr:nvCxnSpPr>
      <xdr:spPr>
        <a:xfrm>
          <a:off x="4119245" y="521906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36847</xdr:rowOff>
    </xdr:from>
    <xdr:ext cx="405111" cy="259045"/>
    <xdr:sp macro="" textlink="">
      <xdr:nvSpPr>
        <xdr:cNvPr id="74" name="有形固定資産減価償却率平均値テキスト">
          <a:extLst>
            <a:ext uri="{FF2B5EF4-FFF2-40B4-BE49-F238E27FC236}">
              <a16:creationId xmlns:a16="http://schemas.microsoft.com/office/drawing/2014/main" id="{D4A04707-A79F-4A2D-965D-337C2776BC29}"/>
            </a:ext>
          </a:extLst>
        </xdr:cNvPr>
        <xdr:cNvSpPr txBox="1"/>
      </xdr:nvSpPr>
      <xdr:spPr>
        <a:xfrm>
          <a:off x="4258945" y="5835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13970</xdr:rowOff>
    </xdr:from>
    <xdr:to>
      <xdr:col>23</xdr:col>
      <xdr:colOff>136525</xdr:colOff>
      <xdr:row>31</xdr:row>
      <xdr:rowOff>115570</xdr:rowOff>
    </xdr:to>
    <xdr:sp macro="" textlink="">
      <xdr:nvSpPr>
        <xdr:cNvPr id="75" name="フローチャート: 判断 74">
          <a:extLst>
            <a:ext uri="{FF2B5EF4-FFF2-40B4-BE49-F238E27FC236}">
              <a16:creationId xmlns:a16="http://schemas.microsoft.com/office/drawing/2014/main" id="{5E8A76C2-825F-4600-9ADB-E776BA8D157C}"/>
            </a:ext>
          </a:extLst>
        </xdr:cNvPr>
        <xdr:cNvSpPr/>
      </xdr:nvSpPr>
      <xdr:spPr>
        <a:xfrm>
          <a:off x="4157345"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155734</xdr:rowOff>
    </xdr:from>
    <xdr:to>
      <xdr:col>19</xdr:col>
      <xdr:colOff>187325</xdr:colOff>
      <xdr:row>31</xdr:row>
      <xdr:rowOff>85884</xdr:rowOff>
    </xdr:to>
    <xdr:sp macro="" textlink="">
      <xdr:nvSpPr>
        <xdr:cNvPr id="76" name="フローチャート: 判断 75">
          <a:extLst>
            <a:ext uri="{FF2B5EF4-FFF2-40B4-BE49-F238E27FC236}">
              <a16:creationId xmlns:a16="http://schemas.microsoft.com/office/drawing/2014/main" id="{C3F9F051-0643-414F-BDB1-EA8FE636EB80}"/>
            </a:ext>
          </a:extLst>
        </xdr:cNvPr>
        <xdr:cNvSpPr/>
      </xdr:nvSpPr>
      <xdr:spPr>
        <a:xfrm>
          <a:off x="3537585" y="59545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144939</xdr:rowOff>
    </xdr:from>
    <xdr:to>
      <xdr:col>15</xdr:col>
      <xdr:colOff>187325</xdr:colOff>
      <xdr:row>31</xdr:row>
      <xdr:rowOff>75089</xdr:rowOff>
    </xdr:to>
    <xdr:sp macro="" textlink="">
      <xdr:nvSpPr>
        <xdr:cNvPr id="77" name="フローチャート: 判断 76">
          <a:extLst>
            <a:ext uri="{FF2B5EF4-FFF2-40B4-BE49-F238E27FC236}">
              <a16:creationId xmlns:a16="http://schemas.microsoft.com/office/drawing/2014/main" id="{01CFF015-F5D2-4EDF-A870-95E8CD4AC22A}"/>
            </a:ext>
          </a:extLst>
        </xdr:cNvPr>
        <xdr:cNvSpPr/>
      </xdr:nvSpPr>
      <xdr:spPr>
        <a:xfrm>
          <a:off x="2867025" y="59437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120650</xdr:rowOff>
    </xdr:from>
    <xdr:to>
      <xdr:col>11</xdr:col>
      <xdr:colOff>187325</xdr:colOff>
      <xdr:row>31</xdr:row>
      <xdr:rowOff>50800</xdr:rowOff>
    </xdr:to>
    <xdr:sp macro="" textlink="">
      <xdr:nvSpPr>
        <xdr:cNvPr id="78" name="フローチャート: 判断 77">
          <a:extLst>
            <a:ext uri="{FF2B5EF4-FFF2-40B4-BE49-F238E27FC236}">
              <a16:creationId xmlns:a16="http://schemas.microsoft.com/office/drawing/2014/main" id="{F5543553-2675-4991-8BD9-48CAAADCDC35}"/>
            </a:ext>
          </a:extLst>
        </xdr:cNvPr>
        <xdr:cNvSpPr/>
      </xdr:nvSpPr>
      <xdr:spPr>
        <a:xfrm>
          <a:off x="2196465" y="5919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88265</xdr:rowOff>
    </xdr:from>
    <xdr:to>
      <xdr:col>7</xdr:col>
      <xdr:colOff>187325</xdr:colOff>
      <xdr:row>31</xdr:row>
      <xdr:rowOff>18415</xdr:rowOff>
    </xdr:to>
    <xdr:sp macro="" textlink="">
      <xdr:nvSpPr>
        <xdr:cNvPr id="79" name="フローチャート: 判断 78">
          <a:extLst>
            <a:ext uri="{FF2B5EF4-FFF2-40B4-BE49-F238E27FC236}">
              <a16:creationId xmlns:a16="http://schemas.microsoft.com/office/drawing/2014/main" id="{0E93B956-98C1-43AF-B2C8-7050801F53EA}"/>
            </a:ext>
          </a:extLst>
        </xdr:cNvPr>
        <xdr:cNvSpPr/>
      </xdr:nvSpPr>
      <xdr:spPr>
        <a:xfrm>
          <a:off x="1525905" y="5887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6796BA3-E60D-4623-B167-11E368219A6D}"/>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D1B13CFB-E864-487B-B5EC-C2E4EE9C497A}"/>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A9DB0E15-4A27-423A-9CDF-3485CCC3999E}"/>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78B3E57E-B5F8-4F5F-B787-3AC62D34B132}"/>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58511ADE-5883-499F-8CD9-805C9B78C325}"/>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140811</xdr:rowOff>
    </xdr:from>
    <xdr:to>
      <xdr:col>23</xdr:col>
      <xdr:colOff>136525</xdr:colOff>
      <xdr:row>32</xdr:row>
      <xdr:rowOff>70961</xdr:rowOff>
    </xdr:to>
    <xdr:sp macro="" textlink="">
      <xdr:nvSpPr>
        <xdr:cNvPr id="85" name="楕円 84">
          <a:extLst>
            <a:ext uri="{FF2B5EF4-FFF2-40B4-BE49-F238E27FC236}">
              <a16:creationId xmlns:a16="http://schemas.microsoft.com/office/drawing/2014/main" id="{AAEE8B4F-A00B-4FA2-9601-95D14685DDE1}"/>
            </a:ext>
          </a:extLst>
        </xdr:cNvPr>
        <xdr:cNvSpPr/>
      </xdr:nvSpPr>
      <xdr:spPr>
        <a:xfrm>
          <a:off x="4157345" y="61072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119238</xdr:rowOff>
    </xdr:from>
    <xdr:ext cx="405111" cy="259045"/>
    <xdr:sp macro="" textlink="">
      <xdr:nvSpPr>
        <xdr:cNvPr id="86" name="有形固定資産減価償却率該当値テキスト">
          <a:extLst>
            <a:ext uri="{FF2B5EF4-FFF2-40B4-BE49-F238E27FC236}">
              <a16:creationId xmlns:a16="http://schemas.microsoft.com/office/drawing/2014/main" id="{3A38DCD0-E450-4E6A-8E85-168124594B72}"/>
            </a:ext>
          </a:extLst>
        </xdr:cNvPr>
        <xdr:cNvSpPr txBox="1"/>
      </xdr:nvSpPr>
      <xdr:spPr>
        <a:xfrm>
          <a:off x="4258945" y="6085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100330</xdr:rowOff>
    </xdr:from>
    <xdr:to>
      <xdr:col>19</xdr:col>
      <xdr:colOff>187325</xdr:colOff>
      <xdr:row>32</xdr:row>
      <xdr:rowOff>30480</xdr:rowOff>
    </xdr:to>
    <xdr:sp macro="" textlink="">
      <xdr:nvSpPr>
        <xdr:cNvPr id="87" name="楕円 86">
          <a:extLst>
            <a:ext uri="{FF2B5EF4-FFF2-40B4-BE49-F238E27FC236}">
              <a16:creationId xmlns:a16="http://schemas.microsoft.com/office/drawing/2014/main" id="{B8822082-EEC1-4209-B1D3-9AE5C174C9E4}"/>
            </a:ext>
          </a:extLst>
        </xdr:cNvPr>
        <xdr:cNvSpPr/>
      </xdr:nvSpPr>
      <xdr:spPr>
        <a:xfrm>
          <a:off x="3537585" y="6066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151130</xdr:rowOff>
    </xdr:from>
    <xdr:to>
      <xdr:col>23</xdr:col>
      <xdr:colOff>85725</xdr:colOff>
      <xdr:row>32</xdr:row>
      <xdr:rowOff>20161</xdr:rowOff>
    </xdr:to>
    <xdr:cxnSp macro="">
      <xdr:nvCxnSpPr>
        <xdr:cNvPr id="88" name="直線コネクタ 87">
          <a:extLst>
            <a:ext uri="{FF2B5EF4-FFF2-40B4-BE49-F238E27FC236}">
              <a16:creationId xmlns:a16="http://schemas.microsoft.com/office/drawing/2014/main" id="{1BCC5FBA-3EFD-44B6-B02F-94412488043F}"/>
            </a:ext>
          </a:extLst>
        </xdr:cNvPr>
        <xdr:cNvCxnSpPr/>
      </xdr:nvCxnSpPr>
      <xdr:spPr>
        <a:xfrm>
          <a:off x="3588385" y="6117590"/>
          <a:ext cx="619760" cy="3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54451</xdr:rowOff>
    </xdr:from>
    <xdr:to>
      <xdr:col>15</xdr:col>
      <xdr:colOff>187325</xdr:colOff>
      <xdr:row>31</xdr:row>
      <xdr:rowOff>156051</xdr:rowOff>
    </xdr:to>
    <xdr:sp macro="" textlink="">
      <xdr:nvSpPr>
        <xdr:cNvPr id="89" name="楕円 88">
          <a:extLst>
            <a:ext uri="{FF2B5EF4-FFF2-40B4-BE49-F238E27FC236}">
              <a16:creationId xmlns:a16="http://schemas.microsoft.com/office/drawing/2014/main" id="{DA376412-64C1-46D2-AD49-D30A7BBA000A}"/>
            </a:ext>
          </a:extLst>
        </xdr:cNvPr>
        <xdr:cNvSpPr/>
      </xdr:nvSpPr>
      <xdr:spPr>
        <a:xfrm>
          <a:off x="2867025" y="60209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105251</xdr:rowOff>
    </xdr:from>
    <xdr:to>
      <xdr:col>19</xdr:col>
      <xdr:colOff>136525</xdr:colOff>
      <xdr:row>31</xdr:row>
      <xdr:rowOff>151130</xdr:rowOff>
    </xdr:to>
    <xdr:cxnSp macro="">
      <xdr:nvCxnSpPr>
        <xdr:cNvPr id="90" name="直線コネクタ 89">
          <a:extLst>
            <a:ext uri="{FF2B5EF4-FFF2-40B4-BE49-F238E27FC236}">
              <a16:creationId xmlns:a16="http://schemas.microsoft.com/office/drawing/2014/main" id="{B5F4FCDF-7EB7-40BB-BE0A-D7467F28D86D}"/>
            </a:ext>
          </a:extLst>
        </xdr:cNvPr>
        <xdr:cNvCxnSpPr/>
      </xdr:nvCxnSpPr>
      <xdr:spPr>
        <a:xfrm>
          <a:off x="2917825" y="6071711"/>
          <a:ext cx="670560" cy="4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70644</xdr:rowOff>
    </xdr:from>
    <xdr:to>
      <xdr:col>11</xdr:col>
      <xdr:colOff>187325</xdr:colOff>
      <xdr:row>32</xdr:row>
      <xdr:rowOff>794</xdr:rowOff>
    </xdr:to>
    <xdr:sp macro="" textlink="">
      <xdr:nvSpPr>
        <xdr:cNvPr id="91" name="楕円 90">
          <a:extLst>
            <a:ext uri="{FF2B5EF4-FFF2-40B4-BE49-F238E27FC236}">
              <a16:creationId xmlns:a16="http://schemas.microsoft.com/office/drawing/2014/main" id="{86E6955C-23BF-469C-BAAB-134470ED1C15}"/>
            </a:ext>
          </a:extLst>
        </xdr:cNvPr>
        <xdr:cNvSpPr/>
      </xdr:nvSpPr>
      <xdr:spPr>
        <a:xfrm>
          <a:off x="2196465" y="60371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105251</xdr:rowOff>
    </xdr:from>
    <xdr:to>
      <xdr:col>15</xdr:col>
      <xdr:colOff>136525</xdr:colOff>
      <xdr:row>31</xdr:row>
      <xdr:rowOff>121444</xdr:rowOff>
    </xdr:to>
    <xdr:cxnSp macro="">
      <xdr:nvCxnSpPr>
        <xdr:cNvPr id="92" name="直線コネクタ 91">
          <a:extLst>
            <a:ext uri="{FF2B5EF4-FFF2-40B4-BE49-F238E27FC236}">
              <a16:creationId xmlns:a16="http://schemas.microsoft.com/office/drawing/2014/main" id="{DB191CF8-6311-4120-8114-578E8E194B67}"/>
            </a:ext>
          </a:extLst>
        </xdr:cNvPr>
        <xdr:cNvCxnSpPr/>
      </xdr:nvCxnSpPr>
      <xdr:spPr>
        <a:xfrm flipV="1">
          <a:off x="2247265" y="6071711"/>
          <a:ext cx="67056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51753</xdr:rowOff>
    </xdr:from>
    <xdr:to>
      <xdr:col>7</xdr:col>
      <xdr:colOff>187325</xdr:colOff>
      <xdr:row>31</xdr:row>
      <xdr:rowOff>153353</xdr:rowOff>
    </xdr:to>
    <xdr:sp macro="" textlink="">
      <xdr:nvSpPr>
        <xdr:cNvPr id="93" name="楕円 92">
          <a:extLst>
            <a:ext uri="{FF2B5EF4-FFF2-40B4-BE49-F238E27FC236}">
              <a16:creationId xmlns:a16="http://schemas.microsoft.com/office/drawing/2014/main" id="{0AEA1D6C-A9B5-4AF2-8D83-C2F172013054}"/>
            </a:ext>
          </a:extLst>
        </xdr:cNvPr>
        <xdr:cNvSpPr/>
      </xdr:nvSpPr>
      <xdr:spPr>
        <a:xfrm>
          <a:off x="1525905" y="60182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102553</xdr:rowOff>
    </xdr:from>
    <xdr:to>
      <xdr:col>11</xdr:col>
      <xdr:colOff>136525</xdr:colOff>
      <xdr:row>31</xdr:row>
      <xdr:rowOff>121444</xdr:rowOff>
    </xdr:to>
    <xdr:cxnSp macro="">
      <xdr:nvCxnSpPr>
        <xdr:cNvPr id="94" name="直線コネクタ 93">
          <a:extLst>
            <a:ext uri="{FF2B5EF4-FFF2-40B4-BE49-F238E27FC236}">
              <a16:creationId xmlns:a16="http://schemas.microsoft.com/office/drawing/2014/main" id="{7BBA293E-F523-48A3-A6CD-854B31FC88DD}"/>
            </a:ext>
          </a:extLst>
        </xdr:cNvPr>
        <xdr:cNvCxnSpPr/>
      </xdr:nvCxnSpPr>
      <xdr:spPr>
        <a:xfrm>
          <a:off x="1576705" y="6069013"/>
          <a:ext cx="67056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102411</xdr:rowOff>
    </xdr:from>
    <xdr:ext cx="405111" cy="259045"/>
    <xdr:sp macro="" textlink="">
      <xdr:nvSpPr>
        <xdr:cNvPr id="95" name="n_1aveValue有形固定資産減価償却率">
          <a:extLst>
            <a:ext uri="{FF2B5EF4-FFF2-40B4-BE49-F238E27FC236}">
              <a16:creationId xmlns:a16="http://schemas.microsoft.com/office/drawing/2014/main" id="{E98DE220-B4D9-477B-9719-8362966E9A69}"/>
            </a:ext>
          </a:extLst>
        </xdr:cNvPr>
        <xdr:cNvSpPr txBox="1"/>
      </xdr:nvSpPr>
      <xdr:spPr>
        <a:xfrm>
          <a:off x="3395989" y="573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91616</xdr:rowOff>
    </xdr:from>
    <xdr:ext cx="405111" cy="259045"/>
    <xdr:sp macro="" textlink="">
      <xdr:nvSpPr>
        <xdr:cNvPr id="96" name="n_2aveValue有形固定資産減価償却率">
          <a:extLst>
            <a:ext uri="{FF2B5EF4-FFF2-40B4-BE49-F238E27FC236}">
              <a16:creationId xmlns:a16="http://schemas.microsoft.com/office/drawing/2014/main" id="{D0494BBC-A6B3-4740-9B9E-C468FBE6EDD1}"/>
            </a:ext>
          </a:extLst>
        </xdr:cNvPr>
        <xdr:cNvSpPr txBox="1"/>
      </xdr:nvSpPr>
      <xdr:spPr>
        <a:xfrm>
          <a:off x="2738129" y="5722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67327</xdr:rowOff>
    </xdr:from>
    <xdr:ext cx="405111" cy="259045"/>
    <xdr:sp macro="" textlink="">
      <xdr:nvSpPr>
        <xdr:cNvPr id="97" name="n_3aveValue有形固定資産減価償却率">
          <a:extLst>
            <a:ext uri="{FF2B5EF4-FFF2-40B4-BE49-F238E27FC236}">
              <a16:creationId xmlns:a16="http://schemas.microsoft.com/office/drawing/2014/main" id="{20A7621E-23A1-49AC-BEF6-2731A597E6E4}"/>
            </a:ext>
          </a:extLst>
        </xdr:cNvPr>
        <xdr:cNvSpPr txBox="1"/>
      </xdr:nvSpPr>
      <xdr:spPr>
        <a:xfrm>
          <a:off x="2067569"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34942</xdr:rowOff>
    </xdr:from>
    <xdr:ext cx="405111" cy="259045"/>
    <xdr:sp macro="" textlink="">
      <xdr:nvSpPr>
        <xdr:cNvPr id="98" name="n_4aveValue有形固定資産減価償却率">
          <a:extLst>
            <a:ext uri="{FF2B5EF4-FFF2-40B4-BE49-F238E27FC236}">
              <a16:creationId xmlns:a16="http://schemas.microsoft.com/office/drawing/2014/main" id="{77829157-D460-41AB-96C1-E9A34EC49487}"/>
            </a:ext>
          </a:extLst>
        </xdr:cNvPr>
        <xdr:cNvSpPr txBox="1"/>
      </xdr:nvSpPr>
      <xdr:spPr>
        <a:xfrm>
          <a:off x="1397009" y="56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21607</xdr:rowOff>
    </xdr:from>
    <xdr:ext cx="405111" cy="259045"/>
    <xdr:sp macro="" textlink="">
      <xdr:nvSpPr>
        <xdr:cNvPr id="99" name="n_1mainValue有形固定資産減価償却率">
          <a:extLst>
            <a:ext uri="{FF2B5EF4-FFF2-40B4-BE49-F238E27FC236}">
              <a16:creationId xmlns:a16="http://schemas.microsoft.com/office/drawing/2014/main" id="{A21DDC00-44FE-4165-9022-3E61D1916276}"/>
            </a:ext>
          </a:extLst>
        </xdr:cNvPr>
        <xdr:cNvSpPr txBox="1"/>
      </xdr:nvSpPr>
      <xdr:spPr>
        <a:xfrm>
          <a:off x="3395989"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147178</xdr:rowOff>
    </xdr:from>
    <xdr:ext cx="405111" cy="259045"/>
    <xdr:sp macro="" textlink="">
      <xdr:nvSpPr>
        <xdr:cNvPr id="100" name="n_2mainValue有形固定資産減価償却率">
          <a:extLst>
            <a:ext uri="{FF2B5EF4-FFF2-40B4-BE49-F238E27FC236}">
              <a16:creationId xmlns:a16="http://schemas.microsoft.com/office/drawing/2014/main" id="{437F5D60-56EF-4A3C-8454-589C618EF8C4}"/>
            </a:ext>
          </a:extLst>
        </xdr:cNvPr>
        <xdr:cNvSpPr txBox="1"/>
      </xdr:nvSpPr>
      <xdr:spPr>
        <a:xfrm>
          <a:off x="2738129" y="611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163371</xdr:rowOff>
    </xdr:from>
    <xdr:ext cx="405111" cy="259045"/>
    <xdr:sp macro="" textlink="">
      <xdr:nvSpPr>
        <xdr:cNvPr id="101" name="n_3mainValue有形固定資産減価償却率">
          <a:extLst>
            <a:ext uri="{FF2B5EF4-FFF2-40B4-BE49-F238E27FC236}">
              <a16:creationId xmlns:a16="http://schemas.microsoft.com/office/drawing/2014/main" id="{1DED5081-5DF0-4DFC-83C9-CCC8B927574F}"/>
            </a:ext>
          </a:extLst>
        </xdr:cNvPr>
        <xdr:cNvSpPr txBox="1"/>
      </xdr:nvSpPr>
      <xdr:spPr>
        <a:xfrm>
          <a:off x="2067569" y="6129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144480</xdr:rowOff>
    </xdr:from>
    <xdr:ext cx="405111" cy="259045"/>
    <xdr:sp macro="" textlink="">
      <xdr:nvSpPr>
        <xdr:cNvPr id="102" name="n_4mainValue有形固定資産減価償却率">
          <a:extLst>
            <a:ext uri="{FF2B5EF4-FFF2-40B4-BE49-F238E27FC236}">
              <a16:creationId xmlns:a16="http://schemas.microsoft.com/office/drawing/2014/main" id="{2347DAF2-41B7-4077-935E-E76F499B643A}"/>
            </a:ext>
          </a:extLst>
        </xdr:cNvPr>
        <xdr:cNvSpPr txBox="1"/>
      </xdr:nvSpPr>
      <xdr:spPr>
        <a:xfrm>
          <a:off x="1397009" y="611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FFFA4AE4-0B93-4AF8-8448-1106DED4A38C}"/>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A70000B5-C2F5-4189-8A0F-80A0E3B56DB7}"/>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B8CEBE2B-FB33-4899-B3EC-D799AC1744C0}"/>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E21E02C-B843-4897-A87B-EC8BFF0B85DC}"/>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DD132DAD-995E-49BC-800A-B4CDDF4A5A98}"/>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622662AC-0EF0-4937-AFE5-64429EDA32E7}"/>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3FEA1F51-31B7-4695-ACF1-D270440B75B9}"/>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7B73138D-5A20-4803-B122-7FB81A33E419}"/>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AAA05A69-335F-497C-8764-5D41BCD058D9}"/>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C9C99641-A0DF-453D-9BA5-5D63AECC8922}"/>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4D7FD08-D9F0-42CD-BD74-883733CBC7FA}"/>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A98A0CC5-CA47-4C2E-9402-58597B76F5EA}"/>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8FE02DD7-91C7-4DB5-B3F0-B5A27C96F948}"/>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債務償還比率については、類似団体と比較して高くなっており、地方債残高が類似団体と比べ高い水準にあることが分かる。</a:t>
          </a:r>
          <a:endParaRPr lang="ja-JP" altLang="ja-JP">
            <a:effectLst/>
          </a:endParaRPr>
        </a:p>
        <a:p>
          <a:r>
            <a:rPr kumimoji="1" lang="ja-JP" altLang="ja-JP" sz="1100">
              <a:solidFill>
                <a:schemeClr val="dk1"/>
              </a:solidFill>
              <a:effectLst/>
              <a:latin typeface="+mn-lt"/>
              <a:ea typeface="+mn-ea"/>
              <a:cs typeface="+mn-cs"/>
            </a:rPr>
            <a:t>　今後も大規模事業を予定しており、地方債残高の増加が見込まれるが、当該数値や財政状況を注視しながら実施事業等を選定していく必要がある。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D3573EFD-510F-476A-8788-23141D6AE9E4}"/>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AAB7A886-587F-443E-A0F6-3C564E76D98F}"/>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1CADE165-33A3-4835-B237-FF388379901C}"/>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E2BD6E7B-01ED-4286-AE03-45B8F163895B}"/>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209E4D44-C161-4FD1-9941-F6E1F884D59B}"/>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915ADAA6-097C-4F82-848D-7D2DB5BDBC6D}"/>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2CA8412F-D694-4059-BB73-A0A5A100362B}"/>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39F55A66-4E90-418B-B323-882C7A3FC66A}"/>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4D460093-0010-43C0-B421-FEBBDFBAFDA8}"/>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73C250AA-3EF9-4F0A-8601-B68F7928CFD8}"/>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D15F5E8C-3C81-41A2-9739-64DFDB134B5D}"/>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FF216CB2-F8F0-4967-B630-22D94D987265}"/>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A892E254-FCFA-4819-9C2C-832CF7E7BEAB}"/>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B677FD5E-D88F-429E-98C6-DAA2C112F46F}"/>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9185CC23-F0FD-4941-88A2-C42C99F18A20}"/>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32</xdr:row>
      <xdr:rowOff>86790</xdr:rowOff>
    </xdr:to>
    <xdr:cxnSp macro="">
      <xdr:nvCxnSpPr>
        <xdr:cNvPr id="131" name="直線コネクタ 130">
          <a:extLst>
            <a:ext uri="{FF2B5EF4-FFF2-40B4-BE49-F238E27FC236}">
              <a16:creationId xmlns:a16="http://schemas.microsoft.com/office/drawing/2014/main" id="{5B41EB0B-0B39-4BC0-84C6-B7458064683F}"/>
            </a:ext>
          </a:extLst>
        </xdr:cNvPr>
        <xdr:cNvCxnSpPr/>
      </xdr:nvCxnSpPr>
      <xdr:spPr>
        <a:xfrm flipV="1">
          <a:off x="13027660" y="5211868"/>
          <a:ext cx="1269" cy="100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90617</xdr:rowOff>
    </xdr:from>
    <xdr:ext cx="469744" cy="259045"/>
    <xdr:sp macro="" textlink="">
      <xdr:nvSpPr>
        <xdr:cNvPr id="132" name="債務償還比率最小値テキスト">
          <a:extLst>
            <a:ext uri="{FF2B5EF4-FFF2-40B4-BE49-F238E27FC236}">
              <a16:creationId xmlns:a16="http://schemas.microsoft.com/office/drawing/2014/main" id="{875051F4-4CEF-4702-9DB3-E807337ED111}"/>
            </a:ext>
          </a:extLst>
        </xdr:cNvPr>
        <xdr:cNvSpPr txBox="1"/>
      </xdr:nvSpPr>
      <xdr:spPr>
        <a:xfrm>
          <a:off x="13080365" y="62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86790</xdr:rowOff>
    </xdr:from>
    <xdr:to>
      <xdr:col>76</xdr:col>
      <xdr:colOff>111125</xdr:colOff>
      <xdr:row>32</xdr:row>
      <xdr:rowOff>86790</xdr:rowOff>
    </xdr:to>
    <xdr:cxnSp macro="">
      <xdr:nvCxnSpPr>
        <xdr:cNvPr id="133" name="直線コネクタ 132">
          <a:extLst>
            <a:ext uri="{FF2B5EF4-FFF2-40B4-BE49-F238E27FC236}">
              <a16:creationId xmlns:a16="http://schemas.microsoft.com/office/drawing/2014/main" id="{09941F83-5261-43E5-9EC3-8EED96953801}"/>
            </a:ext>
          </a:extLst>
        </xdr:cNvPr>
        <xdr:cNvCxnSpPr/>
      </xdr:nvCxnSpPr>
      <xdr:spPr>
        <a:xfrm>
          <a:off x="12963525" y="6220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5172835D-6A98-4302-928E-C9EDCA81F6C9}"/>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E3F20D09-3D69-4765-93DA-7EDAEF6CABAD}"/>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60815</xdr:rowOff>
    </xdr:from>
    <xdr:ext cx="469744" cy="259045"/>
    <xdr:sp macro="" textlink="">
      <xdr:nvSpPr>
        <xdr:cNvPr id="136" name="債務償還比率平均値テキスト">
          <a:extLst>
            <a:ext uri="{FF2B5EF4-FFF2-40B4-BE49-F238E27FC236}">
              <a16:creationId xmlns:a16="http://schemas.microsoft.com/office/drawing/2014/main" id="{D7A880D7-D517-45A4-92BB-174EAFBBF642}"/>
            </a:ext>
          </a:extLst>
        </xdr:cNvPr>
        <xdr:cNvSpPr txBox="1"/>
      </xdr:nvSpPr>
      <xdr:spPr>
        <a:xfrm>
          <a:off x="13080365" y="552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37938</xdr:rowOff>
    </xdr:from>
    <xdr:to>
      <xdr:col>76</xdr:col>
      <xdr:colOff>73025</xdr:colOff>
      <xdr:row>29</xdr:row>
      <xdr:rowOff>139538</xdr:rowOff>
    </xdr:to>
    <xdr:sp macro="" textlink="">
      <xdr:nvSpPr>
        <xdr:cNvPr id="137" name="フローチャート: 判断 136">
          <a:extLst>
            <a:ext uri="{FF2B5EF4-FFF2-40B4-BE49-F238E27FC236}">
              <a16:creationId xmlns:a16="http://schemas.microsoft.com/office/drawing/2014/main" id="{A1582ED7-1E89-41CB-8656-6A764B0DF3CB}"/>
            </a:ext>
          </a:extLst>
        </xdr:cNvPr>
        <xdr:cNvSpPr/>
      </xdr:nvSpPr>
      <xdr:spPr>
        <a:xfrm>
          <a:off x="13001625" y="56691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26903</xdr:rowOff>
    </xdr:from>
    <xdr:to>
      <xdr:col>72</xdr:col>
      <xdr:colOff>123825</xdr:colOff>
      <xdr:row>29</xdr:row>
      <xdr:rowOff>128503</xdr:rowOff>
    </xdr:to>
    <xdr:sp macro="" textlink="">
      <xdr:nvSpPr>
        <xdr:cNvPr id="138" name="フローチャート: 判断 137">
          <a:extLst>
            <a:ext uri="{FF2B5EF4-FFF2-40B4-BE49-F238E27FC236}">
              <a16:creationId xmlns:a16="http://schemas.microsoft.com/office/drawing/2014/main" id="{588E15F1-D4BB-4BB2-AFB1-32CCD3313877}"/>
            </a:ext>
          </a:extLst>
        </xdr:cNvPr>
        <xdr:cNvSpPr/>
      </xdr:nvSpPr>
      <xdr:spPr>
        <a:xfrm>
          <a:off x="12359005" y="565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21505</xdr:rowOff>
    </xdr:from>
    <xdr:to>
      <xdr:col>68</xdr:col>
      <xdr:colOff>123825</xdr:colOff>
      <xdr:row>29</xdr:row>
      <xdr:rowOff>123105</xdr:rowOff>
    </xdr:to>
    <xdr:sp macro="" textlink="">
      <xdr:nvSpPr>
        <xdr:cNvPr id="139" name="フローチャート: 判断 138">
          <a:extLst>
            <a:ext uri="{FF2B5EF4-FFF2-40B4-BE49-F238E27FC236}">
              <a16:creationId xmlns:a16="http://schemas.microsoft.com/office/drawing/2014/main" id="{B9810F42-FB49-4405-91C2-E5B4F81DC492}"/>
            </a:ext>
          </a:extLst>
        </xdr:cNvPr>
        <xdr:cNvSpPr/>
      </xdr:nvSpPr>
      <xdr:spPr>
        <a:xfrm>
          <a:off x="11688445" y="565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8982</xdr:rowOff>
    </xdr:from>
    <xdr:to>
      <xdr:col>64</xdr:col>
      <xdr:colOff>123825</xdr:colOff>
      <xdr:row>30</xdr:row>
      <xdr:rowOff>110582</xdr:rowOff>
    </xdr:to>
    <xdr:sp macro="" textlink="">
      <xdr:nvSpPr>
        <xdr:cNvPr id="140" name="フローチャート: 判断 139">
          <a:extLst>
            <a:ext uri="{FF2B5EF4-FFF2-40B4-BE49-F238E27FC236}">
              <a16:creationId xmlns:a16="http://schemas.microsoft.com/office/drawing/2014/main" id="{483F3D14-8676-443E-8EDF-2AC644C35E67}"/>
            </a:ext>
          </a:extLst>
        </xdr:cNvPr>
        <xdr:cNvSpPr/>
      </xdr:nvSpPr>
      <xdr:spPr>
        <a:xfrm>
          <a:off x="11017885" y="580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53841</xdr:rowOff>
    </xdr:from>
    <xdr:to>
      <xdr:col>60</xdr:col>
      <xdr:colOff>123825</xdr:colOff>
      <xdr:row>30</xdr:row>
      <xdr:rowOff>155441</xdr:rowOff>
    </xdr:to>
    <xdr:sp macro="" textlink="">
      <xdr:nvSpPr>
        <xdr:cNvPr id="141" name="フローチャート: 判断 140">
          <a:extLst>
            <a:ext uri="{FF2B5EF4-FFF2-40B4-BE49-F238E27FC236}">
              <a16:creationId xmlns:a16="http://schemas.microsoft.com/office/drawing/2014/main" id="{01752D67-DA8F-4CD8-9D52-35C575D2FE7E}"/>
            </a:ext>
          </a:extLst>
        </xdr:cNvPr>
        <xdr:cNvSpPr/>
      </xdr:nvSpPr>
      <xdr:spPr>
        <a:xfrm>
          <a:off x="10347325" y="58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434EDB6-12A0-48BD-996D-415AE89FA554}"/>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5D8D8A95-A7A3-4F83-B760-B157AB3D0136}"/>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356FE67D-1826-4D99-81DC-C96BE7D3DDF3}"/>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B9F4595E-D522-4975-8352-7AE21173CED6}"/>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A56A2564-BFA8-443A-A3BA-79B01A20CF1A}"/>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136433</xdr:rowOff>
    </xdr:from>
    <xdr:to>
      <xdr:col>76</xdr:col>
      <xdr:colOff>73025</xdr:colOff>
      <xdr:row>32</xdr:row>
      <xdr:rowOff>66583</xdr:rowOff>
    </xdr:to>
    <xdr:sp macro="" textlink="">
      <xdr:nvSpPr>
        <xdr:cNvPr id="147" name="楕円 146">
          <a:extLst>
            <a:ext uri="{FF2B5EF4-FFF2-40B4-BE49-F238E27FC236}">
              <a16:creationId xmlns:a16="http://schemas.microsoft.com/office/drawing/2014/main" id="{3A7259D3-13CD-42A6-8451-5C23CDF1DB9A}"/>
            </a:ext>
          </a:extLst>
        </xdr:cNvPr>
        <xdr:cNvSpPr/>
      </xdr:nvSpPr>
      <xdr:spPr>
        <a:xfrm>
          <a:off x="13001625" y="61028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51360</xdr:rowOff>
    </xdr:from>
    <xdr:ext cx="469744" cy="259045"/>
    <xdr:sp macro="" textlink="">
      <xdr:nvSpPr>
        <xdr:cNvPr id="148" name="債務償還比率該当値テキスト">
          <a:extLst>
            <a:ext uri="{FF2B5EF4-FFF2-40B4-BE49-F238E27FC236}">
              <a16:creationId xmlns:a16="http://schemas.microsoft.com/office/drawing/2014/main" id="{5108C8DE-89AE-42B6-8394-F1EF02B1BCFB}"/>
            </a:ext>
          </a:extLst>
        </xdr:cNvPr>
        <xdr:cNvSpPr txBox="1"/>
      </xdr:nvSpPr>
      <xdr:spPr>
        <a:xfrm>
          <a:off x="13080365" y="601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2046</xdr:rowOff>
    </xdr:from>
    <xdr:to>
      <xdr:col>72</xdr:col>
      <xdr:colOff>123825</xdr:colOff>
      <xdr:row>32</xdr:row>
      <xdr:rowOff>103646</xdr:rowOff>
    </xdr:to>
    <xdr:sp macro="" textlink="">
      <xdr:nvSpPr>
        <xdr:cNvPr id="149" name="楕円 148">
          <a:extLst>
            <a:ext uri="{FF2B5EF4-FFF2-40B4-BE49-F238E27FC236}">
              <a16:creationId xmlns:a16="http://schemas.microsoft.com/office/drawing/2014/main" id="{137D5B9F-52D3-4928-AEB0-02D1D6EBAF80}"/>
            </a:ext>
          </a:extLst>
        </xdr:cNvPr>
        <xdr:cNvSpPr/>
      </xdr:nvSpPr>
      <xdr:spPr>
        <a:xfrm>
          <a:off x="12359005" y="613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15783</xdr:rowOff>
    </xdr:from>
    <xdr:to>
      <xdr:col>76</xdr:col>
      <xdr:colOff>22225</xdr:colOff>
      <xdr:row>32</xdr:row>
      <xdr:rowOff>52846</xdr:rowOff>
    </xdr:to>
    <xdr:cxnSp macro="">
      <xdr:nvCxnSpPr>
        <xdr:cNvPr id="150" name="直線コネクタ 149">
          <a:extLst>
            <a:ext uri="{FF2B5EF4-FFF2-40B4-BE49-F238E27FC236}">
              <a16:creationId xmlns:a16="http://schemas.microsoft.com/office/drawing/2014/main" id="{EED9CD5B-3C18-420A-9BE0-5D555755C01E}"/>
            </a:ext>
          </a:extLst>
        </xdr:cNvPr>
        <xdr:cNvCxnSpPr/>
      </xdr:nvCxnSpPr>
      <xdr:spPr>
        <a:xfrm flipV="1">
          <a:off x="12409805" y="6149883"/>
          <a:ext cx="619760" cy="3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139242</xdr:rowOff>
    </xdr:from>
    <xdr:to>
      <xdr:col>68</xdr:col>
      <xdr:colOff>123825</xdr:colOff>
      <xdr:row>31</xdr:row>
      <xdr:rowOff>69392</xdr:rowOff>
    </xdr:to>
    <xdr:sp macro="" textlink="">
      <xdr:nvSpPr>
        <xdr:cNvPr id="151" name="楕円 150">
          <a:extLst>
            <a:ext uri="{FF2B5EF4-FFF2-40B4-BE49-F238E27FC236}">
              <a16:creationId xmlns:a16="http://schemas.microsoft.com/office/drawing/2014/main" id="{CB3097E2-EA1A-4BC5-804D-DD8061070087}"/>
            </a:ext>
          </a:extLst>
        </xdr:cNvPr>
        <xdr:cNvSpPr/>
      </xdr:nvSpPr>
      <xdr:spPr>
        <a:xfrm>
          <a:off x="11688445" y="59380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18592</xdr:rowOff>
    </xdr:from>
    <xdr:to>
      <xdr:col>72</xdr:col>
      <xdr:colOff>73025</xdr:colOff>
      <xdr:row>32</xdr:row>
      <xdr:rowOff>52846</xdr:rowOff>
    </xdr:to>
    <xdr:cxnSp macro="">
      <xdr:nvCxnSpPr>
        <xdr:cNvPr id="152" name="直線コネクタ 151">
          <a:extLst>
            <a:ext uri="{FF2B5EF4-FFF2-40B4-BE49-F238E27FC236}">
              <a16:creationId xmlns:a16="http://schemas.microsoft.com/office/drawing/2014/main" id="{63B78B89-26CC-40CE-BDD0-2440656D759E}"/>
            </a:ext>
          </a:extLst>
        </xdr:cNvPr>
        <xdr:cNvCxnSpPr/>
      </xdr:nvCxnSpPr>
      <xdr:spPr>
        <a:xfrm>
          <a:off x="11739245" y="5985052"/>
          <a:ext cx="670560" cy="20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95073</xdr:rowOff>
    </xdr:from>
    <xdr:to>
      <xdr:col>64</xdr:col>
      <xdr:colOff>123825</xdr:colOff>
      <xdr:row>34</xdr:row>
      <xdr:rowOff>25223</xdr:rowOff>
    </xdr:to>
    <xdr:sp macro="" textlink="">
      <xdr:nvSpPr>
        <xdr:cNvPr id="153" name="楕円 152">
          <a:extLst>
            <a:ext uri="{FF2B5EF4-FFF2-40B4-BE49-F238E27FC236}">
              <a16:creationId xmlns:a16="http://schemas.microsoft.com/office/drawing/2014/main" id="{9AE84066-0222-47C3-8280-D119EECBF1E4}"/>
            </a:ext>
          </a:extLst>
        </xdr:cNvPr>
        <xdr:cNvSpPr/>
      </xdr:nvSpPr>
      <xdr:spPr>
        <a:xfrm>
          <a:off x="11017885" y="63968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18592</xdr:rowOff>
    </xdr:from>
    <xdr:to>
      <xdr:col>68</xdr:col>
      <xdr:colOff>73025</xdr:colOff>
      <xdr:row>33</xdr:row>
      <xdr:rowOff>145873</xdr:rowOff>
    </xdr:to>
    <xdr:cxnSp macro="">
      <xdr:nvCxnSpPr>
        <xdr:cNvPr id="154" name="直線コネクタ 153">
          <a:extLst>
            <a:ext uri="{FF2B5EF4-FFF2-40B4-BE49-F238E27FC236}">
              <a16:creationId xmlns:a16="http://schemas.microsoft.com/office/drawing/2014/main" id="{7BE7E57C-F710-46CA-99B2-86E4CFE7F69D}"/>
            </a:ext>
          </a:extLst>
        </xdr:cNvPr>
        <xdr:cNvCxnSpPr/>
      </xdr:nvCxnSpPr>
      <xdr:spPr>
        <a:xfrm flipV="1">
          <a:off x="11068685" y="5985052"/>
          <a:ext cx="670560" cy="46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76962</xdr:rowOff>
    </xdr:from>
    <xdr:to>
      <xdr:col>60</xdr:col>
      <xdr:colOff>123825</xdr:colOff>
      <xdr:row>34</xdr:row>
      <xdr:rowOff>7112</xdr:rowOff>
    </xdr:to>
    <xdr:sp macro="" textlink="">
      <xdr:nvSpPr>
        <xdr:cNvPr id="155" name="楕円 154">
          <a:extLst>
            <a:ext uri="{FF2B5EF4-FFF2-40B4-BE49-F238E27FC236}">
              <a16:creationId xmlns:a16="http://schemas.microsoft.com/office/drawing/2014/main" id="{F66C05C9-B743-4DEE-9D78-73BC2601B04E}"/>
            </a:ext>
          </a:extLst>
        </xdr:cNvPr>
        <xdr:cNvSpPr/>
      </xdr:nvSpPr>
      <xdr:spPr>
        <a:xfrm>
          <a:off x="10347325" y="63787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127762</xdr:rowOff>
    </xdr:from>
    <xdr:to>
      <xdr:col>64</xdr:col>
      <xdr:colOff>73025</xdr:colOff>
      <xdr:row>33</xdr:row>
      <xdr:rowOff>145873</xdr:rowOff>
    </xdr:to>
    <xdr:cxnSp macro="">
      <xdr:nvCxnSpPr>
        <xdr:cNvPr id="156" name="直線コネクタ 155">
          <a:extLst>
            <a:ext uri="{FF2B5EF4-FFF2-40B4-BE49-F238E27FC236}">
              <a16:creationId xmlns:a16="http://schemas.microsoft.com/office/drawing/2014/main" id="{395CD8EF-74E8-4869-95D4-FE0C8A461F9E}"/>
            </a:ext>
          </a:extLst>
        </xdr:cNvPr>
        <xdr:cNvCxnSpPr/>
      </xdr:nvCxnSpPr>
      <xdr:spPr>
        <a:xfrm>
          <a:off x="10398125" y="6429502"/>
          <a:ext cx="670560" cy="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145030</xdr:rowOff>
    </xdr:from>
    <xdr:ext cx="469744" cy="259045"/>
    <xdr:sp macro="" textlink="">
      <xdr:nvSpPr>
        <xdr:cNvPr id="157" name="n_1aveValue債務償還比率">
          <a:extLst>
            <a:ext uri="{FF2B5EF4-FFF2-40B4-BE49-F238E27FC236}">
              <a16:creationId xmlns:a16="http://schemas.microsoft.com/office/drawing/2014/main" id="{888304E7-4245-44E8-AE83-7DC2D7D35D7D}"/>
            </a:ext>
          </a:extLst>
        </xdr:cNvPr>
        <xdr:cNvSpPr txBox="1"/>
      </xdr:nvSpPr>
      <xdr:spPr>
        <a:xfrm>
          <a:off x="12185092" y="544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139632</xdr:rowOff>
    </xdr:from>
    <xdr:ext cx="469744" cy="259045"/>
    <xdr:sp macro="" textlink="">
      <xdr:nvSpPr>
        <xdr:cNvPr id="158" name="n_2aveValue債務償還比率">
          <a:extLst>
            <a:ext uri="{FF2B5EF4-FFF2-40B4-BE49-F238E27FC236}">
              <a16:creationId xmlns:a16="http://schemas.microsoft.com/office/drawing/2014/main" id="{5B26CA8F-A6CE-4738-B535-1BC8D6800479}"/>
            </a:ext>
          </a:extLst>
        </xdr:cNvPr>
        <xdr:cNvSpPr txBox="1"/>
      </xdr:nvSpPr>
      <xdr:spPr>
        <a:xfrm>
          <a:off x="11527232" y="543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127109</xdr:rowOff>
    </xdr:from>
    <xdr:ext cx="469744" cy="259045"/>
    <xdr:sp macro="" textlink="">
      <xdr:nvSpPr>
        <xdr:cNvPr id="159" name="n_3aveValue債務償還比率">
          <a:extLst>
            <a:ext uri="{FF2B5EF4-FFF2-40B4-BE49-F238E27FC236}">
              <a16:creationId xmlns:a16="http://schemas.microsoft.com/office/drawing/2014/main" id="{5E51AE20-B881-46E8-8FA4-A33C405FE062}"/>
            </a:ext>
          </a:extLst>
        </xdr:cNvPr>
        <xdr:cNvSpPr txBox="1"/>
      </xdr:nvSpPr>
      <xdr:spPr>
        <a:xfrm>
          <a:off x="10856672" y="559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518</xdr:rowOff>
    </xdr:from>
    <xdr:ext cx="469744" cy="259045"/>
    <xdr:sp macro="" textlink="">
      <xdr:nvSpPr>
        <xdr:cNvPr id="160" name="n_4aveValue債務償還比率">
          <a:extLst>
            <a:ext uri="{FF2B5EF4-FFF2-40B4-BE49-F238E27FC236}">
              <a16:creationId xmlns:a16="http://schemas.microsoft.com/office/drawing/2014/main" id="{C1EC95A4-48AD-4E6F-B6AC-E9D421D92916}"/>
            </a:ext>
          </a:extLst>
        </xdr:cNvPr>
        <xdr:cNvSpPr txBox="1"/>
      </xdr:nvSpPr>
      <xdr:spPr>
        <a:xfrm>
          <a:off x="10186112" y="563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94773</xdr:rowOff>
    </xdr:from>
    <xdr:ext cx="469744" cy="259045"/>
    <xdr:sp macro="" textlink="">
      <xdr:nvSpPr>
        <xdr:cNvPr id="161" name="n_1mainValue債務償還比率">
          <a:extLst>
            <a:ext uri="{FF2B5EF4-FFF2-40B4-BE49-F238E27FC236}">
              <a16:creationId xmlns:a16="http://schemas.microsoft.com/office/drawing/2014/main" id="{60D66139-C344-43E9-98FA-E0E078BD9E7B}"/>
            </a:ext>
          </a:extLst>
        </xdr:cNvPr>
        <xdr:cNvSpPr txBox="1"/>
      </xdr:nvSpPr>
      <xdr:spPr>
        <a:xfrm>
          <a:off x="12185092" y="62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60519</xdr:rowOff>
    </xdr:from>
    <xdr:ext cx="469744" cy="259045"/>
    <xdr:sp macro="" textlink="">
      <xdr:nvSpPr>
        <xdr:cNvPr id="162" name="n_2mainValue債務償還比率">
          <a:extLst>
            <a:ext uri="{FF2B5EF4-FFF2-40B4-BE49-F238E27FC236}">
              <a16:creationId xmlns:a16="http://schemas.microsoft.com/office/drawing/2014/main" id="{8CBD1608-FB44-410C-A68E-16945ECB0C1A}"/>
            </a:ext>
          </a:extLst>
        </xdr:cNvPr>
        <xdr:cNvSpPr txBox="1"/>
      </xdr:nvSpPr>
      <xdr:spPr>
        <a:xfrm>
          <a:off x="11527232" y="60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16350</xdr:rowOff>
    </xdr:from>
    <xdr:ext cx="560923" cy="259045"/>
    <xdr:sp macro="" textlink="">
      <xdr:nvSpPr>
        <xdr:cNvPr id="163" name="n_3mainValue債務償還比率">
          <a:extLst>
            <a:ext uri="{FF2B5EF4-FFF2-40B4-BE49-F238E27FC236}">
              <a16:creationId xmlns:a16="http://schemas.microsoft.com/office/drawing/2014/main" id="{03BCAA1B-864D-483F-AD79-E2CBE50D7B5B}"/>
            </a:ext>
          </a:extLst>
        </xdr:cNvPr>
        <xdr:cNvSpPr txBox="1"/>
      </xdr:nvSpPr>
      <xdr:spPr>
        <a:xfrm>
          <a:off x="10826323" y="64857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169689</xdr:rowOff>
    </xdr:from>
    <xdr:ext cx="560923" cy="259045"/>
    <xdr:sp macro="" textlink="">
      <xdr:nvSpPr>
        <xdr:cNvPr id="164" name="n_4mainValue債務償還比率">
          <a:extLst>
            <a:ext uri="{FF2B5EF4-FFF2-40B4-BE49-F238E27FC236}">
              <a16:creationId xmlns:a16="http://schemas.microsoft.com/office/drawing/2014/main" id="{D123D461-927B-460A-AD03-F458B9C3A71D}"/>
            </a:ext>
          </a:extLst>
        </xdr:cNvPr>
        <xdr:cNvSpPr txBox="1"/>
      </xdr:nvSpPr>
      <xdr:spPr>
        <a:xfrm>
          <a:off x="10155763" y="64714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7FCDDC90-CD25-4E50-90CD-A282A200E5E9}"/>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F3C12BED-C5A5-4374-A0EB-44BD33309174}"/>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CF10219F-1083-4894-84ED-2930486ECC69}"/>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240B99B-0248-48D8-95BF-79C23A0550AD}"/>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F4C1125A-B1BE-460F-A7B7-DAEC718376A9}"/>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BFCBDD97-BE9D-4586-B449-EC609705EE02}"/>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ACC3D8E-82E0-47F4-87B3-EA7D38E1F4A3}"/>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88B8817-5779-42C5-A167-EF82EB428409}"/>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B2729D3-AECC-4DE1-9943-C26F8F9D81C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693C941-6AA7-4A7D-950F-B4BB0423EE9D}"/>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和歌山県那智勝浦町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AB46061-AEF3-4A94-8A65-667B166C4106}"/>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8D11B5D-879E-4C04-B852-CF3E6E5702F3}"/>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C85101E-5E7A-4B58-BC49-B282FBD6038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828761F-1BAC-416A-B56F-4C48D5AA9D9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9F86A1D-2AC8-4D8C-9AF8-76E33DC5126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B83EEDB-5C0A-4FCE-8207-652ACAD436A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13,778
13,626
183.30
10,299,945
10,112,779
170,985
5,507,054
12,709,326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C09BA4A-FC85-4735-84C2-A7EBD742686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934EA1A-7A9B-45AC-9572-8111375E67D6}"/>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2E32AF5-3447-4D0C-BEF6-31E33544CB98}"/>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51C6A4F-7C97-4188-9483-059E02CC6578}"/>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EA0372A-908A-4A2B-A8BB-F6ADE1CE9EE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984BC76-BA71-4CC3-8B45-A925557CD268}"/>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013B66B-94A2-46E7-BB69-4AC8AFBA770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31D1055-22F7-421B-B72D-C4612FE1CA6D}"/>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6E3251D-EB63-4567-9BB3-7225D277FA3B}"/>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322A118-71DB-4E3D-8B50-2216847BB30D}"/>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B9B3422-0F84-4A2F-9486-ECADB6C65A5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10B26DC-A991-4E36-88FE-389B1B4CC50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108136F-7AB0-4857-A5C4-9368BAA48E06}"/>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665AEFC-205F-409F-AE8D-759E122308B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E1E89DE-4000-4943-BD52-1EEFDD6E412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34D5C60-87AF-41F7-80CD-341112C16CD4}"/>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8447AAA-4C7A-4787-A882-C0628C7B171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6444733-FB4A-486B-8699-9258EF60FBDD}"/>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C1F3E8E-712F-4E17-9F0E-6F16ED7FE484}"/>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2210F53-2580-4FC8-8E40-436F5148E70E}"/>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76628B9-A715-409B-9B33-59445B8EA40D}"/>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7319EE8-DAF5-4BDF-A2F3-D709F485AAC6}"/>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48F9B28-E5E5-4354-BE6A-4EDCA2175EF2}"/>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ADCC1C4-120B-4FCB-90AB-69FD2BDFC85F}"/>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9DEC744-C180-465E-A357-0283558A06B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E349CB7-4B88-454C-AAD8-203AD30A93C4}"/>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41CDCD0-8AA9-44AE-961A-DF3E94AFDF4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BD32EEE-478D-42D7-8852-AC3C068C7DCD}"/>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9A08AD5-1527-4E51-B7BC-11D5845ECF0F}"/>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4EFCB18-D10A-4F09-A4C2-D25ABD99B6B3}"/>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C9110A3-8D7A-4171-B803-B70878150AC4}"/>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06DB09A-58A5-4BB3-B94C-3F53F5F0990E}"/>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E40DC05E-ACD7-46BA-8B8C-E5234BC79BD5}"/>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127FD69A-36E1-4D41-B1B4-AFA6EF4C1E25}"/>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4914556C-FEEA-45BF-AE47-0B2C1EE2DC2E}"/>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2D628510-8CB1-4B63-A025-87FC4F1F1D04}"/>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4A47877-4424-4E8D-A945-95266760571D}"/>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83B3914B-EC30-44D6-A9E5-BEE6369E3C5D}"/>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7268D1C6-6F1B-4D61-B7BD-339C96C4A372}"/>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CC9FAB85-1B24-42D9-92F8-53B433A0C81D}"/>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A439D45C-C3A5-4C5A-B620-C2C47A6EEC73}"/>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5A6AAD84-A5C2-4AE4-80A6-6369970D4691}"/>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CD70819C-3400-4A7A-A276-2E13F2DA4937}"/>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108204</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5DAD2255-E02B-4280-B696-F055B25EFE8C}"/>
            </a:ext>
          </a:extLst>
        </xdr:cNvPr>
        <xdr:cNvCxnSpPr/>
      </xdr:nvCxnSpPr>
      <xdr:spPr>
        <a:xfrm flipV="1">
          <a:off x="4086225" y="5640324"/>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7F2641E2-7B45-4728-89AD-C4FBB6C2A1F3}"/>
            </a:ext>
          </a:extLst>
        </xdr:cNvPr>
        <xdr:cNvSpPr txBox="1"/>
      </xdr:nvSpPr>
      <xdr:spPr>
        <a:xfrm>
          <a:off x="4124960" y="693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B7ABB917-6D02-4FF1-8B02-2079AF3DB0F2}"/>
            </a:ext>
          </a:extLst>
        </xdr:cNvPr>
        <xdr:cNvCxnSpPr/>
      </xdr:nvCxnSpPr>
      <xdr:spPr>
        <a:xfrm>
          <a:off x="4020820" y="6935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54881</xdr:rowOff>
    </xdr:from>
    <xdr:ext cx="405111" cy="259045"/>
    <xdr:sp macro="" textlink="">
      <xdr:nvSpPr>
        <xdr:cNvPr id="58" name="【道路】&#10;有形固定資産減価償却率最大値テキスト">
          <a:extLst>
            <a:ext uri="{FF2B5EF4-FFF2-40B4-BE49-F238E27FC236}">
              <a16:creationId xmlns:a16="http://schemas.microsoft.com/office/drawing/2014/main" id="{B83B96A9-BA7E-43E0-8E3F-C4A619531539}"/>
            </a:ext>
          </a:extLst>
        </xdr:cNvPr>
        <xdr:cNvSpPr txBox="1"/>
      </xdr:nvSpPr>
      <xdr:spPr>
        <a:xfrm>
          <a:off x="4124960" y="5419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108204</xdr:rowOff>
    </xdr:from>
    <xdr:to>
      <xdr:col>24</xdr:col>
      <xdr:colOff>152400</xdr:colOff>
      <xdr:row>33</xdr:row>
      <xdr:rowOff>108204</xdr:rowOff>
    </xdr:to>
    <xdr:cxnSp macro="">
      <xdr:nvCxnSpPr>
        <xdr:cNvPr id="59" name="直線コネクタ 58">
          <a:extLst>
            <a:ext uri="{FF2B5EF4-FFF2-40B4-BE49-F238E27FC236}">
              <a16:creationId xmlns:a16="http://schemas.microsoft.com/office/drawing/2014/main" id="{4A968F7F-4F22-4A06-B4A4-24E4EE1DDB91}"/>
            </a:ext>
          </a:extLst>
        </xdr:cNvPr>
        <xdr:cNvCxnSpPr/>
      </xdr:nvCxnSpPr>
      <xdr:spPr>
        <a:xfrm>
          <a:off x="4020820" y="56403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75709</xdr:rowOff>
    </xdr:from>
    <xdr:ext cx="405111" cy="259045"/>
    <xdr:sp macro="" textlink="">
      <xdr:nvSpPr>
        <xdr:cNvPr id="60" name="【道路】&#10;有形固定資産減価償却率平均値テキスト">
          <a:extLst>
            <a:ext uri="{FF2B5EF4-FFF2-40B4-BE49-F238E27FC236}">
              <a16:creationId xmlns:a16="http://schemas.microsoft.com/office/drawing/2014/main" id="{0C79C391-04E1-406B-9FF0-8659A9F2EC56}"/>
            </a:ext>
          </a:extLst>
        </xdr:cNvPr>
        <xdr:cNvSpPr txBox="1"/>
      </xdr:nvSpPr>
      <xdr:spPr>
        <a:xfrm>
          <a:off x="4124960" y="6110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52832</xdr:rowOff>
    </xdr:from>
    <xdr:to>
      <xdr:col>24</xdr:col>
      <xdr:colOff>114300</xdr:colOff>
      <xdr:row>37</xdr:row>
      <xdr:rowOff>154432</xdr:rowOff>
    </xdr:to>
    <xdr:sp macro="" textlink="">
      <xdr:nvSpPr>
        <xdr:cNvPr id="61" name="フローチャート: 判断 60">
          <a:extLst>
            <a:ext uri="{FF2B5EF4-FFF2-40B4-BE49-F238E27FC236}">
              <a16:creationId xmlns:a16="http://schemas.microsoft.com/office/drawing/2014/main" id="{D3916938-EA75-41D3-BDC4-BBCEA654C435}"/>
            </a:ext>
          </a:extLst>
        </xdr:cNvPr>
        <xdr:cNvSpPr/>
      </xdr:nvSpPr>
      <xdr:spPr>
        <a:xfrm>
          <a:off x="4036060" y="625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11684</xdr:rowOff>
    </xdr:from>
    <xdr:to>
      <xdr:col>20</xdr:col>
      <xdr:colOff>38100</xdr:colOff>
      <xdr:row>37</xdr:row>
      <xdr:rowOff>113284</xdr:rowOff>
    </xdr:to>
    <xdr:sp macro="" textlink="">
      <xdr:nvSpPr>
        <xdr:cNvPr id="62" name="フローチャート: 判断 61">
          <a:extLst>
            <a:ext uri="{FF2B5EF4-FFF2-40B4-BE49-F238E27FC236}">
              <a16:creationId xmlns:a16="http://schemas.microsoft.com/office/drawing/2014/main" id="{E61A2E11-402D-457B-B0ED-984CEECE94B8}"/>
            </a:ext>
          </a:extLst>
        </xdr:cNvPr>
        <xdr:cNvSpPr/>
      </xdr:nvSpPr>
      <xdr:spPr>
        <a:xfrm>
          <a:off x="3312160" y="62143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164846</xdr:rowOff>
    </xdr:from>
    <xdr:to>
      <xdr:col>15</xdr:col>
      <xdr:colOff>101600</xdr:colOff>
      <xdr:row>37</xdr:row>
      <xdr:rowOff>94996</xdr:rowOff>
    </xdr:to>
    <xdr:sp macro="" textlink="">
      <xdr:nvSpPr>
        <xdr:cNvPr id="63" name="フローチャート: 判断 62">
          <a:extLst>
            <a:ext uri="{FF2B5EF4-FFF2-40B4-BE49-F238E27FC236}">
              <a16:creationId xmlns:a16="http://schemas.microsoft.com/office/drawing/2014/main" id="{715E9323-B352-423E-8774-4343041EAB3C}"/>
            </a:ext>
          </a:extLst>
        </xdr:cNvPr>
        <xdr:cNvSpPr/>
      </xdr:nvSpPr>
      <xdr:spPr>
        <a:xfrm>
          <a:off x="2514600" y="6199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128270</xdr:rowOff>
    </xdr:from>
    <xdr:to>
      <xdr:col>10</xdr:col>
      <xdr:colOff>165100</xdr:colOff>
      <xdr:row>37</xdr:row>
      <xdr:rowOff>58420</xdr:rowOff>
    </xdr:to>
    <xdr:sp macro="" textlink="">
      <xdr:nvSpPr>
        <xdr:cNvPr id="64" name="フローチャート: 判断 63">
          <a:extLst>
            <a:ext uri="{FF2B5EF4-FFF2-40B4-BE49-F238E27FC236}">
              <a16:creationId xmlns:a16="http://schemas.microsoft.com/office/drawing/2014/main" id="{65405A5D-EFD2-4162-BB07-73CCFDBC515D}"/>
            </a:ext>
          </a:extLst>
        </xdr:cNvPr>
        <xdr:cNvSpPr/>
      </xdr:nvSpPr>
      <xdr:spPr>
        <a:xfrm>
          <a:off x="173990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75692</xdr:rowOff>
    </xdr:from>
    <xdr:to>
      <xdr:col>6</xdr:col>
      <xdr:colOff>38100</xdr:colOff>
      <xdr:row>37</xdr:row>
      <xdr:rowOff>5842</xdr:rowOff>
    </xdr:to>
    <xdr:sp macro="" textlink="">
      <xdr:nvSpPr>
        <xdr:cNvPr id="65" name="フローチャート: 判断 64">
          <a:extLst>
            <a:ext uri="{FF2B5EF4-FFF2-40B4-BE49-F238E27FC236}">
              <a16:creationId xmlns:a16="http://schemas.microsoft.com/office/drawing/2014/main" id="{CD29AD28-3AC1-495D-9917-4DFF648E3D8A}"/>
            </a:ext>
          </a:extLst>
        </xdr:cNvPr>
        <xdr:cNvSpPr/>
      </xdr:nvSpPr>
      <xdr:spPr>
        <a:xfrm>
          <a:off x="965200" y="61107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D005D0B-4AEB-4F62-BDC0-F698CE92EF58}"/>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2DAA9CC-B322-4887-BD85-E06D999520D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51962EC-4C7B-4A2E-98CE-DBAE6E38C651}"/>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4B7A19F-6FD5-42CB-BA57-6A14A762888F}"/>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5742378-3818-4C8E-808D-699A4F96201A}"/>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71" name="楕円 70">
          <a:extLst>
            <a:ext uri="{FF2B5EF4-FFF2-40B4-BE49-F238E27FC236}">
              <a16:creationId xmlns:a16="http://schemas.microsoft.com/office/drawing/2014/main" id="{18A6AC0C-72D1-4275-BAD5-8B2A9C94D019}"/>
            </a:ext>
          </a:extLst>
        </xdr:cNvPr>
        <xdr:cNvSpPr/>
      </xdr:nvSpPr>
      <xdr:spPr>
        <a:xfrm>
          <a:off x="4036060" y="6273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49547</xdr:rowOff>
    </xdr:from>
    <xdr:ext cx="405111" cy="259045"/>
    <xdr:sp macro="" textlink="">
      <xdr:nvSpPr>
        <xdr:cNvPr id="72" name="【道路】&#10;有形固定資産減価償却率該当値テキスト">
          <a:extLst>
            <a:ext uri="{FF2B5EF4-FFF2-40B4-BE49-F238E27FC236}">
              <a16:creationId xmlns:a16="http://schemas.microsoft.com/office/drawing/2014/main" id="{AB3D19FD-6013-40A1-BC0B-630EA3DD1204}"/>
            </a:ext>
          </a:extLst>
        </xdr:cNvPr>
        <xdr:cNvSpPr txBox="1"/>
      </xdr:nvSpPr>
      <xdr:spPr>
        <a:xfrm>
          <a:off x="4124960"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45974</xdr:rowOff>
    </xdr:from>
    <xdr:to>
      <xdr:col>20</xdr:col>
      <xdr:colOff>38100</xdr:colOff>
      <xdr:row>37</xdr:row>
      <xdr:rowOff>147574</xdr:rowOff>
    </xdr:to>
    <xdr:sp macro="" textlink="">
      <xdr:nvSpPr>
        <xdr:cNvPr id="73" name="楕円 72">
          <a:extLst>
            <a:ext uri="{FF2B5EF4-FFF2-40B4-BE49-F238E27FC236}">
              <a16:creationId xmlns:a16="http://schemas.microsoft.com/office/drawing/2014/main" id="{A3765068-31D4-48CE-9F04-CDE0F375232D}"/>
            </a:ext>
          </a:extLst>
        </xdr:cNvPr>
        <xdr:cNvSpPr/>
      </xdr:nvSpPr>
      <xdr:spPr>
        <a:xfrm>
          <a:off x="3312160" y="62486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96774</xdr:rowOff>
    </xdr:from>
    <xdr:to>
      <xdr:col>24</xdr:col>
      <xdr:colOff>63500</xdr:colOff>
      <xdr:row>37</xdr:row>
      <xdr:rowOff>121920</xdr:rowOff>
    </xdr:to>
    <xdr:cxnSp macro="">
      <xdr:nvCxnSpPr>
        <xdr:cNvPr id="74" name="直線コネクタ 73">
          <a:extLst>
            <a:ext uri="{FF2B5EF4-FFF2-40B4-BE49-F238E27FC236}">
              <a16:creationId xmlns:a16="http://schemas.microsoft.com/office/drawing/2014/main" id="{C40954CE-A494-4086-963F-4DD47D320132}"/>
            </a:ext>
          </a:extLst>
        </xdr:cNvPr>
        <xdr:cNvCxnSpPr/>
      </xdr:nvCxnSpPr>
      <xdr:spPr>
        <a:xfrm>
          <a:off x="3355340" y="6299454"/>
          <a:ext cx="73152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20828</xdr:rowOff>
    </xdr:from>
    <xdr:to>
      <xdr:col>15</xdr:col>
      <xdr:colOff>101600</xdr:colOff>
      <xdr:row>37</xdr:row>
      <xdr:rowOff>122428</xdr:rowOff>
    </xdr:to>
    <xdr:sp macro="" textlink="">
      <xdr:nvSpPr>
        <xdr:cNvPr id="75" name="楕円 74">
          <a:extLst>
            <a:ext uri="{FF2B5EF4-FFF2-40B4-BE49-F238E27FC236}">
              <a16:creationId xmlns:a16="http://schemas.microsoft.com/office/drawing/2014/main" id="{91086EB4-CBA8-4BA3-BE8C-29E060D8B4B8}"/>
            </a:ext>
          </a:extLst>
        </xdr:cNvPr>
        <xdr:cNvSpPr/>
      </xdr:nvSpPr>
      <xdr:spPr>
        <a:xfrm>
          <a:off x="2514600" y="622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71628</xdr:rowOff>
    </xdr:from>
    <xdr:to>
      <xdr:col>19</xdr:col>
      <xdr:colOff>177800</xdr:colOff>
      <xdr:row>37</xdr:row>
      <xdr:rowOff>96774</xdr:rowOff>
    </xdr:to>
    <xdr:cxnSp macro="">
      <xdr:nvCxnSpPr>
        <xdr:cNvPr id="76" name="直線コネクタ 75">
          <a:extLst>
            <a:ext uri="{FF2B5EF4-FFF2-40B4-BE49-F238E27FC236}">
              <a16:creationId xmlns:a16="http://schemas.microsoft.com/office/drawing/2014/main" id="{FA8E3153-64AB-4450-BB38-7071F9E9B361}"/>
            </a:ext>
          </a:extLst>
        </xdr:cNvPr>
        <xdr:cNvCxnSpPr/>
      </xdr:nvCxnSpPr>
      <xdr:spPr>
        <a:xfrm>
          <a:off x="2565400" y="6274308"/>
          <a:ext cx="78994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155702</xdr:rowOff>
    </xdr:from>
    <xdr:to>
      <xdr:col>10</xdr:col>
      <xdr:colOff>165100</xdr:colOff>
      <xdr:row>37</xdr:row>
      <xdr:rowOff>85852</xdr:rowOff>
    </xdr:to>
    <xdr:sp macro="" textlink="">
      <xdr:nvSpPr>
        <xdr:cNvPr id="77" name="楕円 76">
          <a:extLst>
            <a:ext uri="{FF2B5EF4-FFF2-40B4-BE49-F238E27FC236}">
              <a16:creationId xmlns:a16="http://schemas.microsoft.com/office/drawing/2014/main" id="{B397F159-734A-4F55-A04E-824C82094DE8}"/>
            </a:ext>
          </a:extLst>
        </xdr:cNvPr>
        <xdr:cNvSpPr/>
      </xdr:nvSpPr>
      <xdr:spPr>
        <a:xfrm>
          <a:off x="1739900" y="61907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35052</xdr:rowOff>
    </xdr:from>
    <xdr:to>
      <xdr:col>15</xdr:col>
      <xdr:colOff>50800</xdr:colOff>
      <xdr:row>37</xdr:row>
      <xdr:rowOff>71628</xdr:rowOff>
    </xdr:to>
    <xdr:cxnSp macro="">
      <xdr:nvCxnSpPr>
        <xdr:cNvPr id="78" name="直線コネクタ 77">
          <a:extLst>
            <a:ext uri="{FF2B5EF4-FFF2-40B4-BE49-F238E27FC236}">
              <a16:creationId xmlns:a16="http://schemas.microsoft.com/office/drawing/2014/main" id="{1358C79E-5378-4EB9-9F09-441F36699D56}"/>
            </a:ext>
          </a:extLst>
        </xdr:cNvPr>
        <xdr:cNvCxnSpPr/>
      </xdr:nvCxnSpPr>
      <xdr:spPr>
        <a:xfrm>
          <a:off x="1790700" y="6237732"/>
          <a:ext cx="7747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121412</xdr:rowOff>
    </xdr:from>
    <xdr:to>
      <xdr:col>6</xdr:col>
      <xdr:colOff>38100</xdr:colOff>
      <xdr:row>37</xdr:row>
      <xdr:rowOff>51562</xdr:rowOff>
    </xdr:to>
    <xdr:sp macro="" textlink="">
      <xdr:nvSpPr>
        <xdr:cNvPr id="79" name="楕円 78">
          <a:extLst>
            <a:ext uri="{FF2B5EF4-FFF2-40B4-BE49-F238E27FC236}">
              <a16:creationId xmlns:a16="http://schemas.microsoft.com/office/drawing/2014/main" id="{D8441E7D-F659-4A19-8450-5D3EFD632A9B}"/>
            </a:ext>
          </a:extLst>
        </xdr:cNvPr>
        <xdr:cNvSpPr/>
      </xdr:nvSpPr>
      <xdr:spPr>
        <a:xfrm>
          <a:off x="965200" y="61564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xdr:rowOff>
    </xdr:from>
    <xdr:to>
      <xdr:col>10</xdr:col>
      <xdr:colOff>114300</xdr:colOff>
      <xdr:row>37</xdr:row>
      <xdr:rowOff>35052</xdr:rowOff>
    </xdr:to>
    <xdr:cxnSp macro="">
      <xdr:nvCxnSpPr>
        <xdr:cNvPr id="80" name="直線コネクタ 79">
          <a:extLst>
            <a:ext uri="{FF2B5EF4-FFF2-40B4-BE49-F238E27FC236}">
              <a16:creationId xmlns:a16="http://schemas.microsoft.com/office/drawing/2014/main" id="{4AF2FA5E-2A8D-47BC-AC39-782A18F1EAF7}"/>
            </a:ext>
          </a:extLst>
        </xdr:cNvPr>
        <xdr:cNvCxnSpPr/>
      </xdr:nvCxnSpPr>
      <xdr:spPr>
        <a:xfrm>
          <a:off x="1008380" y="6203442"/>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129811</xdr:rowOff>
    </xdr:from>
    <xdr:ext cx="405111" cy="259045"/>
    <xdr:sp macro="" textlink="">
      <xdr:nvSpPr>
        <xdr:cNvPr id="81" name="n_1aveValue【道路】&#10;有形固定資産減価償却率">
          <a:extLst>
            <a:ext uri="{FF2B5EF4-FFF2-40B4-BE49-F238E27FC236}">
              <a16:creationId xmlns:a16="http://schemas.microsoft.com/office/drawing/2014/main" id="{8BBFBEB0-4439-411D-B511-D603413BE4AF}"/>
            </a:ext>
          </a:extLst>
        </xdr:cNvPr>
        <xdr:cNvSpPr txBox="1"/>
      </xdr:nvSpPr>
      <xdr:spPr>
        <a:xfrm>
          <a:off x="3170564" y="599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111523</xdr:rowOff>
    </xdr:from>
    <xdr:ext cx="405111" cy="259045"/>
    <xdr:sp macro="" textlink="">
      <xdr:nvSpPr>
        <xdr:cNvPr id="82" name="n_2aveValue【道路】&#10;有形固定資産減価償却率">
          <a:extLst>
            <a:ext uri="{FF2B5EF4-FFF2-40B4-BE49-F238E27FC236}">
              <a16:creationId xmlns:a16="http://schemas.microsoft.com/office/drawing/2014/main" id="{D9805BC5-144C-45BE-8CBA-8333CC81D7C9}"/>
            </a:ext>
          </a:extLst>
        </xdr:cNvPr>
        <xdr:cNvSpPr txBox="1"/>
      </xdr:nvSpPr>
      <xdr:spPr>
        <a:xfrm>
          <a:off x="2385704" y="597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74947</xdr:rowOff>
    </xdr:from>
    <xdr:ext cx="405111" cy="259045"/>
    <xdr:sp macro="" textlink="">
      <xdr:nvSpPr>
        <xdr:cNvPr id="83" name="n_3aveValue【道路】&#10;有形固定資産減価償却率">
          <a:extLst>
            <a:ext uri="{FF2B5EF4-FFF2-40B4-BE49-F238E27FC236}">
              <a16:creationId xmlns:a16="http://schemas.microsoft.com/office/drawing/2014/main" id="{8CDC8E22-7128-4C29-AF35-11F0AB73B275}"/>
            </a:ext>
          </a:extLst>
        </xdr:cNvPr>
        <xdr:cNvSpPr txBox="1"/>
      </xdr:nvSpPr>
      <xdr:spPr>
        <a:xfrm>
          <a:off x="161100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22369</xdr:rowOff>
    </xdr:from>
    <xdr:ext cx="405111" cy="259045"/>
    <xdr:sp macro="" textlink="">
      <xdr:nvSpPr>
        <xdr:cNvPr id="84" name="n_4aveValue【道路】&#10;有形固定資産減価償却率">
          <a:extLst>
            <a:ext uri="{FF2B5EF4-FFF2-40B4-BE49-F238E27FC236}">
              <a16:creationId xmlns:a16="http://schemas.microsoft.com/office/drawing/2014/main" id="{34E0EFCF-7363-456D-A212-7084D2FCA005}"/>
            </a:ext>
          </a:extLst>
        </xdr:cNvPr>
        <xdr:cNvSpPr txBox="1"/>
      </xdr:nvSpPr>
      <xdr:spPr>
        <a:xfrm>
          <a:off x="836304" y="588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138701</xdr:rowOff>
    </xdr:from>
    <xdr:ext cx="405111" cy="259045"/>
    <xdr:sp macro="" textlink="">
      <xdr:nvSpPr>
        <xdr:cNvPr id="85" name="n_1mainValue【道路】&#10;有形固定資産減価償却率">
          <a:extLst>
            <a:ext uri="{FF2B5EF4-FFF2-40B4-BE49-F238E27FC236}">
              <a16:creationId xmlns:a16="http://schemas.microsoft.com/office/drawing/2014/main" id="{A3254021-3CC8-4DC7-A92C-61A4A5A71116}"/>
            </a:ext>
          </a:extLst>
        </xdr:cNvPr>
        <xdr:cNvSpPr txBox="1"/>
      </xdr:nvSpPr>
      <xdr:spPr>
        <a:xfrm>
          <a:off x="3170564" y="634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113555</xdr:rowOff>
    </xdr:from>
    <xdr:ext cx="405111" cy="259045"/>
    <xdr:sp macro="" textlink="">
      <xdr:nvSpPr>
        <xdr:cNvPr id="86" name="n_2mainValue【道路】&#10;有形固定資産減価償却率">
          <a:extLst>
            <a:ext uri="{FF2B5EF4-FFF2-40B4-BE49-F238E27FC236}">
              <a16:creationId xmlns:a16="http://schemas.microsoft.com/office/drawing/2014/main" id="{6494D840-43F4-46E8-8630-4278C34AD109}"/>
            </a:ext>
          </a:extLst>
        </xdr:cNvPr>
        <xdr:cNvSpPr txBox="1"/>
      </xdr:nvSpPr>
      <xdr:spPr>
        <a:xfrm>
          <a:off x="2385704" y="6316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76979</xdr:rowOff>
    </xdr:from>
    <xdr:ext cx="405111" cy="259045"/>
    <xdr:sp macro="" textlink="">
      <xdr:nvSpPr>
        <xdr:cNvPr id="87" name="n_3mainValue【道路】&#10;有形固定資産減価償却率">
          <a:extLst>
            <a:ext uri="{FF2B5EF4-FFF2-40B4-BE49-F238E27FC236}">
              <a16:creationId xmlns:a16="http://schemas.microsoft.com/office/drawing/2014/main" id="{36334F42-7F5C-4F36-8623-092A6035E4F1}"/>
            </a:ext>
          </a:extLst>
        </xdr:cNvPr>
        <xdr:cNvSpPr txBox="1"/>
      </xdr:nvSpPr>
      <xdr:spPr>
        <a:xfrm>
          <a:off x="1611004" y="6279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42689</xdr:rowOff>
    </xdr:from>
    <xdr:ext cx="405111" cy="259045"/>
    <xdr:sp macro="" textlink="">
      <xdr:nvSpPr>
        <xdr:cNvPr id="88" name="n_4mainValue【道路】&#10;有形固定資産減価償却率">
          <a:extLst>
            <a:ext uri="{FF2B5EF4-FFF2-40B4-BE49-F238E27FC236}">
              <a16:creationId xmlns:a16="http://schemas.microsoft.com/office/drawing/2014/main" id="{DD50B181-9868-4CAB-8D0B-CB7AC0343BE6}"/>
            </a:ext>
          </a:extLst>
        </xdr:cNvPr>
        <xdr:cNvSpPr txBox="1"/>
      </xdr:nvSpPr>
      <xdr:spPr>
        <a:xfrm>
          <a:off x="836304" y="6245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4A47896-F21E-4118-B0E9-8A380C5CE73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DFA31933-4F71-4A59-BB87-46C72411E8A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D057F7A9-8692-4849-9161-9490DE425B39}"/>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791FE913-D32F-45ED-BFD8-F4564E72FD6A}"/>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CC96B420-9671-4664-B83B-6656F3FA49B4}"/>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3C65C51D-9EFB-480E-9D74-D00DB8E7B33D}"/>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AE4C8FC4-EE05-4D67-9768-C671F1F3E2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57EAE5F4-13B5-4ADE-8421-57471E90FE5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59FF9F14-6C51-4113-91ED-BFBCD0D26236}"/>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78C2D45-7BBE-4DB8-BC31-6FC8D8F86DA7}"/>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63AA2074-FC2F-4AA4-A498-D8C73C0D8951}"/>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5D48DED3-AD8D-4EE1-98D3-19DEF4B688E3}"/>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8AB139F0-FF8F-4F56-9883-D8A4E113C906}"/>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B21C3050-88FC-45C0-9B30-E01BFD9D090B}"/>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47D57200-F0AA-4063-834C-BA5989A9CDF7}"/>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1378803F-F9F4-4DC6-B589-6C8CF262F775}"/>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C28FACEE-A671-4612-8C38-5DECAA922D8E}"/>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97B9C97-2262-4FBE-81F9-7CF1A93125FD}"/>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4892060D-1F0C-4A06-A84D-14839125223D}"/>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4AD3FC3E-43A1-4512-9803-0C17973723D6}"/>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3EBF736-19E3-4F1B-A730-A575AF4CB09C}"/>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96EE3D5A-4B0B-48B1-B259-4DC83FD03D91}"/>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83C4B2B1-870E-4470-BF26-3881C2D39856}"/>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64198</xdr:rowOff>
    </xdr:from>
    <xdr:to>
      <xdr:col>54</xdr:col>
      <xdr:colOff>189865</xdr:colOff>
      <xdr:row>41</xdr:row>
      <xdr:rowOff>146476</xdr:rowOff>
    </xdr:to>
    <xdr:cxnSp macro="">
      <xdr:nvCxnSpPr>
        <xdr:cNvPr id="112" name="直線コネクタ 111">
          <a:extLst>
            <a:ext uri="{FF2B5EF4-FFF2-40B4-BE49-F238E27FC236}">
              <a16:creationId xmlns:a16="http://schemas.microsoft.com/office/drawing/2014/main" id="{E3A6B226-8089-4EE1-B86C-E897740DE18C}"/>
            </a:ext>
          </a:extLst>
        </xdr:cNvPr>
        <xdr:cNvCxnSpPr/>
      </xdr:nvCxnSpPr>
      <xdr:spPr>
        <a:xfrm flipV="1">
          <a:off x="9219565" y="5763958"/>
          <a:ext cx="0" cy="12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150303</xdr:rowOff>
    </xdr:from>
    <xdr:ext cx="469744" cy="259045"/>
    <xdr:sp macro="" textlink="">
      <xdr:nvSpPr>
        <xdr:cNvPr id="113" name="【道路】&#10;一人当たり延長最小値テキスト">
          <a:extLst>
            <a:ext uri="{FF2B5EF4-FFF2-40B4-BE49-F238E27FC236}">
              <a16:creationId xmlns:a16="http://schemas.microsoft.com/office/drawing/2014/main" id="{0340E938-2F7F-4B3B-A250-CD0AF2E9F54B}"/>
            </a:ext>
          </a:extLst>
        </xdr:cNvPr>
        <xdr:cNvSpPr txBox="1"/>
      </xdr:nvSpPr>
      <xdr:spPr>
        <a:xfrm>
          <a:off x="9258300" y="70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146476</xdr:rowOff>
    </xdr:from>
    <xdr:to>
      <xdr:col>55</xdr:col>
      <xdr:colOff>88900</xdr:colOff>
      <xdr:row>41</xdr:row>
      <xdr:rowOff>146476</xdr:rowOff>
    </xdr:to>
    <xdr:cxnSp macro="">
      <xdr:nvCxnSpPr>
        <xdr:cNvPr id="114" name="直線コネクタ 113">
          <a:extLst>
            <a:ext uri="{FF2B5EF4-FFF2-40B4-BE49-F238E27FC236}">
              <a16:creationId xmlns:a16="http://schemas.microsoft.com/office/drawing/2014/main" id="{15DE253A-C589-4A32-B39E-66EB483C5E62}"/>
            </a:ext>
          </a:extLst>
        </xdr:cNvPr>
        <xdr:cNvCxnSpPr/>
      </xdr:nvCxnSpPr>
      <xdr:spPr>
        <a:xfrm>
          <a:off x="9154160" y="70197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10875</xdr:rowOff>
    </xdr:from>
    <xdr:ext cx="534377" cy="259045"/>
    <xdr:sp macro="" textlink="">
      <xdr:nvSpPr>
        <xdr:cNvPr id="115" name="【道路】&#10;一人当たり延長最大値テキスト">
          <a:extLst>
            <a:ext uri="{FF2B5EF4-FFF2-40B4-BE49-F238E27FC236}">
              <a16:creationId xmlns:a16="http://schemas.microsoft.com/office/drawing/2014/main" id="{18900970-7A0E-4488-A592-307B3708A77F}"/>
            </a:ext>
          </a:extLst>
        </xdr:cNvPr>
        <xdr:cNvSpPr txBox="1"/>
      </xdr:nvSpPr>
      <xdr:spPr>
        <a:xfrm>
          <a:off x="9258300" y="554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64198</xdr:rowOff>
    </xdr:from>
    <xdr:to>
      <xdr:col>55</xdr:col>
      <xdr:colOff>88900</xdr:colOff>
      <xdr:row>34</xdr:row>
      <xdr:rowOff>64198</xdr:rowOff>
    </xdr:to>
    <xdr:cxnSp macro="">
      <xdr:nvCxnSpPr>
        <xdr:cNvPr id="116" name="直線コネクタ 115">
          <a:extLst>
            <a:ext uri="{FF2B5EF4-FFF2-40B4-BE49-F238E27FC236}">
              <a16:creationId xmlns:a16="http://schemas.microsoft.com/office/drawing/2014/main" id="{6E902DB9-0A88-4DD5-B192-ED5F357C53AC}"/>
            </a:ext>
          </a:extLst>
        </xdr:cNvPr>
        <xdr:cNvCxnSpPr/>
      </xdr:nvCxnSpPr>
      <xdr:spPr>
        <a:xfrm>
          <a:off x="9154160" y="5763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60520</xdr:rowOff>
    </xdr:from>
    <xdr:ext cx="534377" cy="259045"/>
    <xdr:sp macro="" textlink="">
      <xdr:nvSpPr>
        <xdr:cNvPr id="117" name="【道路】&#10;一人当たり延長平均値テキスト">
          <a:extLst>
            <a:ext uri="{FF2B5EF4-FFF2-40B4-BE49-F238E27FC236}">
              <a16:creationId xmlns:a16="http://schemas.microsoft.com/office/drawing/2014/main" id="{5BE9843D-BEAC-424E-963E-E92B6EEEB037}"/>
            </a:ext>
          </a:extLst>
        </xdr:cNvPr>
        <xdr:cNvSpPr txBox="1"/>
      </xdr:nvSpPr>
      <xdr:spPr>
        <a:xfrm>
          <a:off x="9258300" y="6598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82093</xdr:rowOff>
    </xdr:from>
    <xdr:to>
      <xdr:col>55</xdr:col>
      <xdr:colOff>50800</xdr:colOff>
      <xdr:row>40</xdr:row>
      <xdr:rowOff>12243</xdr:rowOff>
    </xdr:to>
    <xdr:sp macro="" textlink="">
      <xdr:nvSpPr>
        <xdr:cNvPr id="118" name="フローチャート: 判断 117">
          <a:extLst>
            <a:ext uri="{FF2B5EF4-FFF2-40B4-BE49-F238E27FC236}">
              <a16:creationId xmlns:a16="http://schemas.microsoft.com/office/drawing/2014/main" id="{1612DBB6-4F16-4B4C-A32C-EB8C3DF5ABF4}"/>
            </a:ext>
          </a:extLst>
        </xdr:cNvPr>
        <xdr:cNvSpPr/>
      </xdr:nvSpPr>
      <xdr:spPr>
        <a:xfrm>
          <a:off x="9192260" y="66200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78798</xdr:rowOff>
    </xdr:from>
    <xdr:to>
      <xdr:col>50</xdr:col>
      <xdr:colOff>165100</xdr:colOff>
      <xdr:row>40</xdr:row>
      <xdr:rowOff>8948</xdr:rowOff>
    </xdr:to>
    <xdr:sp macro="" textlink="">
      <xdr:nvSpPr>
        <xdr:cNvPr id="119" name="フローチャート: 判断 118">
          <a:extLst>
            <a:ext uri="{FF2B5EF4-FFF2-40B4-BE49-F238E27FC236}">
              <a16:creationId xmlns:a16="http://schemas.microsoft.com/office/drawing/2014/main" id="{743E3122-AB5D-4C8F-928D-55468CC8ACB8}"/>
            </a:ext>
          </a:extLst>
        </xdr:cNvPr>
        <xdr:cNvSpPr/>
      </xdr:nvSpPr>
      <xdr:spPr>
        <a:xfrm>
          <a:off x="8445500" y="6616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88512</xdr:rowOff>
    </xdr:from>
    <xdr:to>
      <xdr:col>46</xdr:col>
      <xdr:colOff>38100</xdr:colOff>
      <xdr:row>40</xdr:row>
      <xdr:rowOff>18662</xdr:rowOff>
    </xdr:to>
    <xdr:sp macro="" textlink="">
      <xdr:nvSpPr>
        <xdr:cNvPr id="120" name="フローチャート: 判断 119">
          <a:extLst>
            <a:ext uri="{FF2B5EF4-FFF2-40B4-BE49-F238E27FC236}">
              <a16:creationId xmlns:a16="http://schemas.microsoft.com/office/drawing/2014/main" id="{0020F275-524D-46AF-A2AF-92E719D37445}"/>
            </a:ext>
          </a:extLst>
        </xdr:cNvPr>
        <xdr:cNvSpPr/>
      </xdr:nvSpPr>
      <xdr:spPr>
        <a:xfrm>
          <a:off x="7670800" y="66264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98266</xdr:rowOff>
    </xdr:from>
    <xdr:to>
      <xdr:col>41</xdr:col>
      <xdr:colOff>101600</xdr:colOff>
      <xdr:row>40</xdr:row>
      <xdr:rowOff>28416</xdr:rowOff>
    </xdr:to>
    <xdr:sp macro="" textlink="">
      <xdr:nvSpPr>
        <xdr:cNvPr id="121" name="フローチャート: 判断 120">
          <a:extLst>
            <a:ext uri="{FF2B5EF4-FFF2-40B4-BE49-F238E27FC236}">
              <a16:creationId xmlns:a16="http://schemas.microsoft.com/office/drawing/2014/main" id="{176E0ADB-EA73-4E26-9B52-7B1184D380C2}"/>
            </a:ext>
          </a:extLst>
        </xdr:cNvPr>
        <xdr:cNvSpPr/>
      </xdr:nvSpPr>
      <xdr:spPr>
        <a:xfrm>
          <a:off x="6873240" y="6636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156731</xdr:rowOff>
    </xdr:from>
    <xdr:to>
      <xdr:col>36</xdr:col>
      <xdr:colOff>165100</xdr:colOff>
      <xdr:row>37</xdr:row>
      <xdr:rowOff>86881</xdr:rowOff>
    </xdr:to>
    <xdr:sp macro="" textlink="">
      <xdr:nvSpPr>
        <xdr:cNvPr id="122" name="フローチャート: 判断 121">
          <a:extLst>
            <a:ext uri="{FF2B5EF4-FFF2-40B4-BE49-F238E27FC236}">
              <a16:creationId xmlns:a16="http://schemas.microsoft.com/office/drawing/2014/main" id="{B971557F-92AB-401A-ACC9-D71B322EE247}"/>
            </a:ext>
          </a:extLst>
        </xdr:cNvPr>
        <xdr:cNvSpPr/>
      </xdr:nvSpPr>
      <xdr:spPr>
        <a:xfrm>
          <a:off x="6098540" y="61917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567A032-3A30-4AAC-A9D4-DB39AD9674B4}"/>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715B5B8-20B4-4FAB-A70B-8741E26E13FD}"/>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49102A7-60C0-4E79-832B-6FC50556C4F4}"/>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28BDCE1-A56A-41D5-9152-FB27BA5D3B8B}"/>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E8D8C5D-B636-43AB-8407-187981034D82}"/>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8427</xdr:rowOff>
    </xdr:from>
    <xdr:to>
      <xdr:col>55</xdr:col>
      <xdr:colOff>50800</xdr:colOff>
      <xdr:row>37</xdr:row>
      <xdr:rowOff>110027</xdr:rowOff>
    </xdr:to>
    <xdr:sp macro="" textlink="">
      <xdr:nvSpPr>
        <xdr:cNvPr id="128" name="楕円 127">
          <a:extLst>
            <a:ext uri="{FF2B5EF4-FFF2-40B4-BE49-F238E27FC236}">
              <a16:creationId xmlns:a16="http://schemas.microsoft.com/office/drawing/2014/main" id="{37D9DBDA-EE3C-4DCA-BD91-69AD3DD50088}"/>
            </a:ext>
          </a:extLst>
        </xdr:cNvPr>
        <xdr:cNvSpPr/>
      </xdr:nvSpPr>
      <xdr:spPr>
        <a:xfrm>
          <a:off x="9192260" y="62111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31304</xdr:rowOff>
    </xdr:from>
    <xdr:ext cx="534377" cy="259045"/>
    <xdr:sp macro="" textlink="">
      <xdr:nvSpPr>
        <xdr:cNvPr id="129" name="【道路】&#10;一人当たり延長該当値テキスト">
          <a:extLst>
            <a:ext uri="{FF2B5EF4-FFF2-40B4-BE49-F238E27FC236}">
              <a16:creationId xmlns:a16="http://schemas.microsoft.com/office/drawing/2014/main" id="{29A3C6E9-3945-4D72-A691-8EA886C8642D}"/>
            </a:ext>
          </a:extLst>
        </xdr:cNvPr>
        <xdr:cNvSpPr txBox="1"/>
      </xdr:nvSpPr>
      <xdr:spPr>
        <a:xfrm>
          <a:off x="9258300" y="606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23838</xdr:rowOff>
    </xdr:from>
    <xdr:to>
      <xdr:col>50</xdr:col>
      <xdr:colOff>165100</xdr:colOff>
      <xdr:row>37</xdr:row>
      <xdr:rowOff>125438</xdr:rowOff>
    </xdr:to>
    <xdr:sp macro="" textlink="">
      <xdr:nvSpPr>
        <xdr:cNvPr id="130" name="楕円 129">
          <a:extLst>
            <a:ext uri="{FF2B5EF4-FFF2-40B4-BE49-F238E27FC236}">
              <a16:creationId xmlns:a16="http://schemas.microsoft.com/office/drawing/2014/main" id="{A9940D4E-A016-4411-9092-1E24F20E3BAB}"/>
            </a:ext>
          </a:extLst>
        </xdr:cNvPr>
        <xdr:cNvSpPr/>
      </xdr:nvSpPr>
      <xdr:spPr>
        <a:xfrm>
          <a:off x="8445500" y="622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59227</xdr:rowOff>
    </xdr:from>
    <xdr:to>
      <xdr:col>55</xdr:col>
      <xdr:colOff>0</xdr:colOff>
      <xdr:row>37</xdr:row>
      <xdr:rowOff>74638</xdr:rowOff>
    </xdr:to>
    <xdr:cxnSp macro="">
      <xdr:nvCxnSpPr>
        <xdr:cNvPr id="131" name="直線コネクタ 130">
          <a:extLst>
            <a:ext uri="{FF2B5EF4-FFF2-40B4-BE49-F238E27FC236}">
              <a16:creationId xmlns:a16="http://schemas.microsoft.com/office/drawing/2014/main" id="{DE49BD2A-12EE-4456-8212-6DDF1CE88D17}"/>
            </a:ext>
          </a:extLst>
        </xdr:cNvPr>
        <xdr:cNvCxnSpPr/>
      </xdr:nvCxnSpPr>
      <xdr:spPr>
        <a:xfrm flipV="1">
          <a:off x="8496300" y="6261907"/>
          <a:ext cx="723900" cy="1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48603</xdr:rowOff>
    </xdr:from>
    <xdr:to>
      <xdr:col>46</xdr:col>
      <xdr:colOff>38100</xdr:colOff>
      <xdr:row>37</xdr:row>
      <xdr:rowOff>150203</xdr:rowOff>
    </xdr:to>
    <xdr:sp macro="" textlink="">
      <xdr:nvSpPr>
        <xdr:cNvPr id="132" name="楕円 131">
          <a:extLst>
            <a:ext uri="{FF2B5EF4-FFF2-40B4-BE49-F238E27FC236}">
              <a16:creationId xmlns:a16="http://schemas.microsoft.com/office/drawing/2014/main" id="{4A5BBF4D-3709-456C-AB4A-D33190AF1035}"/>
            </a:ext>
          </a:extLst>
        </xdr:cNvPr>
        <xdr:cNvSpPr/>
      </xdr:nvSpPr>
      <xdr:spPr>
        <a:xfrm>
          <a:off x="7670800" y="62512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74638</xdr:rowOff>
    </xdr:from>
    <xdr:to>
      <xdr:col>50</xdr:col>
      <xdr:colOff>114300</xdr:colOff>
      <xdr:row>37</xdr:row>
      <xdr:rowOff>99403</xdr:rowOff>
    </xdr:to>
    <xdr:cxnSp macro="">
      <xdr:nvCxnSpPr>
        <xdr:cNvPr id="133" name="直線コネクタ 132">
          <a:extLst>
            <a:ext uri="{FF2B5EF4-FFF2-40B4-BE49-F238E27FC236}">
              <a16:creationId xmlns:a16="http://schemas.microsoft.com/office/drawing/2014/main" id="{04183DE1-A989-447E-B36C-9DFE5B54BC8F}"/>
            </a:ext>
          </a:extLst>
        </xdr:cNvPr>
        <xdr:cNvCxnSpPr/>
      </xdr:nvCxnSpPr>
      <xdr:spPr>
        <a:xfrm flipV="1">
          <a:off x="7713980" y="6277318"/>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63462</xdr:rowOff>
    </xdr:from>
    <xdr:to>
      <xdr:col>41</xdr:col>
      <xdr:colOff>101600</xdr:colOff>
      <xdr:row>37</xdr:row>
      <xdr:rowOff>165062</xdr:rowOff>
    </xdr:to>
    <xdr:sp macro="" textlink="">
      <xdr:nvSpPr>
        <xdr:cNvPr id="134" name="楕円 133">
          <a:extLst>
            <a:ext uri="{FF2B5EF4-FFF2-40B4-BE49-F238E27FC236}">
              <a16:creationId xmlns:a16="http://schemas.microsoft.com/office/drawing/2014/main" id="{3FA9B336-96AE-4089-8EE5-69098AF03030}"/>
            </a:ext>
          </a:extLst>
        </xdr:cNvPr>
        <xdr:cNvSpPr/>
      </xdr:nvSpPr>
      <xdr:spPr>
        <a:xfrm>
          <a:off x="6873240" y="626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99403</xdr:rowOff>
    </xdr:from>
    <xdr:to>
      <xdr:col>45</xdr:col>
      <xdr:colOff>177800</xdr:colOff>
      <xdr:row>37</xdr:row>
      <xdr:rowOff>114262</xdr:rowOff>
    </xdr:to>
    <xdr:cxnSp macro="">
      <xdr:nvCxnSpPr>
        <xdr:cNvPr id="135" name="直線コネクタ 134">
          <a:extLst>
            <a:ext uri="{FF2B5EF4-FFF2-40B4-BE49-F238E27FC236}">
              <a16:creationId xmlns:a16="http://schemas.microsoft.com/office/drawing/2014/main" id="{E7B282A0-B708-4DE6-A03A-598E1F354598}"/>
            </a:ext>
          </a:extLst>
        </xdr:cNvPr>
        <xdr:cNvCxnSpPr/>
      </xdr:nvCxnSpPr>
      <xdr:spPr>
        <a:xfrm flipV="1">
          <a:off x="6924040" y="6302083"/>
          <a:ext cx="78994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134385</xdr:rowOff>
    </xdr:from>
    <xdr:to>
      <xdr:col>36</xdr:col>
      <xdr:colOff>165100</xdr:colOff>
      <xdr:row>38</xdr:row>
      <xdr:rowOff>64536</xdr:rowOff>
    </xdr:to>
    <xdr:sp macro="" textlink="">
      <xdr:nvSpPr>
        <xdr:cNvPr id="136" name="楕円 135">
          <a:extLst>
            <a:ext uri="{FF2B5EF4-FFF2-40B4-BE49-F238E27FC236}">
              <a16:creationId xmlns:a16="http://schemas.microsoft.com/office/drawing/2014/main" id="{1B382814-BC66-44FF-92AA-358BE957A8EB}"/>
            </a:ext>
          </a:extLst>
        </xdr:cNvPr>
        <xdr:cNvSpPr/>
      </xdr:nvSpPr>
      <xdr:spPr>
        <a:xfrm>
          <a:off x="6098540" y="6337065"/>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114262</xdr:rowOff>
    </xdr:from>
    <xdr:to>
      <xdr:col>41</xdr:col>
      <xdr:colOff>50800</xdr:colOff>
      <xdr:row>38</xdr:row>
      <xdr:rowOff>13735</xdr:rowOff>
    </xdr:to>
    <xdr:cxnSp macro="">
      <xdr:nvCxnSpPr>
        <xdr:cNvPr id="137" name="直線コネクタ 136">
          <a:extLst>
            <a:ext uri="{FF2B5EF4-FFF2-40B4-BE49-F238E27FC236}">
              <a16:creationId xmlns:a16="http://schemas.microsoft.com/office/drawing/2014/main" id="{C542381D-0AFA-4521-BCCD-10B609F48B17}"/>
            </a:ext>
          </a:extLst>
        </xdr:cNvPr>
        <xdr:cNvCxnSpPr/>
      </xdr:nvCxnSpPr>
      <xdr:spPr>
        <a:xfrm flipV="1">
          <a:off x="6149340" y="6316942"/>
          <a:ext cx="774700" cy="6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75</xdr:rowOff>
    </xdr:from>
    <xdr:ext cx="534377" cy="259045"/>
    <xdr:sp macro="" textlink="">
      <xdr:nvSpPr>
        <xdr:cNvPr id="138" name="n_1aveValue【道路】&#10;一人当たり延長">
          <a:extLst>
            <a:ext uri="{FF2B5EF4-FFF2-40B4-BE49-F238E27FC236}">
              <a16:creationId xmlns:a16="http://schemas.microsoft.com/office/drawing/2014/main" id="{1E8171E1-4E7A-454C-A982-62E5157A11CB}"/>
            </a:ext>
          </a:extLst>
        </xdr:cNvPr>
        <xdr:cNvSpPr txBox="1"/>
      </xdr:nvSpPr>
      <xdr:spPr>
        <a:xfrm>
          <a:off x="8239271" y="670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9789</xdr:rowOff>
    </xdr:from>
    <xdr:ext cx="534377" cy="259045"/>
    <xdr:sp macro="" textlink="">
      <xdr:nvSpPr>
        <xdr:cNvPr id="139" name="n_2aveValue【道路】&#10;一人当たり延長">
          <a:extLst>
            <a:ext uri="{FF2B5EF4-FFF2-40B4-BE49-F238E27FC236}">
              <a16:creationId xmlns:a16="http://schemas.microsoft.com/office/drawing/2014/main" id="{5C8E16CC-4078-4E47-8C95-F39DFBCE92B8}"/>
            </a:ext>
          </a:extLst>
        </xdr:cNvPr>
        <xdr:cNvSpPr txBox="1"/>
      </xdr:nvSpPr>
      <xdr:spPr>
        <a:xfrm>
          <a:off x="7477271" y="671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19543</xdr:rowOff>
    </xdr:from>
    <xdr:ext cx="534377" cy="259045"/>
    <xdr:sp macro="" textlink="">
      <xdr:nvSpPr>
        <xdr:cNvPr id="140" name="n_3aveValue【道路】&#10;一人当たり延長">
          <a:extLst>
            <a:ext uri="{FF2B5EF4-FFF2-40B4-BE49-F238E27FC236}">
              <a16:creationId xmlns:a16="http://schemas.microsoft.com/office/drawing/2014/main" id="{95AB0C81-2843-4ED9-8B3C-486C5A3A75D2}"/>
            </a:ext>
          </a:extLst>
        </xdr:cNvPr>
        <xdr:cNvSpPr txBox="1"/>
      </xdr:nvSpPr>
      <xdr:spPr>
        <a:xfrm>
          <a:off x="6702571" y="672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103408</xdr:rowOff>
    </xdr:from>
    <xdr:ext cx="534377" cy="259045"/>
    <xdr:sp macro="" textlink="">
      <xdr:nvSpPr>
        <xdr:cNvPr id="141" name="n_4aveValue【道路】&#10;一人当たり延長">
          <a:extLst>
            <a:ext uri="{FF2B5EF4-FFF2-40B4-BE49-F238E27FC236}">
              <a16:creationId xmlns:a16="http://schemas.microsoft.com/office/drawing/2014/main" id="{178F151B-42EB-4DA2-9236-C8A1074C093E}"/>
            </a:ext>
          </a:extLst>
        </xdr:cNvPr>
        <xdr:cNvSpPr txBox="1"/>
      </xdr:nvSpPr>
      <xdr:spPr>
        <a:xfrm>
          <a:off x="5905011" y="597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141965</xdr:rowOff>
    </xdr:from>
    <xdr:ext cx="534377" cy="259045"/>
    <xdr:sp macro="" textlink="">
      <xdr:nvSpPr>
        <xdr:cNvPr id="142" name="n_1mainValue【道路】&#10;一人当たり延長">
          <a:extLst>
            <a:ext uri="{FF2B5EF4-FFF2-40B4-BE49-F238E27FC236}">
              <a16:creationId xmlns:a16="http://schemas.microsoft.com/office/drawing/2014/main" id="{AA7770EE-04BF-46A3-BF37-B683B7C08F37}"/>
            </a:ext>
          </a:extLst>
        </xdr:cNvPr>
        <xdr:cNvSpPr txBox="1"/>
      </xdr:nvSpPr>
      <xdr:spPr>
        <a:xfrm>
          <a:off x="8239271" y="600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166730</xdr:rowOff>
    </xdr:from>
    <xdr:ext cx="534377" cy="259045"/>
    <xdr:sp macro="" textlink="">
      <xdr:nvSpPr>
        <xdr:cNvPr id="143" name="n_2mainValue【道路】&#10;一人当たり延長">
          <a:extLst>
            <a:ext uri="{FF2B5EF4-FFF2-40B4-BE49-F238E27FC236}">
              <a16:creationId xmlns:a16="http://schemas.microsoft.com/office/drawing/2014/main" id="{71B6A42B-94BD-4B43-894A-FF811720E5CC}"/>
            </a:ext>
          </a:extLst>
        </xdr:cNvPr>
        <xdr:cNvSpPr txBox="1"/>
      </xdr:nvSpPr>
      <xdr:spPr>
        <a:xfrm>
          <a:off x="7477271" y="603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10139</xdr:rowOff>
    </xdr:from>
    <xdr:ext cx="534377" cy="259045"/>
    <xdr:sp macro="" textlink="">
      <xdr:nvSpPr>
        <xdr:cNvPr id="144" name="n_3mainValue【道路】&#10;一人当たり延長">
          <a:extLst>
            <a:ext uri="{FF2B5EF4-FFF2-40B4-BE49-F238E27FC236}">
              <a16:creationId xmlns:a16="http://schemas.microsoft.com/office/drawing/2014/main" id="{C6C9EFD2-8D84-46E4-9B9A-25AE602293AE}"/>
            </a:ext>
          </a:extLst>
        </xdr:cNvPr>
        <xdr:cNvSpPr txBox="1"/>
      </xdr:nvSpPr>
      <xdr:spPr>
        <a:xfrm>
          <a:off x="6702571" y="604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55662</xdr:rowOff>
    </xdr:from>
    <xdr:ext cx="534377" cy="259045"/>
    <xdr:sp macro="" textlink="">
      <xdr:nvSpPr>
        <xdr:cNvPr id="145" name="n_4mainValue【道路】&#10;一人当たり延長">
          <a:extLst>
            <a:ext uri="{FF2B5EF4-FFF2-40B4-BE49-F238E27FC236}">
              <a16:creationId xmlns:a16="http://schemas.microsoft.com/office/drawing/2014/main" id="{E70E4509-A185-4C6D-AB9A-377DDC486209}"/>
            </a:ext>
          </a:extLst>
        </xdr:cNvPr>
        <xdr:cNvSpPr txBox="1"/>
      </xdr:nvSpPr>
      <xdr:spPr>
        <a:xfrm>
          <a:off x="5905011" y="642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351EBD7F-43AE-49DB-B9E7-D956329F4C49}"/>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A259896C-D9D6-4D46-B35C-83D9C71E4E25}"/>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E76B046F-3AC5-4286-891F-A2C55899B6E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AE31CBB3-F438-4983-B8B8-C85A26E70B84}"/>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F5F42C1A-6CE7-4197-B583-1E9B436D97FE}"/>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54C4A508-E8D6-4785-B1DB-E6E1CFD27C33}"/>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757DFB6-6BF4-4D12-994D-720D02905B5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6D740E17-6A2C-4086-BBFC-2A92FDE0F883}"/>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DAA1A50A-AF8E-462B-BBB0-EC8E412BA28B}"/>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AF87A5BA-83BC-4BAB-8DAB-CC8189D01725}"/>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637F486A-EEB4-41D7-917B-F497D59B833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30896D70-BABD-4730-A0FC-C9E6984E275A}"/>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8ABE9791-4F92-4124-8544-4733B49B8329}"/>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BC2092A8-B764-47DF-8857-BDE18D596ACF}"/>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642A0A6A-E2D8-4B3E-97DA-48F34271F32D}"/>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AEF17A63-7963-4084-8381-20EFC5F8B6BE}"/>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8557E13-8861-457E-B621-2F4E4EEA92F1}"/>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C58F5802-D149-40CD-AD7F-A407B370792E}"/>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462A20FB-016D-4DB8-AB17-96BC70BC0A8A}"/>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F64A1136-BE76-4B11-8DF1-62385E8D11EC}"/>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8D173E79-8C45-4D2A-95BA-2DBA3BE9BD1B}"/>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1A0F7EE5-504C-4BB8-AFA8-3F5BE0610E4C}"/>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86AE4BF-1233-4980-97B7-374B832A04A9}"/>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1892C321-9408-4C23-A353-590EC8B1A7C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6B7A8F98-1EC3-4336-8154-230B0E80815B}"/>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120831</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26CD3C08-8D45-4D7A-9E23-1EFB7C163047}"/>
            </a:ext>
          </a:extLst>
        </xdr:cNvPr>
        <xdr:cNvCxnSpPr/>
      </xdr:nvCxnSpPr>
      <xdr:spPr>
        <a:xfrm flipV="1">
          <a:off x="4086225" y="9341031"/>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a:extLst>
            <a:ext uri="{FF2B5EF4-FFF2-40B4-BE49-F238E27FC236}">
              <a16:creationId xmlns:a16="http://schemas.microsoft.com/office/drawing/2014/main" id="{6934F817-29DB-49E2-A011-382D9158FD9D}"/>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8AEA811A-C64A-4F1B-B925-B480DDB9EF72}"/>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67508</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6E4F78C4-585D-4C21-9C56-D961ECE5DD53}"/>
            </a:ext>
          </a:extLst>
        </xdr:cNvPr>
        <xdr:cNvSpPr txBox="1"/>
      </xdr:nvSpPr>
      <xdr:spPr>
        <a:xfrm>
          <a:off x="4124960" y="91200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120831</xdr:rowOff>
    </xdr:from>
    <xdr:to>
      <xdr:col>24</xdr:col>
      <xdr:colOff>152400</xdr:colOff>
      <xdr:row>55</xdr:row>
      <xdr:rowOff>120831</xdr:rowOff>
    </xdr:to>
    <xdr:cxnSp macro="">
      <xdr:nvCxnSpPr>
        <xdr:cNvPr id="175" name="直線コネクタ 174">
          <a:extLst>
            <a:ext uri="{FF2B5EF4-FFF2-40B4-BE49-F238E27FC236}">
              <a16:creationId xmlns:a16="http://schemas.microsoft.com/office/drawing/2014/main" id="{CD9339C4-4E94-4DE1-89F5-4BA324991867}"/>
            </a:ext>
          </a:extLst>
        </xdr:cNvPr>
        <xdr:cNvCxnSpPr/>
      </xdr:nvCxnSpPr>
      <xdr:spPr>
        <a:xfrm>
          <a:off x="4020820" y="9341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164754</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76A3A6F1-D5C8-4DBF-9884-6568861F3C32}"/>
            </a:ext>
          </a:extLst>
        </xdr:cNvPr>
        <xdr:cNvSpPr txBox="1"/>
      </xdr:nvSpPr>
      <xdr:spPr>
        <a:xfrm>
          <a:off x="4124960" y="10055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141877</xdr:rowOff>
    </xdr:from>
    <xdr:to>
      <xdr:col>24</xdr:col>
      <xdr:colOff>114300</xdr:colOff>
      <xdr:row>61</xdr:row>
      <xdr:rowOff>72027</xdr:rowOff>
    </xdr:to>
    <xdr:sp macro="" textlink="">
      <xdr:nvSpPr>
        <xdr:cNvPr id="177" name="フローチャート: 判断 176">
          <a:extLst>
            <a:ext uri="{FF2B5EF4-FFF2-40B4-BE49-F238E27FC236}">
              <a16:creationId xmlns:a16="http://schemas.microsoft.com/office/drawing/2014/main" id="{95ABE794-D869-4AE1-A6BB-B9298D8BA416}"/>
            </a:ext>
          </a:extLst>
        </xdr:cNvPr>
        <xdr:cNvSpPr/>
      </xdr:nvSpPr>
      <xdr:spPr>
        <a:xfrm>
          <a:off x="4036060" y="102002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8" name="フローチャート: 判断 177">
          <a:extLst>
            <a:ext uri="{FF2B5EF4-FFF2-40B4-BE49-F238E27FC236}">
              <a16:creationId xmlns:a16="http://schemas.microsoft.com/office/drawing/2014/main" id="{C36FE5F0-220B-4720-A94A-B924368876BB}"/>
            </a:ext>
          </a:extLst>
        </xdr:cNvPr>
        <xdr:cNvSpPr/>
      </xdr:nvSpPr>
      <xdr:spPr>
        <a:xfrm>
          <a:off x="3312160" y="102100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179" name="フローチャート: 判断 178">
          <a:extLst>
            <a:ext uri="{FF2B5EF4-FFF2-40B4-BE49-F238E27FC236}">
              <a16:creationId xmlns:a16="http://schemas.microsoft.com/office/drawing/2014/main" id="{900BD572-4770-4642-9A1A-4274F9E3BE91}"/>
            </a:ext>
          </a:extLst>
        </xdr:cNvPr>
        <xdr:cNvSpPr/>
      </xdr:nvSpPr>
      <xdr:spPr>
        <a:xfrm>
          <a:off x="2514600" y="10193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EBB6D8A7-8F94-4468-A9E0-5CA3B155EBDD}"/>
            </a:ext>
          </a:extLst>
        </xdr:cNvPr>
        <xdr:cNvSpPr/>
      </xdr:nvSpPr>
      <xdr:spPr>
        <a:xfrm>
          <a:off x="1739900" y="1015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a:extLst>
            <a:ext uri="{FF2B5EF4-FFF2-40B4-BE49-F238E27FC236}">
              <a16:creationId xmlns:a16="http://schemas.microsoft.com/office/drawing/2014/main" id="{8D3A132D-2F5C-43DF-9E0A-B66DE0B463B6}"/>
            </a:ext>
          </a:extLst>
        </xdr:cNvPr>
        <xdr:cNvSpPr/>
      </xdr:nvSpPr>
      <xdr:spPr>
        <a:xfrm>
          <a:off x="965200" y="101316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FE11AF6-8631-42D9-8F55-733B24EB8AEE}"/>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076EB9A-3E11-44D2-9A88-A8925F44625B}"/>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ABA8CE6-2B55-4798-885D-C8774E5AC619}"/>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FB32115-453B-4A97-A2D0-7B7B1AB3582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AED97B3-71AB-4469-A087-1496E8E18227}"/>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70031</xdr:rowOff>
    </xdr:from>
    <xdr:to>
      <xdr:col>24</xdr:col>
      <xdr:colOff>114300</xdr:colOff>
      <xdr:row>64</xdr:row>
      <xdr:rowOff>181</xdr:rowOff>
    </xdr:to>
    <xdr:sp macro="" textlink="">
      <xdr:nvSpPr>
        <xdr:cNvPr id="187" name="楕円 186">
          <a:extLst>
            <a:ext uri="{FF2B5EF4-FFF2-40B4-BE49-F238E27FC236}">
              <a16:creationId xmlns:a16="http://schemas.microsoft.com/office/drawing/2014/main" id="{0CDAD584-A9BA-4F1E-85F7-BD2818741C79}"/>
            </a:ext>
          </a:extLst>
        </xdr:cNvPr>
        <xdr:cNvSpPr/>
      </xdr:nvSpPr>
      <xdr:spPr>
        <a:xfrm>
          <a:off x="4036060" y="106313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48458</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9ACA9A98-EEB8-4133-8599-F2062DA709D7}"/>
            </a:ext>
          </a:extLst>
        </xdr:cNvPr>
        <xdr:cNvSpPr txBox="1"/>
      </xdr:nvSpPr>
      <xdr:spPr>
        <a:xfrm>
          <a:off x="4124960"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56969</xdr:rowOff>
    </xdr:from>
    <xdr:to>
      <xdr:col>20</xdr:col>
      <xdr:colOff>38100</xdr:colOff>
      <xdr:row>63</xdr:row>
      <xdr:rowOff>158569</xdr:rowOff>
    </xdr:to>
    <xdr:sp macro="" textlink="">
      <xdr:nvSpPr>
        <xdr:cNvPr id="189" name="楕円 188">
          <a:extLst>
            <a:ext uri="{FF2B5EF4-FFF2-40B4-BE49-F238E27FC236}">
              <a16:creationId xmlns:a16="http://schemas.microsoft.com/office/drawing/2014/main" id="{18877EEF-90D8-43AC-976D-F38ED7E532CB}"/>
            </a:ext>
          </a:extLst>
        </xdr:cNvPr>
        <xdr:cNvSpPr/>
      </xdr:nvSpPr>
      <xdr:spPr>
        <a:xfrm>
          <a:off x="3312160" y="106182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107769</xdr:rowOff>
    </xdr:from>
    <xdr:to>
      <xdr:col>24</xdr:col>
      <xdr:colOff>63500</xdr:colOff>
      <xdr:row>63</xdr:row>
      <xdr:rowOff>120831</xdr:rowOff>
    </xdr:to>
    <xdr:cxnSp macro="">
      <xdr:nvCxnSpPr>
        <xdr:cNvPr id="190" name="直線コネクタ 189">
          <a:extLst>
            <a:ext uri="{FF2B5EF4-FFF2-40B4-BE49-F238E27FC236}">
              <a16:creationId xmlns:a16="http://schemas.microsoft.com/office/drawing/2014/main" id="{3EBA774F-EB0C-4EC6-B48B-BDC6D6EC5673}"/>
            </a:ext>
          </a:extLst>
        </xdr:cNvPr>
        <xdr:cNvCxnSpPr/>
      </xdr:nvCxnSpPr>
      <xdr:spPr>
        <a:xfrm>
          <a:off x="3355340" y="10669089"/>
          <a:ext cx="73152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48804</xdr:rowOff>
    </xdr:from>
    <xdr:to>
      <xdr:col>15</xdr:col>
      <xdr:colOff>101600</xdr:colOff>
      <xdr:row>63</xdr:row>
      <xdr:rowOff>150404</xdr:rowOff>
    </xdr:to>
    <xdr:sp macro="" textlink="">
      <xdr:nvSpPr>
        <xdr:cNvPr id="191" name="楕円 190">
          <a:extLst>
            <a:ext uri="{FF2B5EF4-FFF2-40B4-BE49-F238E27FC236}">
              <a16:creationId xmlns:a16="http://schemas.microsoft.com/office/drawing/2014/main" id="{C5B06714-B6DC-4082-ADEE-EBE9A766AD4C}"/>
            </a:ext>
          </a:extLst>
        </xdr:cNvPr>
        <xdr:cNvSpPr/>
      </xdr:nvSpPr>
      <xdr:spPr>
        <a:xfrm>
          <a:off x="25146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99604</xdr:rowOff>
    </xdr:from>
    <xdr:to>
      <xdr:col>19</xdr:col>
      <xdr:colOff>177800</xdr:colOff>
      <xdr:row>63</xdr:row>
      <xdr:rowOff>107769</xdr:rowOff>
    </xdr:to>
    <xdr:cxnSp macro="">
      <xdr:nvCxnSpPr>
        <xdr:cNvPr id="192" name="直線コネクタ 191">
          <a:extLst>
            <a:ext uri="{FF2B5EF4-FFF2-40B4-BE49-F238E27FC236}">
              <a16:creationId xmlns:a16="http://schemas.microsoft.com/office/drawing/2014/main" id="{F344B4F3-CCA3-4292-8E8B-804059338683}"/>
            </a:ext>
          </a:extLst>
        </xdr:cNvPr>
        <xdr:cNvCxnSpPr/>
      </xdr:nvCxnSpPr>
      <xdr:spPr>
        <a:xfrm>
          <a:off x="2565400" y="10660924"/>
          <a:ext cx="78994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35741</xdr:rowOff>
    </xdr:from>
    <xdr:to>
      <xdr:col>10</xdr:col>
      <xdr:colOff>165100</xdr:colOff>
      <xdr:row>63</xdr:row>
      <xdr:rowOff>137341</xdr:rowOff>
    </xdr:to>
    <xdr:sp macro="" textlink="">
      <xdr:nvSpPr>
        <xdr:cNvPr id="193" name="楕円 192">
          <a:extLst>
            <a:ext uri="{FF2B5EF4-FFF2-40B4-BE49-F238E27FC236}">
              <a16:creationId xmlns:a16="http://schemas.microsoft.com/office/drawing/2014/main" id="{F19AB065-941A-4810-A5B2-8CAE87C3CDC9}"/>
            </a:ext>
          </a:extLst>
        </xdr:cNvPr>
        <xdr:cNvSpPr/>
      </xdr:nvSpPr>
      <xdr:spPr>
        <a:xfrm>
          <a:off x="1739900" y="1059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86541</xdr:rowOff>
    </xdr:from>
    <xdr:to>
      <xdr:col>15</xdr:col>
      <xdr:colOff>50800</xdr:colOff>
      <xdr:row>63</xdr:row>
      <xdr:rowOff>99604</xdr:rowOff>
    </xdr:to>
    <xdr:cxnSp macro="">
      <xdr:nvCxnSpPr>
        <xdr:cNvPr id="194" name="直線コネクタ 193">
          <a:extLst>
            <a:ext uri="{FF2B5EF4-FFF2-40B4-BE49-F238E27FC236}">
              <a16:creationId xmlns:a16="http://schemas.microsoft.com/office/drawing/2014/main" id="{973E9D9A-1487-4662-A3E9-7D7F9352BA39}"/>
            </a:ext>
          </a:extLst>
        </xdr:cNvPr>
        <xdr:cNvCxnSpPr/>
      </xdr:nvCxnSpPr>
      <xdr:spPr>
        <a:xfrm>
          <a:off x="1790700" y="10647861"/>
          <a:ext cx="7747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21046</xdr:rowOff>
    </xdr:from>
    <xdr:to>
      <xdr:col>6</xdr:col>
      <xdr:colOff>38100</xdr:colOff>
      <xdr:row>63</xdr:row>
      <xdr:rowOff>122646</xdr:rowOff>
    </xdr:to>
    <xdr:sp macro="" textlink="">
      <xdr:nvSpPr>
        <xdr:cNvPr id="195" name="楕円 194">
          <a:extLst>
            <a:ext uri="{FF2B5EF4-FFF2-40B4-BE49-F238E27FC236}">
              <a16:creationId xmlns:a16="http://schemas.microsoft.com/office/drawing/2014/main" id="{65A18649-8232-4913-9438-F45357F1F9E4}"/>
            </a:ext>
          </a:extLst>
        </xdr:cNvPr>
        <xdr:cNvSpPr/>
      </xdr:nvSpPr>
      <xdr:spPr>
        <a:xfrm>
          <a:off x="965200" y="105823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71846</xdr:rowOff>
    </xdr:from>
    <xdr:to>
      <xdr:col>10</xdr:col>
      <xdr:colOff>114300</xdr:colOff>
      <xdr:row>63</xdr:row>
      <xdr:rowOff>86541</xdr:rowOff>
    </xdr:to>
    <xdr:cxnSp macro="">
      <xdr:nvCxnSpPr>
        <xdr:cNvPr id="196" name="直線コネクタ 195">
          <a:extLst>
            <a:ext uri="{FF2B5EF4-FFF2-40B4-BE49-F238E27FC236}">
              <a16:creationId xmlns:a16="http://schemas.microsoft.com/office/drawing/2014/main" id="{961790A6-E954-4D15-9762-AE3159357C12}"/>
            </a:ext>
          </a:extLst>
        </xdr:cNvPr>
        <xdr:cNvCxnSpPr/>
      </xdr:nvCxnSpPr>
      <xdr:spPr>
        <a:xfrm>
          <a:off x="1008380" y="10633166"/>
          <a:ext cx="78232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C6100419-D75F-4DFC-982E-6B4035FE8726}"/>
            </a:ext>
          </a:extLst>
        </xdr:cNvPr>
        <xdr:cNvSpPr txBox="1"/>
      </xdr:nvSpPr>
      <xdr:spPr>
        <a:xfrm>
          <a:off x="3170564" y="998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82023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9B893174-2D9A-4543-B4EA-037F76F56A96}"/>
            </a:ext>
          </a:extLst>
        </xdr:cNvPr>
        <xdr:cNvSpPr txBox="1"/>
      </xdr:nvSpPr>
      <xdr:spPr>
        <a:xfrm>
          <a:off x="2385704" y="997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371D0AC3-AAAA-4B9F-93F4-AF050D021D48}"/>
            </a:ext>
          </a:extLst>
        </xdr:cNvPr>
        <xdr:cNvSpPr txBox="1"/>
      </xdr:nvSpPr>
      <xdr:spPr>
        <a:xfrm>
          <a:off x="161100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39A7A45E-E306-475E-A5ED-E8067618CFB7}"/>
            </a:ext>
          </a:extLst>
        </xdr:cNvPr>
        <xdr:cNvSpPr txBox="1"/>
      </xdr:nvSpPr>
      <xdr:spPr>
        <a:xfrm>
          <a:off x="836304" y="9910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149696</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C5C59404-F481-4500-9297-29BE45CD1D8E}"/>
            </a:ext>
          </a:extLst>
        </xdr:cNvPr>
        <xdr:cNvSpPr txBox="1"/>
      </xdr:nvSpPr>
      <xdr:spPr>
        <a:xfrm>
          <a:off x="3170564" y="1071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141531</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92364E1B-7D95-4F0E-A238-14497794C670}"/>
            </a:ext>
          </a:extLst>
        </xdr:cNvPr>
        <xdr:cNvSpPr txBox="1"/>
      </xdr:nvSpPr>
      <xdr:spPr>
        <a:xfrm>
          <a:off x="238570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128468</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4F40D0B5-A903-494B-BF98-AA50D7A1EDA6}"/>
            </a:ext>
          </a:extLst>
        </xdr:cNvPr>
        <xdr:cNvSpPr txBox="1"/>
      </xdr:nvSpPr>
      <xdr:spPr>
        <a:xfrm>
          <a:off x="1611004" y="10689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113773</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70A14152-ACC6-4966-BC80-A973F7176066}"/>
            </a:ext>
          </a:extLst>
        </xdr:cNvPr>
        <xdr:cNvSpPr txBox="1"/>
      </xdr:nvSpPr>
      <xdr:spPr>
        <a:xfrm>
          <a:off x="83630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26E2B21B-AF62-4AB9-AC42-7C094EFDADD7}"/>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B874F8B3-D272-4738-9C3C-C790B679072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C908CBF8-D3F8-4D58-AA6C-BB9B304A24EE}"/>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DD5851E8-A9C8-4E9E-B2B4-A827BF468691}"/>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D6E04827-E1CE-4317-B78D-29FD0FE7B1FC}"/>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63A075F-A5E0-4E9D-906C-44BE21390688}"/>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CFA4E627-A5BD-42A6-B009-77777E6AB83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251F90B1-23AD-4278-9519-C38D46D48AB9}"/>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434D788C-E0AD-4B2B-9BBB-D47DB395455D}"/>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AD401F14-39E2-4EE9-9B3A-96C9D3EAD91A}"/>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AB962BEC-E48B-4720-B4DC-A71BE20FB477}"/>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5B54F708-F631-460D-881C-FE464BEFCCB0}"/>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592E323A-74CA-414A-9B4C-A0C035B8E05B}"/>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9698BB3C-E482-4BC1-9F69-39E83271F855}"/>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26083E9C-0661-4571-8B5F-ED6865A7A4DC}"/>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90407B08-53CE-4D2F-B223-255B892A6629}"/>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C49B608B-707D-4D65-9EF1-D0BA9B6860C5}"/>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87001EDE-A184-40F9-A4ED-68D21752B2EC}"/>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6EE2C6B5-D0F2-48D9-B2C2-C6CE2A22FB36}"/>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E6013935-8DD2-4DD5-A259-8B5709D257DD}"/>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18C1FDE3-9E23-4A9E-B21C-7588FDA0BD19}"/>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9F48E550-BF7F-44D5-882A-FF9FADB4A2B5}"/>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CAB74D3E-1B1A-4F3F-AD71-AEF2FD5E896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346C5059-B0F5-4448-BA10-5281B59E2F39}"/>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4FA652C3-A247-4DCC-949D-F2911C77FA51}"/>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61869</xdr:rowOff>
    </xdr:from>
    <xdr:to>
      <xdr:col>54</xdr:col>
      <xdr:colOff>189865</xdr:colOff>
      <xdr:row>64</xdr:row>
      <xdr:rowOff>129108</xdr:rowOff>
    </xdr:to>
    <xdr:cxnSp macro="">
      <xdr:nvCxnSpPr>
        <xdr:cNvPr id="230" name="直線コネクタ 229">
          <a:extLst>
            <a:ext uri="{FF2B5EF4-FFF2-40B4-BE49-F238E27FC236}">
              <a16:creationId xmlns:a16="http://schemas.microsoft.com/office/drawing/2014/main" id="{1A7A70A3-CE41-43EA-83BC-D6B2F9B38A9F}"/>
            </a:ext>
          </a:extLst>
        </xdr:cNvPr>
        <xdr:cNvCxnSpPr/>
      </xdr:nvCxnSpPr>
      <xdr:spPr>
        <a:xfrm flipV="1">
          <a:off x="9219565" y="9449709"/>
          <a:ext cx="0" cy="1408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6F745A30-AD84-4B98-B5B1-C411C85DE84E}"/>
            </a:ext>
          </a:extLst>
        </xdr:cNvPr>
        <xdr:cNvSpPr txBox="1"/>
      </xdr:nvSpPr>
      <xdr:spPr>
        <a:xfrm>
          <a:off x="9258300" y="1086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129108</xdr:rowOff>
    </xdr:from>
    <xdr:to>
      <xdr:col>55</xdr:col>
      <xdr:colOff>88900</xdr:colOff>
      <xdr:row>64</xdr:row>
      <xdr:rowOff>129108</xdr:rowOff>
    </xdr:to>
    <xdr:cxnSp macro="">
      <xdr:nvCxnSpPr>
        <xdr:cNvPr id="232" name="直線コネクタ 231">
          <a:extLst>
            <a:ext uri="{FF2B5EF4-FFF2-40B4-BE49-F238E27FC236}">
              <a16:creationId xmlns:a16="http://schemas.microsoft.com/office/drawing/2014/main" id="{68403A48-11E3-4A2C-B64D-58959B3B7EA6}"/>
            </a:ext>
          </a:extLst>
        </xdr:cNvPr>
        <xdr:cNvCxnSpPr/>
      </xdr:nvCxnSpPr>
      <xdr:spPr>
        <a:xfrm>
          <a:off x="9154160" y="108580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3F58279B-1A5D-42D7-903F-49D128A6B510}"/>
            </a:ext>
          </a:extLst>
        </xdr:cNvPr>
        <xdr:cNvSpPr txBox="1"/>
      </xdr:nvSpPr>
      <xdr:spPr>
        <a:xfrm>
          <a:off x="9258300" y="92287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61869</xdr:rowOff>
    </xdr:from>
    <xdr:to>
      <xdr:col>55</xdr:col>
      <xdr:colOff>88900</xdr:colOff>
      <xdr:row>56</xdr:row>
      <xdr:rowOff>61869</xdr:rowOff>
    </xdr:to>
    <xdr:cxnSp macro="">
      <xdr:nvCxnSpPr>
        <xdr:cNvPr id="234" name="直線コネクタ 233">
          <a:extLst>
            <a:ext uri="{FF2B5EF4-FFF2-40B4-BE49-F238E27FC236}">
              <a16:creationId xmlns:a16="http://schemas.microsoft.com/office/drawing/2014/main" id="{535A4A3F-CF63-451C-B6E5-2C49EBFCA97C}"/>
            </a:ext>
          </a:extLst>
        </xdr:cNvPr>
        <xdr:cNvCxnSpPr/>
      </xdr:nvCxnSpPr>
      <xdr:spPr>
        <a:xfrm>
          <a:off x="9154160" y="9449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116463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F9C0A444-AB1A-42F4-B94C-9DFFA95B1ABC}"/>
            </a:ext>
          </a:extLst>
        </xdr:cNvPr>
        <xdr:cNvSpPr txBox="1"/>
      </xdr:nvSpPr>
      <xdr:spPr>
        <a:xfrm>
          <a:off x="9258300" y="10342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93586</xdr:rowOff>
    </xdr:from>
    <xdr:to>
      <xdr:col>55</xdr:col>
      <xdr:colOff>50800</xdr:colOff>
      <xdr:row>63</xdr:row>
      <xdr:rowOff>23736</xdr:rowOff>
    </xdr:to>
    <xdr:sp macro="" textlink="">
      <xdr:nvSpPr>
        <xdr:cNvPr id="236" name="フローチャート: 判断 235">
          <a:extLst>
            <a:ext uri="{FF2B5EF4-FFF2-40B4-BE49-F238E27FC236}">
              <a16:creationId xmlns:a16="http://schemas.microsoft.com/office/drawing/2014/main" id="{97C75893-8F32-449D-98F6-498592453988}"/>
            </a:ext>
          </a:extLst>
        </xdr:cNvPr>
        <xdr:cNvSpPr/>
      </xdr:nvSpPr>
      <xdr:spPr>
        <a:xfrm>
          <a:off x="9192260" y="104872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83379</xdr:rowOff>
    </xdr:from>
    <xdr:to>
      <xdr:col>50</xdr:col>
      <xdr:colOff>165100</xdr:colOff>
      <xdr:row>63</xdr:row>
      <xdr:rowOff>13529</xdr:rowOff>
    </xdr:to>
    <xdr:sp macro="" textlink="">
      <xdr:nvSpPr>
        <xdr:cNvPr id="237" name="フローチャート: 判断 236">
          <a:extLst>
            <a:ext uri="{FF2B5EF4-FFF2-40B4-BE49-F238E27FC236}">
              <a16:creationId xmlns:a16="http://schemas.microsoft.com/office/drawing/2014/main" id="{E6BFCE7C-FA35-437C-8B88-E6F6F5CDCEC9}"/>
            </a:ext>
          </a:extLst>
        </xdr:cNvPr>
        <xdr:cNvSpPr/>
      </xdr:nvSpPr>
      <xdr:spPr>
        <a:xfrm>
          <a:off x="8445500" y="104770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99522</xdr:rowOff>
    </xdr:from>
    <xdr:to>
      <xdr:col>46</xdr:col>
      <xdr:colOff>38100</xdr:colOff>
      <xdr:row>63</xdr:row>
      <xdr:rowOff>29672</xdr:rowOff>
    </xdr:to>
    <xdr:sp macro="" textlink="">
      <xdr:nvSpPr>
        <xdr:cNvPr id="238" name="フローチャート: 判断 237">
          <a:extLst>
            <a:ext uri="{FF2B5EF4-FFF2-40B4-BE49-F238E27FC236}">
              <a16:creationId xmlns:a16="http://schemas.microsoft.com/office/drawing/2014/main" id="{C23FE943-4E0F-44FF-AA98-0B53049B0E6B}"/>
            </a:ext>
          </a:extLst>
        </xdr:cNvPr>
        <xdr:cNvSpPr/>
      </xdr:nvSpPr>
      <xdr:spPr>
        <a:xfrm>
          <a:off x="7670800" y="104932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106018</xdr:rowOff>
    </xdr:from>
    <xdr:to>
      <xdr:col>41</xdr:col>
      <xdr:colOff>101600</xdr:colOff>
      <xdr:row>63</xdr:row>
      <xdr:rowOff>36168</xdr:rowOff>
    </xdr:to>
    <xdr:sp macro="" textlink="">
      <xdr:nvSpPr>
        <xdr:cNvPr id="239" name="フローチャート: 判断 238">
          <a:extLst>
            <a:ext uri="{FF2B5EF4-FFF2-40B4-BE49-F238E27FC236}">
              <a16:creationId xmlns:a16="http://schemas.microsoft.com/office/drawing/2014/main" id="{0A921B9F-54EC-4CA2-B815-F8618074B247}"/>
            </a:ext>
          </a:extLst>
        </xdr:cNvPr>
        <xdr:cNvSpPr/>
      </xdr:nvSpPr>
      <xdr:spPr>
        <a:xfrm>
          <a:off x="6873240" y="104996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139752</xdr:rowOff>
    </xdr:from>
    <xdr:to>
      <xdr:col>36</xdr:col>
      <xdr:colOff>165100</xdr:colOff>
      <xdr:row>62</xdr:row>
      <xdr:rowOff>69902</xdr:rowOff>
    </xdr:to>
    <xdr:sp macro="" textlink="">
      <xdr:nvSpPr>
        <xdr:cNvPr id="240" name="フローチャート: 判断 239">
          <a:extLst>
            <a:ext uri="{FF2B5EF4-FFF2-40B4-BE49-F238E27FC236}">
              <a16:creationId xmlns:a16="http://schemas.microsoft.com/office/drawing/2014/main" id="{2A334B42-0857-4B6F-827C-C4C9832C3E90}"/>
            </a:ext>
          </a:extLst>
        </xdr:cNvPr>
        <xdr:cNvSpPr/>
      </xdr:nvSpPr>
      <xdr:spPr>
        <a:xfrm>
          <a:off x="6098540" y="10365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F6ACD66-8A57-44A5-BC53-B12BB601A43C}"/>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2D5835C-2074-4FF0-973A-75F58B20017F}"/>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4EB107A-9084-4672-BC01-D7DC6AA4B79F}"/>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E745177-F58B-47AE-982B-BF7E7A7D4459}"/>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65E1281-52A3-41C1-ADAF-756E4E481B6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131782</xdr:rowOff>
    </xdr:from>
    <xdr:to>
      <xdr:col>55</xdr:col>
      <xdr:colOff>50800</xdr:colOff>
      <xdr:row>63</xdr:row>
      <xdr:rowOff>61932</xdr:rowOff>
    </xdr:to>
    <xdr:sp macro="" textlink="">
      <xdr:nvSpPr>
        <xdr:cNvPr id="246" name="楕円 245">
          <a:extLst>
            <a:ext uri="{FF2B5EF4-FFF2-40B4-BE49-F238E27FC236}">
              <a16:creationId xmlns:a16="http://schemas.microsoft.com/office/drawing/2014/main" id="{7A74DFB8-E503-451F-BD76-23E5E211080C}"/>
            </a:ext>
          </a:extLst>
        </xdr:cNvPr>
        <xdr:cNvSpPr/>
      </xdr:nvSpPr>
      <xdr:spPr>
        <a:xfrm>
          <a:off x="9192260" y="105254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110209</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B21312AF-9D5B-4971-95C1-EE08E900E9E7}"/>
            </a:ext>
          </a:extLst>
        </xdr:cNvPr>
        <xdr:cNvSpPr txBox="1"/>
      </xdr:nvSpPr>
      <xdr:spPr>
        <a:xfrm>
          <a:off x="9258300" y="10503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137130</xdr:rowOff>
    </xdr:from>
    <xdr:to>
      <xdr:col>50</xdr:col>
      <xdr:colOff>165100</xdr:colOff>
      <xdr:row>63</xdr:row>
      <xdr:rowOff>67280</xdr:rowOff>
    </xdr:to>
    <xdr:sp macro="" textlink="">
      <xdr:nvSpPr>
        <xdr:cNvPr id="248" name="楕円 247">
          <a:extLst>
            <a:ext uri="{FF2B5EF4-FFF2-40B4-BE49-F238E27FC236}">
              <a16:creationId xmlns:a16="http://schemas.microsoft.com/office/drawing/2014/main" id="{1B6EA5E4-91D1-48B7-8E34-6669599AE4E2}"/>
            </a:ext>
          </a:extLst>
        </xdr:cNvPr>
        <xdr:cNvSpPr/>
      </xdr:nvSpPr>
      <xdr:spPr>
        <a:xfrm>
          <a:off x="8445500" y="10530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11132</xdr:rowOff>
    </xdr:from>
    <xdr:to>
      <xdr:col>55</xdr:col>
      <xdr:colOff>0</xdr:colOff>
      <xdr:row>63</xdr:row>
      <xdr:rowOff>16480</xdr:rowOff>
    </xdr:to>
    <xdr:cxnSp macro="">
      <xdr:nvCxnSpPr>
        <xdr:cNvPr id="249" name="直線コネクタ 248">
          <a:extLst>
            <a:ext uri="{FF2B5EF4-FFF2-40B4-BE49-F238E27FC236}">
              <a16:creationId xmlns:a16="http://schemas.microsoft.com/office/drawing/2014/main" id="{408A1661-8B22-47D0-90B2-0C176A91C037}"/>
            </a:ext>
          </a:extLst>
        </xdr:cNvPr>
        <xdr:cNvCxnSpPr/>
      </xdr:nvCxnSpPr>
      <xdr:spPr>
        <a:xfrm flipV="1">
          <a:off x="8496300" y="10572452"/>
          <a:ext cx="723900" cy="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144793</xdr:rowOff>
    </xdr:from>
    <xdr:to>
      <xdr:col>46</xdr:col>
      <xdr:colOff>38100</xdr:colOff>
      <xdr:row>63</xdr:row>
      <xdr:rowOff>74943</xdr:rowOff>
    </xdr:to>
    <xdr:sp macro="" textlink="">
      <xdr:nvSpPr>
        <xdr:cNvPr id="250" name="楕円 249">
          <a:extLst>
            <a:ext uri="{FF2B5EF4-FFF2-40B4-BE49-F238E27FC236}">
              <a16:creationId xmlns:a16="http://schemas.microsoft.com/office/drawing/2014/main" id="{B9B8F62E-01BF-4318-B43E-F340FE4EAC88}"/>
            </a:ext>
          </a:extLst>
        </xdr:cNvPr>
        <xdr:cNvSpPr/>
      </xdr:nvSpPr>
      <xdr:spPr>
        <a:xfrm>
          <a:off x="7670800" y="105384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16480</xdr:rowOff>
    </xdr:from>
    <xdr:to>
      <xdr:col>50</xdr:col>
      <xdr:colOff>114300</xdr:colOff>
      <xdr:row>63</xdr:row>
      <xdr:rowOff>24143</xdr:rowOff>
    </xdr:to>
    <xdr:cxnSp macro="">
      <xdr:nvCxnSpPr>
        <xdr:cNvPr id="251" name="直線コネクタ 250">
          <a:extLst>
            <a:ext uri="{FF2B5EF4-FFF2-40B4-BE49-F238E27FC236}">
              <a16:creationId xmlns:a16="http://schemas.microsoft.com/office/drawing/2014/main" id="{78408598-530E-47EC-B5B6-A4FA1A227710}"/>
            </a:ext>
          </a:extLst>
        </xdr:cNvPr>
        <xdr:cNvCxnSpPr/>
      </xdr:nvCxnSpPr>
      <xdr:spPr>
        <a:xfrm flipV="1">
          <a:off x="7713980" y="10577800"/>
          <a:ext cx="782320" cy="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148997</xdr:rowOff>
    </xdr:from>
    <xdr:to>
      <xdr:col>41</xdr:col>
      <xdr:colOff>101600</xdr:colOff>
      <xdr:row>63</xdr:row>
      <xdr:rowOff>79147</xdr:rowOff>
    </xdr:to>
    <xdr:sp macro="" textlink="">
      <xdr:nvSpPr>
        <xdr:cNvPr id="252" name="楕円 251">
          <a:extLst>
            <a:ext uri="{FF2B5EF4-FFF2-40B4-BE49-F238E27FC236}">
              <a16:creationId xmlns:a16="http://schemas.microsoft.com/office/drawing/2014/main" id="{6A7D4BF1-C229-4830-BA89-04488927C436}"/>
            </a:ext>
          </a:extLst>
        </xdr:cNvPr>
        <xdr:cNvSpPr/>
      </xdr:nvSpPr>
      <xdr:spPr>
        <a:xfrm>
          <a:off x="6873240" y="105426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24143</xdr:rowOff>
    </xdr:from>
    <xdr:to>
      <xdr:col>45</xdr:col>
      <xdr:colOff>177800</xdr:colOff>
      <xdr:row>63</xdr:row>
      <xdr:rowOff>28347</xdr:rowOff>
    </xdr:to>
    <xdr:cxnSp macro="">
      <xdr:nvCxnSpPr>
        <xdr:cNvPr id="253" name="直線コネクタ 252">
          <a:extLst>
            <a:ext uri="{FF2B5EF4-FFF2-40B4-BE49-F238E27FC236}">
              <a16:creationId xmlns:a16="http://schemas.microsoft.com/office/drawing/2014/main" id="{60C19388-E565-4A5E-9C23-5F4A68854314}"/>
            </a:ext>
          </a:extLst>
        </xdr:cNvPr>
        <xdr:cNvCxnSpPr/>
      </xdr:nvCxnSpPr>
      <xdr:spPr>
        <a:xfrm flipV="1">
          <a:off x="6924040" y="10585463"/>
          <a:ext cx="789940" cy="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154453</xdr:rowOff>
    </xdr:from>
    <xdr:to>
      <xdr:col>36</xdr:col>
      <xdr:colOff>165100</xdr:colOff>
      <xdr:row>63</xdr:row>
      <xdr:rowOff>84603</xdr:rowOff>
    </xdr:to>
    <xdr:sp macro="" textlink="">
      <xdr:nvSpPr>
        <xdr:cNvPr id="254" name="楕円 253">
          <a:extLst>
            <a:ext uri="{FF2B5EF4-FFF2-40B4-BE49-F238E27FC236}">
              <a16:creationId xmlns:a16="http://schemas.microsoft.com/office/drawing/2014/main" id="{77DEB403-EB76-4E65-A6F0-C844A82040F6}"/>
            </a:ext>
          </a:extLst>
        </xdr:cNvPr>
        <xdr:cNvSpPr/>
      </xdr:nvSpPr>
      <xdr:spPr>
        <a:xfrm>
          <a:off x="6098540" y="105481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28347</xdr:rowOff>
    </xdr:from>
    <xdr:to>
      <xdr:col>41</xdr:col>
      <xdr:colOff>50800</xdr:colOff>
      <xdr:row>63</xdr:row>
      <xdr:rowOff>33803</xdr:rowOff>
    </xdr:to>
    <xdr:cxnSp macro="">
      <xdr:nvCxnSpPr>
        <xdr:cNvPr id="255" name="直線コネクタ 254">
          <a:extLst>
            <a:ext uri="{FF2B5EF4-FFF2-40B4-BE49-F238E27FC236}">
              <a16:creationId xmlns:a16="http://schemas.microsoft.com/office/drawing/2014/main" id="{D614F85F-8CBD-451C-94E1-44E6DF76108F}"/>
            </a:ext>
          </a:extLst>
        </xdr:cNvPr>
        <xdr:cNvCxnSpPr/>
      </xdr:nvCxnSpPr>
      <xdr:spPr>
        <a:xfrm flipV="1">
          <a:off x="6149340" y="10589667"/>
          <a:ext cx="774700" cy="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30056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37D0980A-7477-4EB3-B36C-24622B88FE79}"/>
            </a:ext>
          </a:extLst>
        </xdr:cNvPr>
        <xdr:cNvSpPr txBox="1"/>
      </xdr:nvSpPr>
      <xdr:spPr>
        <a:xfrm>
          <a:off x="8214575" y="1025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46199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40139489-8DBF-48CE-BF55-34EC31CD4FD3}"/>
            </a:ext>
          </a:extLst>
        </xdr:cNvPr>
        <xdr:cNvSpPr txBox="1"/>
      </xdr:nvSpPr>
      <xdr:spPr>
        <a:xfrm>
          <a:off x="7444955" y="1027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52695</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579CC22E-B585-4762-AE3C-41BB1A2435EC}"/>
            </a:ext>
          </a:extLst>
        </xdr:cNvPr>
        <xdr:cNvSpPr txBox="1"/>
      </xdr:nvSpPr>
      <xdr:spPr>
        <a:xfrm>
          <a:off x="6670255" y="1027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86429</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C59D45A2-66A9-4E23-9EFB-BE27A3891747}"/>
            </a:ext>
          </a:extLst>
        </xdr:cNvPr>
        <xdr:cNvSpPr txBox="1"/>
      </xdr:nvSpPr>
      <xdr:spPr>
        <a:xfrm>
          <a:off x="5872695" y="1014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58407</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675CB250-EB30-45EF-A4D6-EE1C2DD18EBB}"/>
            </a:ext>
          </a:extLst>
        </xdr:cNvPr>
        <xdr:cNvSpPr txBox="1"/>
      </xdr:nvSpPr>
      <xdr:spPr>
        <a:xfrm>
          <a:off x="8214575" y="1061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66070</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5670286E-3B94-4335-9776-323DF7CE8B9B}"/>
            </a:ext>
          </a:extLst>
        </xdr:cNvPr>
        <xdr:cNvSpPr txBox="1"/>
      </xdr:nvSpPr>
      <xdr:spPr>
        <a:xfrm>
          <a:off x="7444955" y="1062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70274</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A3B785B3-982B-476C-AA3F-6BCDE548C12D}"/>
            </a:ext>
          </a:extLst>
        </xdr:cNvPr>
        <xdr:cNvSpPr txBox="1"/>
      </xdr:nvSpPr>
      <xdr:spPr>
        <a:xfrm>
          <a:off x="6670255" y="1063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75730</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A3C2B5B-9DB6-44DF-A296-F972677F07AF}"/>
            </a:ext>
          </a:extLst>
        </xdr:cNvPr>
        <xdr:cNvSpPr txBox="1"/>
      </xdr:nvSpPr>
      <xdr:spPr>
        <a:xfrm>
          <a:off x="5872695" y="10637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E8E930D5-35AF-4357-86DE-88C8F6F3676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BCFE975C-51EC-48AE-B8CC-8829DE07F563}"/>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D831CC71-A0A2-4460-BF75-6D2E62660E2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A925F2EA-3ACE-4A28-A2FE-2B0B9DA04EC4}"/>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D6948323-7115-475A-8565-382B566FCC6B}"/>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1F07D9D7-8060-4907-9928-EAB362C31374}"/>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3D80CEAB-0E9A-4410-B139-29CE672738F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46E01A38-82D1-4D28-8467-16F8F249A578}"/>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553A8DA2-9ECD-4E94-8EC9-A8E7DBAAFB18}"/>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1161C692-12BF-4785-B7B9-69FF744B6054}"/>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397EF3D2-52DA-4ADF-B69B-DDA6489523B4}"/>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822BA0B1-2EB7-4AFF-84C6-D49831CFCF1A}"/>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1B1F10E2-EE2C-4187-85FC-A7E1DEC8E2EB}"/>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AD151B86-7527-45AB-ABC2-53E07DC87B8C}"/>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2547279D-1259-4454-BC34-29357CE98919}"/>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5FE3C223-2674-4DA8-B3BB-67A1FDB38C1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7BD19876-0246-4C1B-89E0-457E20432A1D}"/>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3BD58B72-5418-4A41-820D-548A07B7D159}"/>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353477CE-8A7E-4CBC-AF91-43DCF0F39492}"/>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E8E36CE9-7C1C-4F45-B207-3E3633ACDC0A}"/>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29B29A9D-A1D7-4F1F-AF04-6E75F7A9A05A}"/>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1759D799-BB77-48DA-AFDE-2C131F746796}"/>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F73A9881-9B4F-44BA-A9EC-F210F457FE5A}"/>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60E9BAB8-70B0-428C-9893-CFA91808A35F}"/>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E46C5DE7-4177-4016-9F48-4ED101EC008E}"/>
            </a:ext>
          </a:extLst>
        </xdr:cNvPr>
        <xdr:cNvCxnSpPr/>
      </xdr:nvCxnSpPr>
      <xdr:spPr>
        <a:xfrm flipV="1">
          <a:off x="4086225" y="13154025"/>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B8C502B4-1787-4620-BCBA-C58F526C0255}"/>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976420BA-9003-47BD-AE20-9ED48359A7FE}"/>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4F83E7A9-D52A-482F-8BDD-31E33A7602A5}"/>
            </a:ext>
          </a:extLst>
        </xdr:cNvPr>
        <xdr:cNvSpPr txBox="1"/>
      </xdr:nvSpPr>
      <xdr:spPr>
        <a:xfrm>
          <a:off x="4124960" y="1293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2" name="直線コネクタ 291">
          <a:extLst>
            <a:ext uri="{FF2B5EF4-FFF2-40B4-BE49-F238E27FC236}">
              <a16:creationId xmlns:a16="http://schemas.microsoft.com/office/drawing/2014/main" id="{28AF155B-9595-4F0D-BF0D-2D6688F23550}"/>
            </a:ext>
          </a:extLst>
        </xdr:cNvPr>
        <xdr:cNvCxnSpPr/>
      </xdr:nvCxnSpPr>
      <xdr:spPr>
        <a:xfrm>
          <a:off x="4020820" y="13154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139716</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BE2B11FF-3035-4627-86BA-4F7108FB1CDB}"/>
            </a:ext>
          </a:extLst>
        </xdr:cNvPr>
        <xdr:cNvSpPr txBox="1"/>
      </xdr:nvSpPr>
      <xdr:spPr>
        <a:xfrm>
          <a:off x="4124960" y="13718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94" name="フローチャート: 判断 293">
          <a:extLst>
            <a:ext uri="{FF2B5EF4-FFF2-40B4-BE49-F238E27FC236}">
              <a16:creationId xmlns:a16="http://schemas.microsoft.com/office/drawing/2014/main" id="{D0B768BB-F0FC-410C-A63B-1298D58F824F}"/>
            </a:ext>
          </a:extLst>
        </xdr:cNvPr>
        <xdr:cNvSpPr/>
      </xdr:nvSpPr>
      <xdr:spPr>
        <a:xfrm>
          <a:off x="4036060" y="138633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95" name="フローチャート: 判断 294">
          <a:extLst>
            <a:ext uri="{FF2B5EF4-FFF2-40B4-BE49-F238E27FC236}">
              <a16:creationId xmlns:a16="http://schemas.microsoft.com/office/drawing/2014/main" id="{D1CB44FF-9497-4E34-9CE1-24D91883924F}"/>
            </a:ext>
          </a:extLst>
        </xdr:cNvPr>
        <xdr:cNvSpPr/>
      </xdr:nvSpPr>
      <xdr:spPr>
        <a:xfrm>
          <a:off x="3312160" y="138366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61595</xdr:rowOff>
    </xdr:from>
    <xdr:to>
      <xdr:col>15</xdr:col>
      <xdr:colOff>101600</xdr:colOff>
      <xdr:row>82</xdr:row>
      <xdr:rowOff>163195</xdr:rowOff>
    </xdr:to>
    <xdr:sp macro="" textlink="">
      <xdr:nvSpPr>
        <xdr:cNvPr id="296" name="フローチャート: 判断 295">
          <a:extLst>
            <a:ext uri="{FF2B5EF4-FFF2-40B4-BE49-F238E27FC236}">
              <a16:creationId xmlns:a16="http://schemas.microsoft.com/office/drawing/2014/main" id="{256AC5F5-EAAA-4292-820C-5D1ADCF1322B}"/>
            </a:ext>
          </a:extLst>
        </xdr:cNvPr>
        <xdr:cNvSpPr/>
      </xdr:nvSpPr>
      <xdr:spPr>
        <a:xfrm>
          <a:off x="2514600" y="1380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69214</xdr:rowOff>
    </xdr:from>
    <xdr:to>
      <xdr:col>10</xdr:col>
      <xdr:colOff>165100</xdr:colOff>
      <xdr:row>82</xdr:row>
      <xdr:rowOff>170814</xdr:rowOff>
    </xdr:to>
    <xdr:sp macro="" textlink="">
      <xdr:nvSpPr>
        <xdr:cNvPr id="297" name="フローチャート: 判断 296">
          <a:extLst>
            <a:ext uri="{FF2B5EF4-FFF2-40B4-BE49-F238E27FC236}">
              <a16:creationId xmlns:a16="http://schemas.microsoft.com/office/drawing/2014/main" id="{3F8A9D25-DA5D-4EF3-B5B1-C08C8CD5A2CD}"/>
            </a:ext>
          </a:extLst>
        </xdr:cNvPr>
        <xdr:cNvSpPr/>
      </xdr:nvSpPr>
      <xdr:spPr>
        <a:xfrm>
          <a:off x="1739900" y="1381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99695</xdr:rowOff>
    </xdr:from>
    <xdr:to>
      <xdr:col>6</xdr:col>
      <xdr:colOff>38100</xdr:colOff>
      <xdr:row>83</xdr:row>
      <xdr:rowOff>29845</xdr:rowOff>
    </xdr:to>
    <xdr:sp macro="" textlink="">
      <xdr:nvSpPr>
        <xdr:cNvPr id="298" name="フローチャート: 判断 297">
          <a:extLst>
            <a:ext uri="{FF2B5EF4-FFF2-40B4-BE49-F238E27FC236}">
              <a16:creationId xmlns:a16="http://schemas.microsoft.com/office/drawing/2014/main" id="{90E1EB13-1BA5-4EAB-AADB-64A56E34A5C3}"/>
            </a:ext>
          </a:extLst>
        </xdr:cNvPr>
        <xdr:cNvSpPr/>
      </xdr:nvSpPr>
      <xdr:spPr>
        <a:xfrm>
          <a:off x="965200" y="138461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AA6F382-EE58-4C7F-AE75-ED2304077C87}"/>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566264C-46BE-4F02-A8F5-3EB44E52B307}"/>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2FB6A77-E6EC-4F77-9CCB-AAC95D591EFD}"/>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EE82E90-9EF6-4CCD-B934-FE203CC04DD7}"/>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7A6F7AB-D27E-4836-9B38-B682FDDBF5A6}"/>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147320</xdr:rowOff>
    </xdr:from>
    <xdr:to>
      <xdr:col>24</xdr:col>
      <xdr:colOff>114300</xdr:colOff>
      <xdr:row>85</xdr:row>
      <xdr:rowOff>77470</xdr:rowOff>
    </xdr:to>
    <xdr:sp macro="" textlink="">
      <xdr:nvSpPr>
        <xdr:cNvPr id="304" name="楕円 303">
          <a:extLst>
            <a:ext uri="{FF2B5EF4-FFF2-40B4-BE49-F238E27FC236}">
              <a16:creationId xmlns:a16="http://schemas.microsoft.com/office/drawing/2014/main" id="{23153A0C-6330-4226-A4C6-971B5EAC1A9D}"/>
            </a:ext>
          </a:extLst>
        </xdr:cNvPr>
        <xdr:cNvSpPr/>
      </xdr:nvSpPr>
      <xdr:spPr>
        <a:xfrm>
          <a:off x="4036060" y="1422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125747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6650D810-A473-4CDA-8768-7932A127C6E2}"/>
            </a:ext>
          </a:extLst>
        </xdr:cNvPr>
        <xdr:cNvSpPr txBox="1"/>
      </xdr:nvSpPr>
      <xdr:spPr>
        <a:xfrm>
          <a:off x="4124960"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116839</xdr:rowOff>
    </xdr:from>
    <xdr:to>
      <xdr:col>20</xdr:col>
      <xdr:colOff>38100</xdr:colOff>
      <xdr:row>85</xdr:row>
      <xdr:rowOff>46989</xdr:rowOff>
    </xdr:to>
    <xdr:sp macro="" textlink="">
      <xdr:nvSpPr>
        <xdr:cNvPr id="306" name="楕円 305">
          <a:extLst>
            <a:ext uri="{FF2B5EF4-FFF2-40B4-BE49-F238E27FC236}">
              <a16:creationId xmlns:a16="http://schemas.microsoft.com/office/drawing/2014/main" id="{341865C4-6A84-4BE1-A3FF-54C0A823C4CC}"/>
            </a:ext>
          </a:extLst>
        </xdr:cNvPr>
        <xdr:cNvSpPr/>
      </xdr:nvSpPr>
      <xdr:spPr>
        <a:xfrm>
          <a:off x="3312160" y="141985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167639</xdr:rowOff>
    </xdr:from>
    <xdr:to>
      <xdr:col>24</xdr:col>
      <xdr:colOff>63500</xdr:colOff>
      <xdr:row>85</xdr:row>
      <xdr:rowOff>26670</xdr:rowOff>
    </xdr:to>
    <xdr:cxnSp macro="">
      <xdr:nvCxnSpPr>
        <xdr:cNvPr id="307" name="直線コネクタ 306">
          <a:extLst>
            <a:ext uri="{FF2B5EF4-FFF2-40B4-BE49-F238E27FC236}">
              <a16:creationId xmlns:a16="http://schemas.microsoft.com/office/drawing/2014/main" id="{C0B90E5C-0599-4B2D-B2D7-B90E4645D969}"/>
            </a:ext>
          </a:extLst>
        </xdr:cNvPr>
        <xdr:cNvCxnSpPr/>
      </xdr:nvCxnSpPr>
      <xdr:spPr>
        <a:xfrm>
          <a:off x="3355340" y="14249399"/>
          <a:ext cx="73152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80645</xdr:rowOff>
    </xdr:from>
    <xdr:to>
      <xdr:col>15</xdr:col>
      <xdr:colOff>101600</xdr:colOff>
      <xdr:row>85</xdr:row>
      <xdr:rowOff>10795</xdr:rowOff>
    </xdr:to>
    <xdr:sp macro="" textlink="">
      <xdr:nvSpPr>
        <xdr:cNvPr id="308" name="楕円 307">
          <a:extLst>
            <a:ext uri="{FF2B5EF4-FFF2-40B4-BE49-F238E27FC236}">
              <a16:creationId xmlns:a16="http://schemas.microsoft.com/office/drawing/2014/main" id="{FAFE1A5B-16DC-40BF-9591-3C9A391C70B5}"/>
            </a:ext>
          </a:extLst>
        </xdr:cNvPr>
        <xdr:cNvSpPr/>
      </xdr:nvSpPr>
      <xdr:spPr>
        <a:xfrm>
          <a:off x="2514600" y="14162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131445</xdr:rowOff>
    </xdr:from>
    <xdr:to>
      <xdr:col>19</xdr:col>
      <xdr:colOff>177800</xdr:colOff>
      <xdr:row>84</xdr:row>
      <xdr:rowOff>167639</xdr:rowOff>
    </xdr:to>
    <xdr:cxnSp macro="">
      <xdr:nvCxnSpPr>
        <xdr:cNvPr id="309" name="直線コネクタ 308">
          <a:extLst>
            <a:ext uri="{FF2B5EF4-FFF2-40B4-BE49-F238E27FC236}">
              <a16:creationId xmlns:a16="http://schemas.microsoft.com/office/drawing/2014/main" id="{71815301-10E3-45B4-8214-92D8BAA6E5A0}"/>
            </a:ext>
          </a:extLst>
        </xdr:cNvPr>
        <xdr:cNvCxnSpPr/>
      </xdr:nvCxnSpPr>
      <xdr:spPr>
        <a:xfrm>
          <a:off x="2565400" y="14213205"/>
          <a:ext cx="78994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57786</xdr:rowOff>
    </xdr:from>
    <xdr:to>
      <xdr:col>10</xdr:col>
      <xdr:colOff>165100</xdr:colOff>
      <xdr:row>84</xdr:row>
      <xdr:rowOff>159386</xdr:rowOff>
    </xdr:to>
    <xdr:sp macro="" textlink="">
      <xdr:nvSpPr>
        <xdr:cNvPr id="310" name="楕円 309">
          <a:extLst>
            <a:ext uri="{FF2B5EF4-FFF2-40B4-BE49-F238E27FC236}">
              <a16:creationId xmlns:a16="http://schemas.microsoft.com/office/drawing/2014/main" id="{F0EB992E-E30A-42FF-A818-CACB854E44B6}"/>
            </a:ext>
          </a:extLst>
        </xdr:cNvPr>
        <xdr:cNvSpPr/>
      </xdr:nvSpPr>
      <xdr:spPr>
        <a:xfrm>
          <a:off x="1739900" y="1413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108586</xdr:rowOff>
    </xdr:from>
    <xdr:to>
      <xdr:col>15</xdr:col>
      <xdr:colOff>50800</xdr:colOff>
      <xdr:row>84</xdr:row>
      <xdr:rowOff>131445</xdr:rowOff>
    </xdr:to>
    <xdr:cxnSp macro="">
      <xdr:nvCxnSpPr>
        <xdr:cNvPr id="311" name="直線コネクタ 310">
          <a:extLst>
            <a:ext uri="{FF2B5EF4-FFF2-40B4-BE49-F238E27FC236}">
              <a16:creationId xmlns:a16="http://schemas.microsoft.com/office/drawing/2014/main" id="{37C5EDC0-CD70-4B30-8BE0-AF092E8D2996}"/>
            </a:ext>
          </a:extLst>
        </xdr:cNvPr>
        <xdr:cNvCxnSpPr/>
      </xdr:nvCxnSpPr>
      <xdr:spPr>
        <a:xfrm>
          <a:off x="1790700" y="14190346"/>
          <a:ext cx="7747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25400</xdr:rowOff>
    </xdr:from>
    <xdr:to>
      <xdr:col>6</xdr:col>
      <xdr:colOff>38100</xdr:colOff>
      <xdr:row>84</xdr:row>
      <xdr:rowOff>127000</xdr:rowOff>
    </xdr:to>
    <xdr:sp macro="" textlink="">
      <xdr:nvSpPr>
        <xdr:cNvPr id="312" name="楕円 311">
          <a:extLst>
            <a:ext uri="{FF2B5EF4-FFF2-40B4-BE49-F238E27FC236}">
              <a16:creationId xmlns:a16="http://schemas.microsoft.com/office/drawing/2014/main" id="{D797BE43-6535-4223-A45D-0E93421278D0}"/>
            </a:ext>
          </a:extLst>
        </xdr:cNvPr>
        <xdr:cNvSpPr/>
      </xdr:nvSpPr>
      <xdr:spPr>
        <a:xfrm>
          <a:off x="965200" y="141071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76200</xdr:rowOff>
    </xdr:from>
    <xdr:to>
      <xdr:col>10</xdr:col>
      <xdr:colOff>114300</xdr:colOff>
      <xdr:row>84</xdr:row>
      <xdr:rowOff>108586</xdr:rowOff>
    </xdr:to>
    <xdr:cxnSp macro="">
      <xdr:nvCxnSpPr>
        <xdr:cNvPr id="313" name="直線コネクタ 312">
          <a:extLst>
            <a:ext uri="{FF2B5EF4-FFF2-40B4-BE49-F238E27FC236}">
              <a16:creationId xmlns:a16="http://schemas.microsoft.com/office/drawing/2014/main" id="{C48233A5-48A5-442C-8BD4-8CD1954A6F99}"/>
            </a:ext>
          </a:extLst>
        </xdr:cNvPr>
        <xdr:cNvCxnSpPr/>
      </xdr:nvCxnSpPr>
      <xdr:spPr>
        <a:xfrm>
          <a:off x="1008380" y="14157960"/>
          <a:ext cx="78232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36847</xdr:rowOff>
    </xdr:from>
    <xdr:ext cx="405111" cy="259045"/>
    <xdr:sp macro="" textlink="">
      <xdr:nvSpPr>
        <xdr:cNvPr id="314" name="n_1aveValue【公営住宅】&#10;有形固定資産減価償却率">
          <a:extLst>
            <a:ext uri="{FF2B5EF4-FFF2-40B4-BE49-F238E27FC236}">
              <a16:creationId xmlns:a16="http://schemas.microsoft.com/office/drawing/2014/main" id="{904A9FDA-F3FE-454B-88C3-361AFA683A75}"/>
            </a:ext>
          </a:extLst>
        </xdr:cNvPr>
        <xdr:cNvSpPr txBox="1"/>
      </xdr:nvSpPr>
      <xdr:spPr>
        <a:xfrm>
          <a:off x="3170564" y="1361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8272</xdr:rowOff>
    </xdr:from>
    <xdr:ext cx="405111" cy="259045"/>
    <xdr:sp macro="" textlink="">
      <xdr:nvSpPr>
        <xdr:cNvPr id="315" name="n_2aveValue【公営住宅】&#10;有形固定資産減価償却率">
          <a:extLst>
            <a:ext uri="{FF2B5EF4-FFF2-40B4-BE49-F238E27FC236}">
              <a16:creationId xmlns:a16="http://schemas.microsoft.com/office/drawing/2014/main" id="{2C44C7DD-C2BE-44D4-90E2-25EDD12B81C8}"/>
            </a:ext>
          </a:extLst>
        </xdr:cNvPr>
        <xdr:cNvSpPr txBox="1"/>
      </xdr:nvSpPr>
      <xdr:spPr>
        <a:xfrm>
          <a:off x="2385704" y="1358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15891</xdr:rowOff>
    </xdr:from>
    <xdr:ext cx="405111" cy="259045"/>
    <xdr:sp macro="" textlink="">
      <xdr:nvSpPr>
        <xdr:cNvPr id="316" name="n_3aveValue【公営住宅】&#10;有形固定資産減価償却率">
          <a:extLst>
            <a:ext uri="{FF2B5EF4-FFF2-40B4-BE49-F238E27FC236}">
              <a16:creationId xmlns:a16="http://schemas.microsoft.com/office/drawing/2014/main" id="{E5731E5A-416D-4FAD-B8F1-6DF98AB8F014}"/>
            </a:ext>
          </a:extLst>
        </xdr:cNvPr>
        <xdr:cNvSpPr txBox="1"/>
      </xdr:nvSpPr>
      <xdr:spPr>
        <a:xfrm>
          <a:off x="1611004" y="13594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46372</xdr:rowOff>
    </xdr:from>
    <xdr:ext cx="405111" cy="259045"/>
    <xdr:sp macro="" textlink="">
      <xdr:nvSpPr>
        <xdr:cNvPr id="317" name="n_4aveValue【公営住宅】&#10;有形固定資産減価償却率">
          <a:extLst>
            <a:ext uri="{FF2B5EF4-FFF2-40B4-BE49-F238E27FC236}">
              <a16:creationId xmlns:a16="http://schemas.microsoft.com/office/drawing/2014/main" id="{8ADBF53A-7B2E-4E15-B879-4575AF75471D}"/>
            </a:ext>
          </a:extLst>
        </xdr:cNvPr>
        <xdr:cNvSpPr txBox="1"/>
      </xdr:nvSpPr>
      <xdr:spPr>
        <a:xfrm>
          <a:off x="836304" y="136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38116</xdr:rowOff>
    </xdr:from>
    <xdr:ext cx="405111" cy="259045"/>
    <xdr:sp macro="" textlink="">
      <xdr:nvSpPr>
        <xdr:cNvPr id="318" name="n_1mainValue【公営住宅】&#10;有形固定資産減価償却率">
          <a:extLst>
            <a:ext uri="{FF2B5EF4-FFF2-40B4-BE49-F238E27FC236}">
              <a16:creationId xmlns:a16="http://schemas.microsoft.com/office/drawing/2014/main" id="{F8C13CA7-A8BA-43D9-9FA0-FE981D70451C}"/>
            </a:ext>
          </a:extLst>
        </xdr:cNvPr>
        <xdr:cNvSpPr txBox="1"/>
      </xdr:nvSpPr>
      <xdr:spPr>
        <a:xfrm>
          <a:off x="317056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1922</xdr:rowOff>
    </xdr:from>
    <xdr:ext cx="405111" cy="259045"/>
    <xdr:sp macro="" textlink="">
      <xdr:nvSpPr>
        <xdr:cNvPr id="319" name="n_2mainValue【公営住宅】&#10;有形固定資産減価償却率">
          <a:extLst>
            <a:ext uri="{FF2B5EF4-FFF2-40B4-BE49-F238E27FC236}">
              <a16:creationId xmlns:a16="http://schemas.microsoft.com/office/drawing/2014/main" id="{7086742B-8E8F-48DA-BBBE-0D51794E21E6}"/>
            </a:ext>
          </a:extLst>
        </xdr:cNvPr>
        <xdr:cNvSpPr txBox="1"/>
      </xdr:nvSpPr>
      <xdr:spPr>
        <a:xfrm>
          <a:off x="238570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150513</xdr:rowOff>
    </xdr:from>
    <xdr:ext cx="405111" cy="259045"/>
    <xdr:sp macro="" textlink="">
      <xdr:nvSpPr>
        <xdr:cNvPr id="320" name="n_3mainValue【公営住宅】&#10;有形固定資産減価償却率">
          <a:extLst>
            <a:ext uri="{FF2B5EF4-FFF2-40B4-BE49-F238E27FC236}">
              <a16:creationId xmlns:a16="http://schemas.microsoft.com/office/drawing/2014/main" id="{BC49937B-B958-4319-BC7E-1FE0CAE0F1FC}"/>
            </a:ext>
          </a:extLst>
        </xdr:cNvPr>
        <xdr:cNvSpPr txBox="1"/>
      </xdr:nvSpPr>
      <xdr:spPr>
        <a:xfrm>
          <a:off x="1611004" y="1423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118127</xdr:rowOff>
    </xdr:from>
    <xdr:ext cx="405111" cy="259045"/>
    <xdr:sp macro="" textlink="">
      <xdr:nvSpPr>
        <xdr:cNvPr id="321" name="n_4mainValue【公営住宅】&#10;有形固定資産減価償却率">
          <a:extLst>
            <a:ext uri="{FF2B5EF4-FFF2-40B4-BE49-F238E27FC236}">
              <a16:creationId xmlns:a16="http://schemas.microsoft.com/office/drawing/2014/main" id="{45350C65-96CF-437F-B6A8-F1679EA0EE25}"/>
            </a:ext>
          </a:extLst>
        </xdr:cNvPr>
        <xdr:cNvSpPr txBox="1"/>
      </xdr:nvSpPr>
      <xdr:spPr>
        <a:xfrm>
          <a:off x="836304" y="1419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7203F27B-0DF3-4C8F-8392-4B0AFF4AAD4F}"/>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7617C225-9F78-4EF4-B3B2-E3DD55268B47}"/>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A1B579EA-AB6C-4827-9D1E-9ECBDD8FEB8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63AF27FF-643E-4FA7-BC65-14DAEE8AC345}"/>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ED1066A3-11A1-49A6-BE4F-FEADCAD487BE}"/>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5B42E341-1CFA-4279-88C8-B803142E30EC}"/>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55A255B9-ECA3-48BF-8912-1AD686CC2616}"/>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C31F9153-0A7A-4D63-98C1-1651AEED1064}"/>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B1881F3A-0384-4048-AC47-401D3E9BEC76}"/>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D1DC873C-1F8E-4D47-ABCF-774F32038EA8}"/>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7769D47B-B888-4E23-AAD7-6B34651B2EEF}"/>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56BA615A-86B6-4315-86B6-1ECC27963A3D}"/>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51B40494-38F5-4DF7-85B3-C4FDFBF0D105}"/>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CCD0234D-C3B3-4113-8D0C-FB5F358FC701}"/>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5E9A21DE-F3F3-4ACC-8F01-01A917DAF9E8}"/>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5490F261-EF73-467B-AA17-3EBF4B0060BF}"/>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86AAFAD9-A434-4048-9251-8338CB21C137}"/>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CF3D5D3A-6662-4B6F-88AA-4CDE36F974A8}"/>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B8EA47-E0F9-4943-9E66-201419443002}"/>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67C8A8C3-7832-4BC8-9377-83C7A34C82D4}"/>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6AEDC878-2CC4-43DB-980D-ED72588BA6F7}"/>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351823C8-1947-4A42-B18C-A9A34421EADB}"/>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B0EE956D-C2E0-4772-AC8F-BD31D475C9C3}"/>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82868</xdr:rowOff>
    </xdr:from>
    <xdr:to>
      <xdr:col>54</xdr:col>
      <xdr:colOff>189865</xdr:colOff>
      <xdr:row>86</xdr:row>
      <xdr:rowOff>103251</xdr:rowOff>
    </xdr:to>
    <xdr:cxnSp macro="">
      <xdr:nvCxnSpPr>
        <xdr:cNvPr id="345" name="直線コネクタ 344">
          <a:extLst>
            <a:ext uri="{FF2B5EF4-FFF2-40B4-BE49-F238E27FC236}">
              <a16:creationId xmlns:a16="http://schemas.microsoft.com/office/drawing/2014/main" id="{DBAA72D0-E4E7-4F59-8B55-CD5B4FFD86EB}"/>
            </a:ext>
          </a:extLst>
        </xdr:cNvPr>
        <xdr:cNvCxnSpPr/>
      </xdr:nvCxnSpPr>
      <xdr:spPr>
        <a:xfrm flipV="1">
          <a:off x="9219565" y="13158788"/>
          <a:ext cx="0" cy="136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346" name="【公営住宅】&#10;一人当たり面積最小値テキスト">
          <a:extLst>
            <a:ext uri="{FF2B5EF4-FFF2-40B4-BE49-F238E27FC236}">
              <a16:creationId xmlns:a16="http://schemas.microsoft.com/office/drawing/2014/main" id="{E6A3F0D9-E81A-4269-BFBF-1170D1B20E1E}"/>
            </a:ext>
          </a:extLst>
        </xdr:cNvPr>
        <xdr:cNvSpPr txBox="1"/>
      </xdr:nvSpPr>
      <xdr:spPr>
        <a:xfrm>
          <a:off x="9258300" y="1452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347" name="直線コネクタ 346">
          <a:extLst>
            <a:ext uri="{FF2B5EF4-FFF2-40B4-BE49-F238E27FC236}">
              <a16:creationId xmlns:a16="http://schemas.microsoft.com/office/drawing/2014/main" id="{99DE97E8-45D6-4D6C-99A6-94783B2BF584}"/>
            </a:ext>
          </a:extLst>
        </xdr:cNvPr>
        <xdr:cNvCxnSpPr/>
      </xdr:nvCxnSpPr>
      <xdr:spPr>
        <a:xfrm>
          <a:off x="9154160" y="145202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29545</xdr:rowOff>
    </xdr:from>
    <xdr:ext cx="469744" cy="259045"/>
    <xdr:sp macro="" textlink="">
      <xdr:nvSpPr>
        <xdr:cNvPr id="348" name="【公営住宅】&#10;一人当たり面積最大値テキスト">
          <a:extLst>
            <a:ext uri="{FF2B5EF4-FFF2-40B4-BE49-F238E27FC236}">
              <a16:creationId xmlns:a16="http://schemas.microsoft.com/office/drawing/2014/main" id="{B84478C0-BA64-487F-8D02-D086D4E8B69C}"/>
            </a:ext>
          </a:extLst>
        </xdr:cNvPr>
        <xdr:cNvSpPr txBox="1"/>
      </xdr:nvSpPr>
      <xdr:spPr>
        <a:xfrm>
          <a:off x="9258300" y="1293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82868</xdr:rowOff>
    </xdr:from>
    <xdr:to>
      <xdr:col>55</xdr:col>
      <xdr:colOff>88900</xdr:colOff>
      <xdr:row>78</xdr:row>
      <xdr:rowOff>82868</xdr:rowOff>
    </xdr:to>
    <xdr:cxnSp macro="">
      <xdr:nvCxnSpPr>
        <xdr:cNvPr id="349" name="直線コネクタ 348">
          <a:extLst>
            <a:ext uri="{FF2B5EF4-FFF2-40B4-BE49-F238E27FC236}">
              <a16:creationId xmlns:a16="http://schemas.microsoft.com/office/drawing/2014/main" id="{C19A8D2B-791F-4C83-B510-37008E9D3F55}"/>
            </a:ext>
          </a:extLst>
        </xdr:cNvPr>
        <xdr:cNvCxnSpPr/>
      </xdr:nvCxnSpPr>
      <xdr:spPr>
        <a:xfrm>
          <a:off x="9154160" y="131587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154957</xdr:rowOff>
    </xdr:from>
    <xdr:ext cx="469744" cy="259045"/>
    <xdr:sp macro="" textlink="">
      <xdr:nvSpPr>
        <xdr:cNvPr id="350" name="【公営住宅】&#10;一人当たり面積平均値テキスト">
          <a:extLst>
            <a:ext uri="{FF2B5EF4-FFF2-40B4-BE49-F238E27FC236}">
              <a16:creationId xmlns:a16="http://schemas.microsoft.com/office/drawing/2014/main" id="{5F670F3F-1466-4B6E-98C6-9375518E9E7E}"/>
            </a:ext>
          </a:extLst>
        </xdr:cNvPr>
        <xdr:cNvSpPr txBox="1"/>
      </xdr:nvSpPr>
      <xdr:spPr>
        <a:xfrm>
          <a:off x="9258300" y="1406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132080</xdr:rowOff>
    </xdr:from>
    <xdr:to>
      <xdr:col>55</xdr:col>
      <xdr:colOff>50800</xdr:colOff>
      <xdr:row>85</xdr:row>
      <xdr:rowOff>62230</xdr:rowOff>
    </xdr:to>
    <xdr:sp macro="" textlink="">
      <xdr:nvSpPr>
        <xdr:cNvPr id="351" name="フローチャート: 判断 350">
          <a:extLst>
            <a:ext uri="{FF2B5EF4-FFF2-40B4-BE49-F238E27FC236}">
              <a16:creationId xmlns:a16="http://schemas.microsoft.com/office/drawing/2014/main" id="{31FA1356-F8F5-4998-9A60-BD23670FF876}"/>
            </a:ext>
          </a:extLst>
        </xdr:cNvPr>
        <xdr:cNvSpPr/>
      </xdr:nvSpPr>
      <xdr:spPr>
        <a:xfrm>
          <a:off x="9192260" y="142138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142176</xdr:rowOff>
    </xdr:from>
    <xdr:to>
      <xdr:col>50</xdr:col>
      <xdr:colOff>165100</xdr:colOff>
      <xdr:row>85</xdr:row>
      <xdr:rowOff>72326</xdr:rowOff>
    </xdr:to>
    <xdr:sp macro="" textlink="">
      <xdr:nvSpPr>
        <xdr:cNvPr id="352" name="フローチャート: 判断 351">
          <a:extLst>
            <a:ext uri="{FF2B5EF4-FFF2-40B4-BE49-F238E27FC236}">
              <a16:creationId xmlns:a16="http://schemas.microsoft.com/office/drawing/2014/main" id="{DCFD988B-CA02-4C5D-A492-D691D4740F3C}"/>
            </a:ext>
          </a:extLst>
        </xdr:cNvPr>
        <xdr:cNvSpPr/>
      </xdr:nvSpPr>
      <xdr:spPr>
        <a:xfrm>
          <a:off x="8445500" y="142239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141796</xdr:rowOff>
    </xdr:from>
    <xdr:to>
      <xdr:col>46</xdr:col>
      <xdr:colOff>38100</xdr:colOff>
      <xdr:row>85</xdr:row>
      <xdr:rowOff>71946</xdr:rowOff>
    </xdr:to>
    <xdr:sp macro="" textlink="">
      <xdr:nvSpPr>
        <xdr:cNvPr id="353" name="フローチャート: 判断 352">
          <a:extLst>
            <a:ext uri="{FF2B5EF4-FFF2-40B4-BE49-F238E27FC236}">
              <a16:creationId xmlns:a16="http://schemas.microsoft.com/office/drawing/2014/main" id="{D92BE4A4-4A80-4BD8-8026-249473207B7D}"/>
            </a:ext>
          </a:extLst>
        </xdr:cNvPr>
        <xdr:cNvSpPr/>
      </xdr:nvSpPr>
      <xdr:spPr>
        <a:xfrm>
          <a:off x="7670800" y="142235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132462</xdr:rowOff>
    </xdr:from>
    <xdr:to>
      <xdr:col>41</xdr:col>
      <xdr:colOff>101600</xdr:colOff>
      <xdr:row>85</xdr:row>
      <xdr:rowOff>62612</xdr:rowOff>
    </xdr:to>
    <xdr:sp macro="" textlink="">
      <xdr:nvSpPr>
        <xdr:cNvPr id="354" name="フローチャート: 判断 353">
          <a:extLst>
            <a:ext uri="{FF2B5EF4-FFF2-40B4-BE49-F238E27FC236}">
              <a16:creationId xmlns:a16="http://schemas.microsoft.com/office/drawing/2014/main" id="{BFA0DE95-243F-4868-97D7-261398770974}"/>
            </a:ext>
          </a:extLst>
        </xdr:cNvPr>
        <xdr:cNvSpPr/>
      </xdr:nvSpPr>
      <xdr:spPr>
        <a:xfrm>
          <a:off x="6873240" y="142142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15875</xdr:rowOff>
    </xdr:from>
    <xdr:to>
      <xdr:col>36</xdr:col>
      <xdr:colOff>165100</xdr:colOff>
      <xdr:row>85</xdr:row>
      <xdr:rowOff>117475</xdr:rowOff>
    </xdr:to>
    <xdr:sp macro="" textlink="">
      <xdr:nvSpPr>
        <xdr:cNvPr id="355" name="フローチャート: 判断 354">
          <a:extLst>
            <a:ext uri="{FF2B5EF4-FFF2-40B4-BE49-F238E27FC236}">
              <a16:creationId xmlns:a16="http://schemas.microsoft.com/office/drawing/2014/main" id="{45D9299F-DCF8-4CD9-9BC5-AEB22A52AF1E}"/>
            </a:ext>
          </a:extLst>
        </xdr:cNvPr>
        <xdr:cNvSpPr/>
      </xdr:nvSpPr>
      <xdr:spPr>
        <a:xfrm>
          <a:off x="6098540" y="1426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D4AE4CE-D8E3-4873-86CF-C3553C4C24A8}"/>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A473341-E135-4B44-A77E-0ACE85CBFC87}"/>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249D0B8-5257-4F06-A867-87D20E70FF39}"/>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C0222F7-19BC-45E9-8C63-45398E013983}"/>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F4EEE32-3805-46EE-8106-95ABF3755EFA}"/>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109982</xdr:rowOff>
    </xdr:from>
    <xdr:to>
      <xdr:col>55</xdr:col>
      <xdr:colOff>50800</xdr:colOff>
      <xdr:row>86</xdr:row>
      <xdr:rowOff>40132</xdr:rowOff>
    </xdr:to>
    <xdr:sp macro="" textlink="">
      <xdr:nvSpPr>
        <xdr:cNvPr id="361" name="楕円 360">
          <a:extLst>
            <a:ext uri="{FF2B5EF4-FFF2-40B4-BE49-F238E27FC236}">
              <a16:creationId xmlns:a16="http://schemas.microsoft.com/office/drawing/2014/main" id="{FAF4E28C-4799-447E-B784-CD783BEFA1F2}"/>
            </a:ext>
          </a:extLst>
        </xdr:cNvPr>
        <xdr:cNvSpPr/>
      </xdr:nvSpPr>
      <xdr:spPr>
        <a:xfrm>
          <a:off x="9192260" y="143593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24909</xdr:rowOff>
    </xdr:from>
    <xdr:ext cx="469744" cy="259045"/>
    <xdr:sp macro="" textlink="">
      <xdr:nvSpPr>
        <xdr:cNvPr id="362" name="【公営住宅】&#10;一人当たり面積該当値テキスト">
          <a:extLst>
            <a:ext uri="{FF2B5EF4-FFF2-40B4-BE49-F238E27FC236}">
              <a16:creationId xmlns:a16="http://schemas.microsoft.com/office/drawing/2014/main" id="{BE9300E7-C771-4356-B966-19F48E20BF61}"/>
            </a:ext>
          </a:extLst>
        </xdr:cNvPr>
        <xdr:cNvSpPr txBox="1"/>
      </xdr:nvSpPr>
      <xdr:spPr>
        <a:xfrm>
          <a:off x="9258300" y="1427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111697</xdr:rowOff>
    </xdr:from>
    <xdr:to>
      <xdr:col>50</xdr:col>
      <xdr:colOff>165100</xdr:colOff>
      <xdr:row>86</xdr:row>
      <xdr:rowOff>41847</xdr:rowOff>
    </xdr:to>
    <xdr:sp macro="" textlink="">
      <xdr:nvSpPr>
        <xdr:cNvPr id="363" name="楕円 362">
          <a:extLst>
            <a:ext uri="{FF2B5EF4-FFF2-40B4-BE49-F238E27FC236}">
              <a16:creationId xmlns:a16="http://schemas.microsoft.com/office/drawing/2014/main" id="{8FA8187E-7632-4373-92A5-83327E201ADC}"/>
            </a:ext>
          </a:extLst>
        </xdr:cNvPr>
        <xdr:cNvSpPr/>
      </xdr:nvSpPr>
      <xdr:spPr>
        <a:xfrm>
          <a:off x="8445500" y="143610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160782</xdr:rowOff>
    </xdr:from>
    <xdr:to>
      <xdr:col>55</xdr:col>
      <xdr:colOff>0</xdr:colOff>
      <xdr:row>85</xdr:row>
      <xdr:rowOff>162497</xdr:rowOff>
    </xdr:to>
    <xdr:cxnSp macro="">
      <xdr:nvCxnSpPr>
        <xdr:cNvPr id="364" name="直線コネクタ 363">
          <a:extLst>
            <a:ext uri="{FF2B5EF4-FFF2-40B4-BE49-F238E27FC236}">
              <a16:creationId xmlns:a16="http://schemas.microsoft.com/office/drawing/2014/main" id="{635BF73F-61AC-4FC3-A242-207212E7E1CC}"/>
            </a:ext>
          </a:extLst>
        </xdr:cNvPr>
        <xdr:cNvCxnSpPr/>
      </xdr:nvCxnSpPr>
      <xdr:spPr>
        <a:xfrm flipV="1">
          <a:off x="8496300" y="14410182"/>
          <a:ext cx="7239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114554</xdr:rowOff>
    </xdr:from>
    <xdr:to>
      <xdr:col>46</xdr:col>
      <xdr:colOff>38100</xdr:colOff>
      <xdr:row>86</xdr:row>
      <xdr:rowOff>44704</xdr:rowOff>
    </xdr:to>
    <xdr:sp macro="" textlink="">
      <xdr:nvSpPr>
        <xdr:cNvPr id="365" name="楕円 364">
          <a:extLst>
            <a:ext uri="{FF2B5EF4-FFF2-40B4-BE49-F238E27FC236}">
              <a16:creationId xmlns:a16="http://schemas.microsoft.com/office/drawing/2014/main" id="{68928E61-7EDE-469B-8D42-14046A94098F}"/>
            </a:ext>
          </a:extLst>
        </xdr:cNvPr>
        <xdr:cNvSpPr/>
      </xdr:nvSpPr>
      <xdr:spPr>
        <a:xfrm>
          <a:off x="7670800" y="143639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162497</xdr:rowOff>
    </xdr:from>
    <xdr:to>
      <xdr:col>50</xdr:col>
      <xdr:colOff>114300</xdr:colOff>
      <xdr:row>85</xdr:row>
      <xdr:rowOff>165354</xdr:rowOff>
    </xdr:to>
    <xdr:cxnSp macro="">
      <xdr:nvCxnSpPr>
        <xdr:cNvPr id="366" name="直線コネクタ 365">
          <a:extLst>
            <a:ext uri="{FF2B5EF4-FFF2-40B4-BE49-F238E27FC236}">
              <a16:creationId xmlns:a16="http://schemas.microsoft.com/office/drawing/2014/main" id="{874E058D-3771-45C5-85CF-DB2971BC1128}"/>
            </a:ext>
          </a:extLst>
        </xdr:cNvPr>
        <xdr:cNvCxnSpPr/>
      </xdr:nvCxnSpPr>
      <xdr:spPr>
        <a:xfrm flipV="1">
          <a:off x="7713980" y="14411897"/>
          <a:ext cx="78232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116460</xdr:rowOff>
    </xdr:from>
    <xdr:to>
      <xdr:col>41</xdr:col>
      <xdr:colOff>101600</xdr:colOff>
      <xdr:row>86</xdr:row>
      <xdr:rowOff>46610</xdr:rowOff>
    </xdr:to>
    <xdr:sp macro="" textlink="">
      <xdr:nvSpPr>
        <xdr:cNvPr id="367" name="楕円 366">
          <a:extLst>
            <a:ext uri="{FF2B5EF4-FFF2-40B4-BE49-F238E27FC236}">
              <a16:creationId xmlns:a16="http://schemas.microsoft.com/office/drawing/2014/main" id="{70E4CA79-7F4C-4D31-AF72-89B3F4092A24}"/>
            </a:ext>
          </a:extLst>
        </xdr:cNvPr>
        <xdr:cNvSpPr/>
      </xdr:nvSpPr>
      <xdr:spPr>
        <a:xfrm>
          <a:off x="6873240" y="14365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165354</xdr:rowOff>
    </xdr:from>
    <xdr:to>
      <xdr:col>45</xdr:col>
      <xdr:colOff>177800</xdr:colOff>
      <xdr:row>85</xdr:row>
      <xdr:rowOff>167260</xdr:rowOff>
    </xdr:to>
    <xdr:cxnSp macro="">
      <xdr:nvCxnSpPr>
        <xdr:cNvPr id="368" name="直線コネクタ 367">
          <a:extLst>
            <a:ext uri="{FF2B5EF4-FFF2-40B4-BE49-F238E27FC236}">
              <a16:creationId xmlns:a16="http://schemas.microsoft.com/office/drawing/2014/main" id="{DE4BE639-03B6-408C-A33B-5F8DF8FA4719}"/>
            </a:ext>
          </a:extLst>
        </xdr:cNvPr>
        <xdr:cNvCxnSpPr/>
      </xdr:nvCxnSpPr>
      <xdr:spPr>
        <a:xfrm flipV="1">
          <a:off x="6924040" y="14414754"/>
          <a:ext cx="78994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129794</xdr:rowOff>
    </xdr:from>
    <xdr:to>
      <xdr:col>36</xdr:col>
      <xdr:colOff>165100</xdr:colOff>
      <xdr:row>86</xdr:row>
      <xdr:rowOff>59944</xdr:rowOff>
    </xdr:to>
    <xdr:sp macro="" textlink="">
      <xdr:nvSpPr>
        <xdr:cNvPr id="369" name="楕円 368">
          <a:extLst>
            <a:ext uri="{FF2B5EF4-FFF2-40B4-BE49-F238E27FC236}">
              <a16:creationId xmlns:a16="http://schemas.microsoft.com/office/drawing/2014/main" id="{634D4446-BBE5-4EAC-8A3C-304CCB0BA957}"/>
            </a:ext>
          </a:extLst>
        </xdr:cNvPr>
        <xdr:cNvSpPr/>
      </xdr:nvSpPr>
      <xdr:spPr>
        <a:xfrm>
          <a:off x="6098540" y="143791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167260</xdr:rowOff>
    </xdr:from>
    <xdr:to>
      <xdr:col>41</xdr:col>
      <xdr:colOff>50800</xdr:colOff>
      <xdr:row>86</xdr:row>
      <xdr:rowOff>9144</xdr:rowOff>
    </xdr:to>
    <xdr:cxnSp macro="">
      <xdr:nvCxnSpPr>
        <xdr:cNvPr id="370" name="直線コネクタ 369">
          <a:extLst>
            <a:ext uri="{FF2B5EF4-FFF2-40B4-BE49-F238E27FC236}">
              <a16:creationId xmlns:a16="http://schemas.microsoft.com/office/drawing/2014/main" id="{59D43ACB-FF52-4A93-9797-6DA7D06D157A}"/>
            </a:ext>
          </a:extLst>
        </xdr:cNvPr>
        <xdr:cNvCxnSpPr/>
      </xdr:nvCxnSpPr>
      <xdr:spPr>
        <a:xfrm flipV="1">
          <a:off x="6149340" y="14416660"/>
          <a:ext cx="77470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88853</xdr:rowOff>
    </xdr:from>
    <xdr:ext cx="469744" cy="259045"/>
    <xdr:sp macro="" textlink="">
      <xdr:nvSpPr>
        <xdr:cNvPr id="371" name="n_1aveValue【公営住宅】&#10;一人当たり面積">
          <a:extLst>
            <a:ext uri="{FF2B5EF4-FFF2-40B4-BE49-F238E27FC236}">
              <a16:creationId xmlns:a16="http://schemas.microsoft.com/office/drawing/2014/main" id="{1E7C519F-45D0-4777-866A-8B3699B3AED9}"/>
            </a:ext>
          </a:extLst>
        </xdr:cNvPr>
        <xdr:cNvSpPr txBox="1"/>
      </xdr:nvSpPr>
      <xdr:spPr>
        <a:xfrm>
          <a:off x="8271587" y="1400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88473</xdr:rowOff>
    </xdr:from>
    <xdr:ext cx="469744" cy="259045"/>
    <xdr:sp macro="" textlink="">
      <xdr:nvSpPr>
        <xdr:cNvPr id="372" name="n_2aveValue【公営住宅】&#10;一人当たり面積">
          <a:extLst>
            <a:ext uri="{FF2B5EF4-FFF2-40B4-BE49-F238E27FC236}">
              <a16:creationId xmlns:a16="http://schemas.microsoft.com/office/drawing/2014/main" id="{C49DCFCB-AEBD-4ABB-A992-032E548B130C}"/>
            </a:ext>
          </a:extLst>
        </xdr:cNvPr>
        <xdr:cNvSpPr txBox="1"/>
      </xdr:nvSpPr>
      <xdr:spPr>
        <a:xfrm>
          <a:off x="7509587" y="1400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79139</xdr:rowOff>
    </xdr:from>
    <xdr:ext cx="469744" cy="259045"/>
    <xdr:sp macro="" textlink="">
      <xdr:nvSpPr>
        <xdr:cNvPr id="373" name="n_3aveValue【公営住宅】&#10;一人当たり面積">
          <a:extLst>
            <a:ext uri="{FF2B5EF4-FFF2-40B4-BE49-F238E27FC236}">
              <a16:creationId xmlns:a16="http://schemas.microsoft.com/office/drawing/2014/main" id="{5C75F7ED-F583-4C4C-934F-B97AE06B5199}"/>
            </a:ext>
          </a:extLst>
        </xdr:cNvPr>
        <xdr:cNvSpPr txBox="1"/>
      </xdr:nvSpPr>
      <xdr:spPr>
        <a:xfrm>
          <a:off x="6712027" y="1399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134002</xdr:rowOff>
    </xdr:from>
    <xdr:ext cx="469744" cy="259045"/>
    <xdr:sp macro="" textlink="">
      <xdr:nvSpPr>
        <xdr:cNvPr id="374" name="n_4aveValue【公営住宅】&#10;一人当たり面積">
          <a:extLst>
            <a:ext uri="{FF2B5EF4-FFF2-40B4-BE49-F238E27FC236}">
              <a16:creationId xmlns:a16="http://schemas.microsoft.com/office/drawing/2014/main" id="{6D9AE581-E823-4B81-ACE1-FEC3BE91C1B5}"/>
            </a:ext>
          </a:extLst>
        </xdr:cNvPr>
        <xdr:cNvSpPr txBox="1"/>
      </xdr:nvSpPr>
      <xdr:spPr>
        <a:xfrm>
          <a:off x="5937327" y="1404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32974</xdr:rowOff>
    </xdr:from>
    <xdr:ext cx="469744" cy="259045"/>
    <xdr:sp macro="" textlink="">
      <xdr:nvSpPr>
        <xdr:cNvPr id="375" name="n_1mainValue【公営住宅】&#10;一人当たり面積">
          <a:extLst>
            <a:ext uri="{FF2B5EF4-FFF2-40B4-BE49-F238E27FC236}">
              <a16:creationId xmlns:a16="http://schemas.microsoft.com/office/drawing/2014/main" id="{28E5D8E0-39C1-4666-AE13-9D0224122A54}"/>
            </a:ext>
          </a:extLst>
        </xdr:cNvPr>
        <xdr:cNvSpPr txBox="1"/>
      </xdr:nvSpPr>
      <xdr:spPr>
        <a:xfrm>
          <a:off x="8271587" y="1445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35831</xdr:rowOff>
    </xdr:from>
    <xdr:ext cx="469744" cy="259045"/>
    <xdr:sp macro="" textlink="">
      <xdr:nvSpPr>
        <xdr:cNvPr id="376" name="n_2mainValue【公営住宅】&#10;一人当たり面積">
          <a:extLst>
            <a:ext uri="{FF2B5EF4-FFF2-40B4-BE49-F238E27FC236}">
              <a16:creationId xmlns:a16="http://schemas.microsoft.com/office/drawing/2014/main" id="{4AE219B1-6ADD-4736-9EFA-011B4D3B4A00}"/>
            </a:ext>
          </a:extLst>
        </xdr:cNvPr>
        <xdr:cNvSpPr txBox="1"/>
      </xdr:nvSpPr>
      <xdr:spPr>
        <a:xfrm>
          <a:off x="7509587" y="1445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37737</xdr:rowOff>
    </xdr:from>
    <xdr:ext cx="469744" cy="259045"/>
    <xdr:sp macro="" textlink="">
      <xdr:nvSpPr>
        <xdr:cNvPr id="377" name="n_3mainValue【公営住宅】&#10;一人当たり面積">
          <a:extLst>
            <a:ext uri="{FF2B5EF4-FFF2-40B4-BE49-F238E27FC236}">
              <a16:creationId xmlns:a16="http://schemas.microsoft.com/office/drawing/2014/main" id="{7402793A-02AF-4F79-818C-2B615E0B51F3}"/>
            </a:ext>
          </a:extLst>
        </xdr:cNvPr>
        <xdr:cNvSpPr txBox="1"/>
      </xdr:nvSpPr>
      <xdr:spPr>
        <a:xfrm>
          <a:off x="6712027" y="144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51071</xdr:rowOff>
    </xdr:from>
    <xdr:ext cx="469744" cy="259045"/>
    <xdr:sp macro="" textlink="">
      <xdr:nvSpPr>
        <xdr:cNvPr id="378" name="n_4mainValue【公営住宅】&#10;一人当たり面積">
          <a:extLst>
            <a:ext uri="{FF2B5EF4-FFF2-40B4-BE49-F238E27FC236}">
              <a16:creationId xmlns:a16="http://schemas.microsoft.com/office/drawing/2014/main" id="{52D73EBE-1FD7-41DE-B7A6-4B5219900C01}"/>
            </a:ext>
          </a:extLst>
        </xdr:cNvPr>
        <xdr:cNvSpPr txBox="1"/>
      </xdr:nvSpPr>
      <xdr:spPr>
        <a:xfrm>
          <a:off x="5937327" y="1446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BF87347E-A8E5-493B-95D0-B60CCFA6F76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EBF41219-66EB-4042-9425-0E92E0E3C43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C10EA73A-DDFB-46BE-AD9F-18A43F680A7A}"/>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8F770E26-BBB2-473E-8093-F7AEEFD826F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ED3FFF6D-857B-48D6-9D6D-4E0E1E15C656}"/>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2A081826-8FE8-4F05-B73B-6062580E8ECF}"/>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E50172F9-1707-4CBD-ABEF-9290519625AE}"/>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C353EBEF-1A68-442F-B89F-1DC071C82D7E}"/>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2EC3FA6E-81B7-427C-A39D-9136629EB46F}"/>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CDE83BCB-644B-4FD5-A7B0-C7EEF6F80927}"/>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619F6E01-6D46-44CD-8BE9-46C24F6A397D}"/>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50346DC9-2FEC-4774-8452-C98586F22A6F}"/>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A55A4DE8-3800-4378-9A35-BE40B95268D8}"/>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D82F2A7E-D889-4B98-958E-32F5AD6C03DD}"/>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1A8A4D6F-62AC-4DBC-817E-76EABE8D1015}"/>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00066C62-8F8E-4587-9CA1-29127FEEB0AC}"/>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13BE2F39-8F52-4199-BDD2-52EC8A1002EC}"/>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E5F825C2-44AC-4ED7-B5CB-4221B17E406A}"/>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35BE8097-277E-4FF7-BAF8-DD117D6324A4}"/>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F3D49088-2ED6-4746-901E-D392E39D777B}"/>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a:extLst>
            <a:ext uri="{FF2B5EF4-FFF2-40B4-BE49-F238E27FC236}">
              <a16:creationId xmlns:a16="http://schemas.microsoft.com/office/drawing/2014/main" id="{93096E3D-C318-44C2-9025-917769A3AD6C}"/>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8420ECF4-C06A-4C29-A6FA-549AAAFFF635}"/>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a:extLst>
            <a:ext uri="{FF2B5EF4-FFF2-40B4-BE49-F238E27FC236}">
              <a16:creationId xmlns:a16="http://schemas.microsoft.com/office/drawing/2014/main" id="{934D1FF4-0422-49E0-98E2-02120E47F400}"/>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A9D132BC-7FE6-47EA-AA62-D99685E50248}"/>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152400</xdr:rowOff>
    </xdr:from>
    <xdr:to>
      <xdr:col>24</xdr:col>
      <xdr:colOff>62865</xdr:colOff>
      <xdr:row>107</xdr:row>
      <xdr:rowOff>106680</xdr:rowOff>
    </xdr:to>
    <xdr:cxnSp macro="">
      <xdr:nvCxnSpPr>
        <xdr:cNvPr id="403" name="直線コネクタ 402">
          <a:extLst>
            <a:ext uri="{FF2B5EF4-FFF2-40B4-BE49-F238E27FC236}">
              <a16:creationId xmlns:a16="http://schemas.microsoft.com/office/drawing/2014/main" id="{4C8C63D2-B794-417D-9CE1-3ACB6D311179}"/>
            </a:ext>
          </a:extLst>
        </xdr:cNvPr>
        <xdr:cNvCxnSpPr/>
      </xdr:nvCxnSpPr>
      <xdr:spPr>
        <a:xfrm flipV="1">
          <a:off x="4086225" y="1691640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110507</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77156540-F8ED-4EA1-BF5D-BD99DA46AB00}"/>
            </a:ext>
          </a:extLst>
        </xdr:cNvPr>
        <xdr:cNvSpPr txBox="1"/>
      </xdr:nvSpPr>
      <xdr:spPr>
        <a:xfrm>
          <a:off x="4124960" y="1804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106680</xdr:rowOff>
    </xdr:from>
    <xdr:to>
      <xdr:col>24</xdr:col>
      <xdr:colOff>152400</xdr:colOff>
      <xdr:row>107</xdr:row>
      <xdr:rowOff>106680</xdr:rowOff>
    </xdr:to>
    <xdr:cxnSp macro="">
      <xdr:nvCxnSpPr>
        <xdr:cNvPr id="405" name="直線コネクタ 404">
          <a:extLst>
            <a:ext uri="{FF2B5EF4-FFF2-40B4-BE49-F238E27FC236}">
              <a16:creationId xmlns:a16="http://schemas.microsoft.com/office/drawing/2014/main" id="{51A58F02-3F1C-4E31-9285-9715C2ED38D1}"/>
            </a:ext>
          </a:extLst>
        </xdr:cNvPr>
        <xdr:cNvCxnSpPr/>
      </xdr:nvCxnSpPr>
      <xdr:spPr>
        <a:xfrm>
          <a:off x="4020820" y="18044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99077</xdr:rowOff>
    </xdr:from>
    <xdr:ext cx="405111" cy="259045"/>
    <xdr:sp macro="" textlink="">
      <xdr:nvSpPr>
        <xdr:cNvPr id="406" name="【港湾・漁港】&#10;有形固定資産減価償却率最大値テキスト">
          <a:extLst>
            <a:ext uri="{FF2B5EF4-FFF2-40B4-BE49-F238E27FC236}">
              <a16:creationId xmlns:a16="http://schemas.microsoft.com/office/drawing/2014/main" id="{A603F0A8-0C7D-436C-A03C-51FF7E3CE3F4}"/>
            </a:ext>
          </a:extLst>
        </xdr:cNvPr>
        <xdr:cNvSpPr txBox="1"/>
      </xdr:nvSpPr>
      <xdr:spPr>
        <a:xfrm>
          <a:off x="4124960" y="1669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152400</xdr:rowOff>
    </xdr:from>
    <xdr:to>
      <xdr:col>24</xdr:col>
      <xdr:colOff>152400</xdr:colOff>
      <xdr:row>100</xdr:row>
      <xdr:rowOff>152400</xdr:rowOff>
    </xdr:to>
    <xdr:cxnSp macro="">
      <xdr:nvCxnSpPr>
        <xdr:cNvPr id="407" name="直線コネクタ 406">
          <a:extLst>
            <a:ext uri="{FF2B5EF4-FFF2-40B4-BE49-F238E27FC236}">
              <a16:creationId xmlns:a16="http://schemas.microsoft.com/office/drawing/2014/main" id="{DBEC713E-6F50-4D02-948D-A0D855E83109}"/>
            </a:ext>
          </a:extLst>
        </xdr:cNvPr>
        <xdr:cNvCxnSpPr/>
      </xdr:nvCxnSpPr>
      <xdr:spPr>
        <a:xfrm>
          <a:off x="4020820" y="16916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80027</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BA03A912-6FA0-4FD7-9B67-1019357A5688}"/>
            </a:ext>
          </a:extLst>
        </xdr:cNvPr>
        <xdr:cNvSpPr txBox="1"/>
      </xdr:nvSpPr>
      <xdr:spPr>
        <a:xfrm>
          <a:off x="4124960" y="1751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101600</xdr:rowOff>
    </xdr:from>
    <xdr:to>
      <xdr:col>24</xdr:col>
      <xdr:colOff>114300</xdr:colOff>
      <xdr:row>105</xdr:row>
      <xdr:rowOff>31750</xdr:rowOff>
    </xdr:to>
    <xdr:sp macro="" textlink="">
      <xdr:nvSpPr>
        <xdr:cNvPr id="409" name="フローチャート: 判断 408">
          <a:extLst>
            <a:ext uri="{FF2B5EF4-FFF2-40B4-BE49-F238E27FC236}">
              <a16:creationId xmlns:a16="http://schemas.microsoft.com/office/drawing/2014/main" id="{A2EAD501-1469-4C17-9E01-F28754896620}"/>
            </a:ext>
          </a:extLst>
        </xdr:cNvPr>
        <xdr:cNvSpPr/>
      </xdr:nvSpPr>
      <xdr:spPr>
        <a:xfrm>
          <a:off x="4036060" y="1753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78739</xdr:rowOff>
    </xdr:from>
    <xdr:to>
      <xdr:col>20</xdr:col>
      <xdr:colOff>38100</xdr:colOff>
      <xdr:row>105</xdr:row>
      <xdr:rowOff>8889</xdr:rowOff>
    </xdr:to>
    <xdr:sp macro="" textlink="">
      <xdr:nvSpPr>
        <xdr:cNvPr id="410" name="フローチャート: 判断 409">
          <a:extLst>
            <a:ext uri="{FF2B5EF4-FFF2-40B4-BE49-F238E27FC236}">
              <a16:creationId xmlns:a16="http://schemas.microsoft.com/office/drawing/2014/main" id="{F5E32EC4-9EF8-4438-A16A-58A50146503A}"/>
            </a:ext>
          </a:extLst>
        </xdr:cNvPr>
        <xdr:cNvSpPr/>
      </xdr:nvSpPr>
      <xdr:spPr>
        <a:xfrm>
          <a:off x="3312160" y="175132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52070</xdr:rowOff>
    </xdr:from>
    <xdr:to>
      <xdr:col>15</xdr:col>
      <xdr:colOff>101600</xdr:colOff>
      <xdr:row>104</xdr:row>
      <xdr:rowOff>153670</xdr:rowOff>
    </xdr:to>
    <xdr:sp macro="" textlink="">
      <xdr:nvSpPr>
        <xdr:cNvPr id="411" name="フローチャート: 判断 410">
          <a:extLst>
            <a:ext uri="{FF2B5EF4-FFF2-40B4-BE49-F238E27FC236}">
              <a16:creationId xmlns:a16="http://schemas.microsoft.com/office/drawing/2014/main" id="{1123D134-7CE2-4EA8-A177-85E87BC198A7}"/>
            </a:ext>
          </a:extLst>
        </xdr:cNvPr>
        <xdr:cNvSpPr/>
      </xdr:nvSpPr>
      <xdr:spPr>
        <a:xfrm>
          <a:off x="2514600" y="1748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42545</xdr:rowOff>
    </xdr:from>
    <xdr:to>
      <xdr:col>10</xdr:col>
      <xdr:colOff>165100</xdr:colOff>
      <xdr:row>104</xdr:row>
      <xdr:rowOff>144145</xdr:rowOff>
    </xdr:to>
    <xdr:sp macro="" textlink="">
      <xdr:nvSpPr>
        <xdr:cNvPr id="412" name="フローチャート: 判断 411">
          <a:extLst>
            <a:ext uri="{FF2B5EF4-FFF2-40B4-BE49-F238E27FC236}">
              <a16:creationId xmlns:a16="http://schemas.microsoft.com/office/drawing/2014/main" id="{C91A0FB1-6010-405E-A939-6617B94270BA}"/>
            </a:ext>
          </a:extLst>
        </xdr:cNvPr>
        <xdr:cNvSpPr/>
      </xdr:nvSpPr>
      <xdr:spPr>
        <a:xfrm>
          <a:off x="1739900" y="1747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133986</xdr:rowOff>
    </xdr:from>
    <xdr:to>
      <xdr:col>6</xdr:col>
      <xdr:colOff>38100</xdr:colOff>
      <xdr:row>105</xdr:row>
      <xdr:rowOff>64136</xdr:rowOff>
    </xdr:to>
    <xdr:sp macro="" textlink="">
      <xdr:nvSpPr>
        <xdr:cNvPr id="413" name="フローチャート: 判断 412">
          <a:extLst>
            <a:ext uri="{FF2B5EF4-FFF2-40B4-BE49-F238E27FC236}">
              <a16:creationId xmlns:a16="http://schemas.microsoft.com/office/drawing/2014/main" id="{C3C57764-A90A-4BFD-9FA5-8002C52973EC}"/>
            </a:ext>
          </a:extLst>
        </xdr:cNvPr>
        <xdr:cNvSpPr/>
      </xdr:nvSpPr>
      <xdr:spPr>
        <a:xfrm>
          <a:off x="965200" y="175685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1E393B48-C986-4243-8E99-682142A25EED}"/>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DB0F7DA-1FB0-4CC2-8436-709B5B33E0E2}"/>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C2B7C3EC-3CB4-4205-AF9C-4D2B291B3011}"/>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5BB3485C-654F-46A5-8A47-E92D28FCBA4F}"/>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4362DE42-517E-4D64-9D03-D3036229DA49}"/>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29211</xdr:rowOff>
    </xdr:from>
    <xdr:to>
      <xdr:col>24</xdr:col>
      <xdr:colOff>114300</xdr:colOff>
      <xdr:row>103</xdr:row>
      <xdr:rowOff>130811</xdr:rowOff>
    </xdr:to>
    <xdr:sp macro="" textlink="">
      <xdr:nvSpPr>
        <xdr:cNvPr id="419" name="楕円 418">
          <a:extLst>
            <a:ext uri="{FF2B5EF4-FFF2-40B4-BE49-F238E27FC236}">
              <a16:creationId xmlns:a16="http://schemas.microsoft.com/office/drawing/2014/main" id="{DCF762AF-B2EE-4C5A-B431-78C0B5ACA30B}"/>
            </a:ext>
          </a:extLst>
        </xdr:cNvPr>
        <xdr:cNvSpPr/>
      </xdr:nvSpPr>
      <xdr:spPr>
        <a:xfrm>
          <a:off x="4036060" y="1729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52088</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3D5CD565-CA1B-4339-A6ED-D6B820257354}"/>
            </a:ext>
          </a:extLst>
        </xdr:cNvPr>
        <xdr:cNvSpPr txBox="1"/>
      </xdr:nvSpPr>
      <xdr:spPr>
        <a:xfrm>
          <a:off x="4124960" y="17151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137795</xdr:rowOff>
    </xdr:from>
    <xdr:to>
      <xdr:col>20</xdr:col>
      <xdr:colOff>38100</xdr:colOff>
      <xdr:row>103</xdr:row>
      <xdr:rowOff>67945</xdr:rowOff>
    </xdr:to>
    <xdr:sp macro="" textlink="">
      <xdr:nvSpPr>
        <xdr:cNvPr id="421" name="楕円 420">
          <a:extLst>
            <a:ext uri="{FF2B5EF4-FFF2-40B4-BE49-F238E27FC236}">
              <a16:creationId xmlns:a16="http://schemas.microsoft.com/office/drawing/2014/main" id="{EB9133D9-CB7D-4229-99A3-E73705D90FB2}"/>
            </a:ext>
          </a:extLst>
        </xdr:cNvPr>
        <xdr:cNvSpPr/>
      </xdr:nvSpPr>
      <xdr:spPr>
        <a:xfrm>
          <a:off x="3312160" y="172370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17145</xdr:rowOff>
    </xdr:from>
    <xdr:to>
      <xdr:col>24</xdr:col>
      <xdr:colOff>63500</xdr:colOff>
      <xdr:row>103</xdr:row>
      <xdr:rowOff>80011</xdr:rowOff>
    </xdr:to>
    <xdr:cxnSp macro="">
      <xdr:nvCxnSpPr>
        <xdr:cNvPr id="422" name="直線コネクタ 421">
          <a:extLst>
            <a:ext uri="{FF2B5EF4-FFF2-40B4-BE49-F238E27FC236}">
              <a16:creationId xmlns:a16="http://schemas.microsoft.com/office/drawing/2014/main" id="{64B6EA76-BDC8-4DF3-ABDA-47B1CA606680}"/>
            </a:ext>
          </a:extLst>
        </xdr:cNvPr>
        <xdr:cNvCxnSpPr/>
      </xdr:nvCxnSpPr>
      <xdr:spPr>
        <a:xfrm>
          <a:off x="3355340" y="17284065"/>
          <a:ext cx="73152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74930</xdr:rowOff>
    </xdr:from>
    <xdr:to>
      <xdr:col>15</xdr:col>
      <xdr:colOff>101600</xdr:colOff>
      <xdr:row>103</xdr:row>
      <xdr:rowOff>5080</xdr:rowOff>
    </xdr:to>
    <xdr:sp macro="" textlink="">
      <xdr:nvSpPr>
        <xdr:cNvPr id="423" name="楕円 422">
          <a:extLst>
            <a:ext uri="{FF2B5EF4-FFF2-40B4-BE49-F238E27FC236}">
              <a16:creationId xmlns:a16="http://schemas.microsoft.com/office/drawing/2014/main" id="{DB9880E3-7B7D-4B38-8F80-BA65A5A03982}"/>
            </a:ext>
          </a:extLst>
        </xdr:cNvPr>
        <xdr:cNvSpPr/>
      </xdr:nvSpPr>
      <xdr:spPr>
        <a:xfrm>
          <a:off x="2514600" y="17174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125730</xdr:rowOff>
    </xdr:from>
    <xdr:to>
      <xdr:col>19</xdr:col>
      <xdr:colOff>177800</xdr:colOff>
      <xdr:row>103</xdr:row>
      <xdr:rowOff>17145</xdr:rowOff>
    </xdr:to>
    <xdr:cxnSp macro="">
      <xdr:nvCxnSpPr>
        <xdr:cNvPr id="424" name="直線コネクタ 423">
          <a:extLst>
            <a:ext uri="{FF2B5EF4-FFF2-40B4-BE49-F238E27FC236}">
              <a16:creationId xmlns:a16="http://schemas.microsoft.com/office/drawing/2014/main" id="{5D0409F1-7179-4088-81FA-1CAD350F9058}"/>
            </a:ext>
          </a:extLst>
        </xdr:cNvPr>
        <xdr:cNvCxnSpPr/>
      </xdr:nvCxnSpPr>
      <xdr:spPr>
        <a:xfrm>
          <a:off x="2565400" y="17225010"/>
          <a:ext cx="78994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12064</xdr:rowOff>
    </xdr:from>
    <xdr:to>
      <xdr:col>10</xdr:col>
      <xdr:colOff>165100</xdr:colOff>
      <xdr:row>102</xdr:row>
      <xdr:rowOff>113664</xdr:rowOff>
    </xdr:to>
    <xdr:sp macro="" textlink="">
      <xdr:nvSpPr>
        <xdr:cNvPr id="425" name="楕円 424">
          <a:extLst>
            <a:ext uri="{FF2B5EF4-FFF2-40B4-BE49-F238E27FC236}">
              <a16:creationId xmlns:a16="http://schemas.microsoft.com/office/drawing/2014/main" id="{B082723D-6760-47F8-A40E-FA0D2F19DCD3}"/>
            </a:ext>
          </a:extLst>
        </xdr:cNvPr>
        <xdr:cNvSpPr/>
      </xdr:nvSpPr>
      <xdr:spPr>
        <a:xfrm>
          <a:off x="1739900" y="1711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62864</xdr:rowOff>
    </xdr:from>
    <xdr:to>
      <xdr:col>15</xdr:col>
      <xdr:colOff>50800</xdr:colOff>
      <xdr:row>102</xdr:row>
      <xdr:rowOff>125730</xdr:rowOff>
    </xdr:to>
    <xdr:cxnSp macro="">
      <xdr:nvCxnSpPr>
        <xdr:cNvPr id="426" name="直線コネクタ 425">
          <a:extLst>
            <a:ext uri="{FF2B5EF4-FFF2-40B4-BE49-F238E27FC236}">
              <a16:creationId xmlns:a16="http://schemas.microsoft.com/office/drawing/2014/main" id="{0DAB752A-EF70-495D-9C0C-A8D90B8D8712}"/>
            </a:ext>
          </a:extLst>
        </xdr:cNvPr>
        <xdr:cNvCxnSpPr/>
      </xdr:nvCxnSpPr>
      <xdr:spPr>
        <a:xfrm>
          <a:off x="1790700" y="17162144"/>
          <a:ext cx="7747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139700</xdr:rowOff>
    </xdr:from>
    <xdr:to>
      <xdr:col>6</xdr:col>
      <xdr:colOff>38100</xdr:colOff>
      <xdr:row>102</xdr:row>
      <xdr:rowOff>69850</xdr:rowOff>
    </xdr:to>
    <xdr:sp macro="" textlink="">
      <xdr:nvSpPr>
        <xdr:cNvPr id="427" name="楕円 426">
          <a:extLst>
            <a:ext uri="{FF2B5EF4-FFF2-40B4-BE49-F238E27FC236}">
              <a16:creationId xmlns:a16="http://schemas.microsoft.com/office/drawing/2014/main" id="{86ED5172-9C70-40B5-8D34-9A4838FBB829}"/>
            </a:ext>
          </a:extLst>
        </xdr:cNvPr>
        <xdr:cNvSpPr/>
      </xdr:nvSpPr>
      <xdr:spPr>
        <a:xfrm>
          <a:off x="965200" y="17071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19050</xdr:rowOff>
    </xdr:from>
    <xdr:to>
      <xdr:col>10</xdr:col>
      <xdr:colOff>114300</xdr:colOff>
      <xdr:row>102</xdr:row>
      <xdr:rowOff>62864</xdr:rowOff>
    </xdr:to>
    <xdr:cxnSp macro="">
      <xdr:nvCxnSpPr>
        <xdr:cNvPr id="428" name="直線コネクタ 427">
          <a:extLst>
            <a:ext uri="{FF2B5EF4-FFF2-40B4-BE49-F238E27FC236}">
              <a16:creationId xmlns:a16="http://schemas.microsoft.com/office/drawing/2014/main" id="{9395257F-0D5D-40CB-BB29-A5C9E0FD1933}"/>
            </a:ext>
          </a:extLst>
        </xdr:cNvPr>
        <xdr:cNvCxnSpPr/>
      </xdr:nvCxnSpPr>
      <xdr:spPr>
        <a:xfrm>
          <a:off x="1008380" y="17118330"/>
          <a:ext cx="78232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xdr:rowOff>
    </xdr:from>
    <xdr:ext cx="405111" cy="259045"/>
    <xdr:sp macro="" textlink="">
      <xdr:nvSpPr>
        <xdr:cNvPr id="429" name="n_1aveValue【港湾・漁港】&#10;有形固定資産減価償却率">
          <a:extLst>
            <a:ext uri="{FF2B5EF4-FFF2-40B4-BE49-F238E27FC236}">
              <a16:creationId xmlns:a16="http://schemas.microsoft.com/office/drawing/2014/main" id="{2D6BC27F-D503-4CE9-A8F8-AE059C3344FC}"/>
            </a:ext>
          </a:extLst>
        </xdr:cNvPr>
        <xdr:cNvSpPr txBox="1"/>
      </xdr:nvSpPr>
      <xdr:spPr>
        <a:xfrm>
          <a:off x="3170564" y="17602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144797</xdr:rowOff>
    </xdr:from>
    <xdr:ext cx="405111" cy="259045"/>
    <xdr:sp macro="" textlink="">
      <xdr:nvSpPr>
        <xdr:cNvPr id="430" name="n_2aveValue【港湾・漁港】&#10;有形固定資産減価償却率">
          <a:extLst>
            <a:ext uri="{FF2B5EF4-FFF2-40B4-BE49-F238E27FC236}">
              <a16:creationId xmlns:a16="http://schemas.microsoft.com/office/drawing/2014/main" id="{0EED3BAB-EB4B-4194-9F73-558175629D8D}"/>
            </a:ext>
          </a:extLst>
        </xdr:cNvPr>
        <xdr:cNvSpPr txBox="1"/>
      </xdr:nvSpPr>
      <xdr:spPr>
        <a:xfrm>
          <a:off x="2385704" y="1757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135272</xdr:rowOff>
    </xdr:from>
    <xdr:ext cx="405111" cy="259045"/>
    <xdr:sp macro="" textlink="">
      <xdr:nvSpPr>
        <xdr:cNvPr id="431" name="n_3aveValue【港湾・漁港】&#10;有形固定資産減価償却率">
          <a:extLst>
            <a:ext uri="{FF2B5EF4-FFF2-40B4-BE49-F238E27FC236}">
              <a16:creationId xmlns:a16="http://schemas.microsoft.com/office/drawing/2014/main" id="{C4FBD875-44B0-4015-AD26-3326EF06018C}"/>
            </a:ext>
          </a:extLst>
        </xdr:cNvPr>
        <xdr:cNvSpPr txBox="1"/>
      </xdr:nvSpPr>
      <xdr:spPr>
        <a:xfrm>
          <a:off x="1611004" y="1756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55263</xdr:rowOff>
    </xdr:from>
    <xdr:ext cx="405111" cy="259045"/>
    <xdr:sp macro="" textlink="">
      <xdr:nvSpPr>
        <xdr:cNvPr id="432" name="n_4aveValue【港湾・漁港】&#10;有形固定資産減価償却率">
          <a:extLst>
            <a:ext uri="{FF2B5EF4-FFF2-40B4-BE49-F238E27FC236}">
              <a16:creationId xmlns:a16="http://schemas.microsoft.com/office/drawing/2014/main" id="{93861E83-053F-4895-ACAF-EF55BB4E4CFD}"/>
            </a:ext>
          </a:extLst>
        </xdr:cNvPr>
        <xdr:cNvSpPr txBox="1"/>
      </xdr:nvSpPr>
      <xdr:spPr>
        <a:xfrm>
          <a:off x="836304" y="1765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84472</xdr:rowOff>
    </xdr:from>
    <xdr:ext cx="405111" cy="259045"/>
    <xdr:sp macro="" textlink="">
      <xdr:nvSpPr>
        <xdr:cNvPr id="433" name="n_1mainValue【港湾・漁港】&#10;有形固定資産減価償却率">
          <a:extLst>
            <a:ext uri="{FF2B5EF4-FFF2-40B4-BE49-F238E27FC236}">
              <a16:creationId xmlns:a16="http://schemas.microsoft.com/office/drawing/2014/main" id="{956BEEB4-A459-4383-8A76-AB3D7A8ABEC1}"/>
            </a:ext>
          </a:extLst>
        </xdr:cNvPr>
        <xdr:cNvSpPr txBox="1"/>
      </xdr:nvSpPr>
      <xdr:spPr>
        <a:xfrm>
          <a:off x="3170564" y="1701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21607</xdr:rowOff>
    </xdr:from>
    <xdr:ext cx="405111" cy="259045"/>
    <xdr:sp macro="" textlink="">
      <xdr:nvSpPr>
        <xdr:cNvPr id="434" name="n_2mainValue【港湾・漁港】&#10;有形固定資産減価償却率">
          <a:extLst>
            <a:ext uri="{FF2B5EF4-FFF2-40B4-BE49-F238E27FC236}">
              <a16:creationId xmlns:a16="http://schemas.microsoft.com/office/drawing/2014/main" id="{6D8A35C5-3EBB-46CD-B731-12CD901D7C4E}"/>
            </a:ext>
          </a:extLst>
        </xdr:cNvPr>
        <xdr:cNvSpPr txBox="1"/>
      </xdr:nvSpPr>
      <xdr:spPr>
        <a:xfrm>
          <a:off x="2385704" y="1695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130191</xdr:rowOff>
    </xdr:from>
    <xdr:ext cx="405111" cy="259045"/>
    <xdr:sp macro="" textlink="">
      <xdr:nvSpPr>
        <xdr:cNvPr id="435" name="n_3mainValue【港湾・漁港】&#10;有形固定資産減価償却率">
          <a:extLst>
            <a:ext uri="{FF2B5EF4-FFF2-40B4-BE49-F238E27FC236}">
              <a16:creationId xmlns:a16="http://schemas.microsoft.com/office/drawing/2014/main" id="{77E54D71-F432-4D84-9423-4B265588F2F2}"/>
            </a:ext>
          </a:extLst>
        </xdr:cNvPr>
        <xdr:cNvSpPr txBox="1"/>
      </xdr:nvSpPr>
      <xdr:spPr>
        <a:xfrm>
          <a:off x="1611004" y="1689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86377</xdr:rowOff>
    </xdr:from>
    <xdr:ext cx="405111" cy="259045"/>
    <xdr:sp macro="" textlink="">
      <xdr:nvSpPr>
        <xdr:cNvPr id="436" name="n_4mainValue【港湾・漁港】&#10;有形固定資産減価償却率">
          <a:extLst>
            <a:ext uri="{FF2B5EF4-FFF2-40B4-BE49-F238E27FC236}">
              <a16:creationId xmlns:a16="http://schemas.microsoft.com/office/drawing/2014/main" id="{B1A124E7-5DB2-4945-9923-9B3B23D7AF6E}"/>
            </a:ext>
          </a:extLst>
        </xdr:cNvPr>
        <xdr:cNvSpPr txBox="1"/>
      </xdr:nvSpPr>
      <xdr:spPr>
        <a:xfrm>
          <a:off x="836304" y="1685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F3994C3F-B8E7-4D86-98DA-1F9D80B19447}"/>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5ECE4EE8-F7C9-42EF-8584-028C73EA82EC}"/>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24971C29-FADF-4270-98D3-627BA98D46A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F8612734-C04E-4C8C-8E39-87523F3C022A}"/>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28F62437-A4B7-425F-B4DD-F63A991301AF}"/>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CB884BF8-C938-46E1-BA1E-77C3E7C7C8B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11D5A768-9389-440D-8C7A-1F5DD0714E8D}"/>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5D6391D4-B8ED-4DFE-A211-3701654F3B7E}"/>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79B6FE0A-726B-49AD-878C-AB54D5200D07}"/>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63DF06A-36A0-4BBE-AC16-BDBCA1693CE1}"/>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a:extLst>
            <a:ext uri="{FF2B5EF4-FFF2-40B4-BE49-F238E27FC236}">
              <a16:creationId xmlns:a16="http://schemas.microsoft.com/office/drawing/2014/main" id="{88F22F18-9D67-4793-B5CB-BCF12762D933}"/>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8" name="テキスト ボックス 447">
          <a:extLst>
            <a:ext uri="{FF2B5EF4-FFF2-40B4-BE49-F238E27FC236}">
              <a16:creationId xmlns:a16="http://schemas.microsoft.com/office/drawing/2014/main" id="{85F85400-5D13-42CE-A5BA-BD0849C3A2A9}"/>
            </a:ext>
          </a:extLst>
        </xdr:cNvPr>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a:extLst>
            <a:ext uri="{FF2B5EF4-FFF2-40B4-BE49-F238E27FC236}">
              <a16:creationId xmlns:a16="http://schemas.microsoft.com/office/drawing/2014/main" id="{B690A9AF-2C77-4AE8-ACF9-567590602E6C}"/>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0" name="テキスト ボックス 449">
          <a:extLst>
            <a:ext uri="{FF2B5EF4-FFF2-40B4-BE49-F238E27FC236}">
              <a16:creationId xmlns:a16="http://schemas.microsoft.com/office/drawing/2014/main" id="{AC40A40D-EE0E-40C2-BBF9-17B890AA730A}"/>
            </a:ext>
          </a:extLst>
        </xdr:cNvPr>
        <xdr:cNvSpPr txBox="1"/>
      </xdr:nvSpPr>
      <xdr:spPr>
        <a:xfrm>
          <a:off x="5209768" y="175971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a:extLst>
            <a:ext uri="{FF2B5EF4-FFF2-40B4-BE49-F238E27FC236}">
              <a16:creationId xmlns:a16="http://schemas.microsoft.com/office/drawing/2014/main" id="{86A1D04F-82E1-434C-B945-C6AA2F642352}"/>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2" name="テキスト ボックス 451">
          <a:extLst>
            <a:ext uri="{FF2B5EF4-FFF2-40B4-BE49-F238E27FC236}">
              <a16:creationId xmlns:a16="http://schemas.microsoft.com/office/drawing/2014/main" id="{8BE097E4-BDC8-416A-A7BB-DC449A0B0C72}"/>
            </a:ext>
          </a:extLst>
        </xdr:cNvPr>
        <xdr:cNvSpPr txBox="1"/>
      </xdr:nvSpPr>
      <xdr:spPr>
        <a:xfrm>
          <a:off x="5209768" y="171475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a:extLst>
            <a:ext uri="{FF2B5EF4-FFF2-40B4-BE49-F238E27FC236}">
              <a16:creationId xmlns:a16="http://schemas.microsoft.com/office/drawing/2014/main" id="{3A699BB8-12AD-440A-8DB6-B7089D7628BB}"/>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4" name="テキスト ボックス 453">
          <a:extLst>
            <a:ext uri="{FF2B5EF4-FFF2-40B4-BE49-F238E27FC236}">
              <a16:creationId xmlns:a16="http://schemas.microsoft.com/office/drawing/2014/main" id="{8AF706E5-0B37-4241-A4CF-2685F5E8A372}"/>
            </a:ext>
          </a:extLst>
        </xdr:cNvPr>
        <xdr:cNvSpPr txBox="1"/>
      </xdr:nvSpPr>
      <xdr:spPr>
        <a:xfrm>
          <a:off x="5209768" y="167017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F14897E4-AB58-446A-821C-B912ED6E0E75}"/>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a:extLst>
            <a:ext uri="{FF2B5EF4-FFF2-40B4-BE49-F238E27FC236}">
              <a16:creationId xmlns:a16="http://schemas.microsoft.com/office/drawing/2014/main" id="{71627519-709D-4B00-9A92-CAE80E7F696E}"/>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9C65C795-68E7-4792-8CBB-AC6D23DE5839}"/>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140317</xdr:rowOff>
    </xdr:from>
    <xdr:to>
      <xdr:col>54</xdr:col>
      <xdr:colOff>189865</xdr:colOff>
      <xdr:row>108</xdr:row>
      <xdr:rowOff>76126</xdr:rowOff>
    </xdr:to>
    <xdr:cxnSp macro="">
      <xdr:nvCxnSpPr>
        <xdr:cNvPr id="458" name="直線コネクタ 457">
          <a:extLst>
            <a:ext uri="{FF2B5EF4-FFF2-40B4-BE49-F238E27FC236}">
              <a16:creationId xmlns:a16="http://schemas.microsoft.com/office/drawing/2014/main" id="{87526E5C-E000-4165-955B-C8A3786612E1}"/>
            </a:ext>
          </a:extLst>
        </xdr:cNvPr>
        <xdr:cNvCxnSpPr/>
      </xdr:nvCxnSpPr>
      <xdr:spPr>
        <a:xfrm flipV="1">
          <a:off x="9219565" y="17071957"/>
          <a:ext cx="0" cy="110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79953</xdr:rowOff>
    </xdr:from>
    <xdr:ext cx="378565" cy="259045"/>
    <xdr:sp macro="" textlink="">
      <xdr:nvSpPr>
        <xdr:cNvPr id="459" name="【港湾・漁港】&#10;一人当たり有形固定資産（償却資産）額最小値テキスト">
          <a:extLst>
            <a:ext uri="{FF2B5EF4-FFF2-40B4-BE49-F238E27FC236}">
              <a16:creationId xmlns:a16="http://schemas.microsoft.com/office/drawing/2014/main" id="{81DAD106-4946-48B6-B19E-DD5F600A716C}"/>
            </a:ext>
          </a:extLst>
        </xdr:cNvPr>
        <xdr:cNvSpPr txBox="1"/>
      </xdr:nvSpPr>
      <xdr:spPr>
        <a:xfrm>
          <a:off x="9258300" y="18185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76126</xdr:rowOff>
    </xdr:from>
    <xdr:to>
      <xdr:col>55</xdr:col>
      <xdr:colOff>88900</xdr:colOff>
      <xdr:row>108</xdr:row>
      <xdr:rowOff>76126</xdr:rowOff>
    </xdr:to>
    <xdr:cxnSp macro="">
      <xdr:nvCxnSpPr>
        <xdr:cNvPr id="460" name="直線コネクタ 459">
          <a:extLst>
            <a:ext uri="{FF2B5EF4-FFF2-40B4-BE49-F238E27FC236}">
              <a16:creationId xmlns:a16="http://schemas.microsoft.com/office/drawing/2014/main" id="{8291BD12-28C0-4243-9481-263596D9FBC0}"/>
            </a:ext>
          </a:extLst>
        </xdr:cNvPr>
        <xdr:cNvCxnSpPr/>
      </xdr:nvCxnSpPr>
      <xdr:spPr>
        <a:xfrm>
          <a:off x="9154160" y="181812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86994</xdr:rowOff>
    </xdr:from>
    <xdr:ext cx="690189" cy="259045"/>
    <xdr:sp macro="" textlink="">
      <xdr:nvSpPr>
        <xdr:cNvPr id="461" name="【港湾・漁港】&#10;一人当たり有形固定資産（償却資産）額最大値テキスト">
          <a:extLst>
            <a:ext uri="{FF2B5EF4-FFF2-40B4-BE49-F238E27FC236}">
              <a16:creationId xmlns:a16="http://schemas.microsoft.com/office/drawing/2014/main" id="{71DC1B39-BD94-4FC1-B5E7-11CD1CF1CC45}"/>
            </a:ext>
          </a:extLst>
        </xdr:cNvPr>
        <xdr:cNvSpPr txBox="1"/>
      </xdr:nvSpPr>
      <xdr:spPr>
        <a:xfrm>
          <a:off x="9258300" y="168509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140317</xdr:rowOff>
    </xdr:from>
    <xdr:to>
      <xdr:col>55</xdr:col>
      <xdr:colOff>88900</xdr:colOff>
      <xdr:row>101</xdr:row>
      <xdr:rowOff>140317</xdr:rowOff>
    </xdr:to>
    <xdr:cxnSp macro="">
      <xdr:nvCxnSpPr>
        <xdr:cNvPr id="462" name="直線コネクタ 461">
          <a:extLst>
            <a:ext uri="{FF2B5EF4-FFF2-40B4-BE49-F238E27FC236}">
              <a16:creationId xmlns:a16="http://schemas.microsoft.com/office/drawing/2014/main" id="{8CB9CAB5-ABDF-44D8-91B0-6533BA20508B}"/>
            </a:ext>
          </a:extLst>
        </xdr:cNvPr>
        <xdr:cNvCxnSpPr/>
      </xdr:nvCxnSpPr>
      <xdr:spPr>
        <a:xfrm>
          <a:off x="9154160" y="17071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140133</xdr:rowOff>
    </xdr:from>
    <xdr:ext cx="599010" cy="259045"/>
    <xdr:sp macro="" textlink="">
      <xdr:nvSpPr>
        <xdr:cNvPr id="463" name="【港湾・漁港】&#10;一人当たり有形固定資産（償却資産）額平均値テキスト">
          <a:extLst>
            <a:ext uri="{FF2B5EF4-FFF2-40B4-BE49-F238E27FC236}">
              <a16:creationId xmlns:a16="http://schemas.microsoft.com/office/drawing/2014/main" id="{5FC87D82-9CE7-4861-B1C6-7231B4D76239}"/>
            </a:ext>
          </a:extLst>
        </xdr:cNvPr>
        <xdr:cNvSpPr txBox="1"/>
      </xdr:nvSpPr>
      <xdr:spPr>
        <a:xfrm>
          <a:off x="9258300" y="177423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117256</xdr:rowOff>
    </xdr:from>
    <xdr:to>
      <xdr:col>55</xdr:col>
      <xdr:colOff>50800</xdr:colOff>
      <xdr:row>107</xdr:row>
      <xdr:rowOff>47406</xdr:rowOff>
    </xdr:to>
    <xdr:sp macro="" textlink="">
      <xdr:nvSpPr>
        <xdr:cNvPr id="464" name="フローチャート: 判断 463">
          <a:extLst>
            <a:ext uri="{FF2B5EF4-FFF2-40B4-BE49-F238E27FC236}">
              <a16:creationId xmlns:a16="http://schemas.microsoft.com/office/drawing/2014/main" id="{C0F904B8-0AE8-4E54-8664-B5FFE3655E3D}"/>
            </a:ext>
          </a:extLst>
        </xdr:cNvPr>
        <xdr:cNvSpPr/>
      </xdr:nvSpPr>
      <xdr:spPr>
        <a:xfrm>
          <a:off x="9192260" y="178870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138379</xdr:rowOff>
    </xdr:from>
    <xdr:to>
      <xdr:col>50</xdr:col>
      <xdr:colOff>165100</xdr:colOff>
      <xdr:row>107</xdr:row>
      <xdr:rowOff>68529</xdr:rowOff>
    </xdr:to>
    <xdr:sp macro="" textlink="">
      <xdr:nvSpPr>
        <xdr:cNvPr id="465" name="フローチャート: 判断 464">
          <a:extLst>
            <a:ext uri="{FF2B5EF4-FFF2-40B4-BE49-F238E27FC236}">
              <a16:creationId xmlns:a16="http://schemas.microsoft.com/office/drawing/2014/main" id="{A895A860-C0C6-4C9D-BDA8-81D783174E05}"/>
            </a:ext>
          </a:extLst>
        </xdr:cNvPr>
        <xdr:cNvSpPr/>
      </xdr:nvSpPr>
      <xdr:spPr>
        <a:xfrm>
          <a:off x="8445500" y="17908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144831</xdr:rowOff>
    </xdr:from>
    <xdr:to>
      <xdr:col>46</xdr:col>
      <xdr:colOff>38100</xdr:colOff>
      <xdr:row>107</xdr:row>
      <xdr:rowOff>74981</xdr:rowOff>
    </xdr:to>
    <xdr:sp macro="" textlink="">
      <xdr:nvSpPr>
        <xdr:cNvPr id="466" name="フローチャート: 判断 465">
          <a:extLst>
            <a:ext uri="{FF2B5EF4-FFF2-40B4-BE49-F238E27FC236}">
              <a16:creationId xmlns:a16="http://schemas.microsoft.com/office/drawing/2014/main" id="{B78CB571-D12C-439C-BF68-78141B5C15F5}"/>
            </a:ext>
          </a:extLst>
        </xdr:cNvPr>
        <xdr:cNvSpPr/>
      </xdr:nvSpPr>
      <xdr:spPr>
        <a:xfrm>
          <a:off x="7670800" y="179146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142858</xdr:rowOff>
    </xdr:from>
    <xdr:to>
      <xdr:col>41</xdr:col>
      <xdr:colOff>101600</xdr:colOff>
      <xdr:row>107</xdr:row>
      <xdr:rowOff>73008</xdr:rowOff>
    </xdr:to>
    <xdr:sp macro="" textlink="">
      <xdr:nvSpPr>
        <xdr:cNvPr id="467" name="フローチャート: 判断 466">
          <a:extLst>
            <a:ext uri="{FF2B5EF4-FFF2-40B4-BE49-F238E27FC236}">
              <a16:creationId xmlns:a16="http://schemas.microsoft.com/office/drawing/2014/main" id="{CCD55397-C4B5-479C-BE08-C8F8B11AB64B}"/>
            </a:ext>
          </a:extLst>
        </xdr:cNvPr>
        <xdr:cNvSpPr/>
      </xdr:nvSpPr>
      <xdr:spPr>
        <a:xfrm>
          <a:off x="6873240" y="179126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4502</xdr:rowOff>
    </xdr:from>
    <xdr:to>
      <xdr:col>36</xdr:col>
      <xdr:colOff>165100</xdr:colOff>
      <xdr:row>107</xdr:row>
      <xdr:rowOff>106102</xdr:rowOff>
    </xdr:to>
    <xdr:sp macro="" textlink="">
      <xdr:nvSpPr>
        <xdr:cNvPr id="468" name="フローチャート: 判断 467">
          <a:extLst>
            <a:ext uri="{FF2B5EF4-FFF2-40B4-BE49-F238E27FC236}">
              <a16:creationId xmlns:a16="http://schemas.microsoft.com/office/drawing/2014/main" id="{5BB4FB02-81B0-4107-B28D-6988FA877160}"/>
            </a:ext>
          </a:extLst>
        </xdr:cNvPr>
        <xdr:cNvSpPr/>
      </xdr:nvSpPr>
      <xdr:spPr>
        <a:xfrm>
          <a:off x="6098540" y="179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B56F7B3C-3829-4E6F-A9D4-76B2761E7824}"/>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FD46465-9678-4F22-9087-7C094544E6A8}"/>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5A8D1B6E-0493-4E70-B168-25C407F56DF8}"/>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A6E97625-8CF3-444C-8499-157B2C193373}"/>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A55E241E-3189-420E-B6FF-DFB9E4B34BE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99606</xdr:rowOff>
    </xdr:from>
    <xdr:to>
      <xdr:col>55</xdr:col>
      <xdr:colOff>50800</xdr:colOff>
      <xdr:row>108</xdr:row>
      <xdr:rowOff>29756</xdr:rowOff>
    </xdr:to>
    <xdr:sp macro="" textlink="">
      <xdr:nvSpPr>
        <xdr:cNvPr id="474" name="楕円 473">
          <a:extLst>
            <a:ext uri="{FF2B5EF4-FFF2-40B4-BE49-F238E27FC236}">
              <a16:creationId xmlns:a16="http://schemas.microsoft.com/office/drawing/2014/main" id="{E3362553-2DAC-48CF-B792-7E1CC1F92DAF}"/>
            </a:ext>
          </a:extLst>
        </xdr:cNvPr>
        <xdr:cNvSpPr/>
      </xdr:nvSpPr>
      <xdr:spPr>
        <a:xfrm>
          <a:off x="9192260" y="180370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14533</xdr:rowOff>
    </xdr:from>
    <xdr:ext cx="599010" cy="259045"/>
    <xdr:sp macro="" textlink="">
      <xdr:nvSpPr>
        <xdr:cNvPr id="475" name="【港湾・漁港】&#10;一人当たり有形固定資産（償却資産）額該当値テキスト">
          <a:extLst>
            <a:ext uri="{FF2B5EF4-FFF2-40B4-BE49-F238E27FC236}">
              <a16:creationId xmlns:a16="http://schemas.microsoft.com/office/drawing/2014/main" id="{89DB36DF-EFAB-469D-BAF6-93838E0900C9}"/>
            </a:ext>
          </a:extLst>
        </xdr:cNvPr>
        <xdr:cNvSpPr txBox="1"/>
      </xdr:nvSpPr>
      <xdr:spPr>
        <a:xfrm>
          <a:off x="9258300" y="1795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101394</xdr:rowOff>
    </xdr:from>
    <xdr:to>
      <xdr:col>50</xdr:col>
      <xdr:colOff>165100</xdr:colOff>
      <xdr:row>108</xdr:row>
      <xdr:rowOff>31544</xdr:rowOff>
    </xdr:to>
    <xdr:sp macro="" textlink="">
      <xdr:nvSpPr>
        <xdr:cNvPr id="476" name="楕円 475">
          <a:extLst>
            <a:ext uri="{FF2B5EF4-FFF2-40B4-BE49-F238E27FC236}">
              <a16:creationId xmlns:a16="http://schemas.microsoft.com/office/drawing/2014/main" id="{4F33D0AE-B3B2-4FA4-B700-99A1CB2F16B2}"/>
            </a:ext>
          </a:extLst>
        </xdr:cNvPr>
        <xdr:cNvSpPr/>
      </xdr:nvSpPr>
      <xdr:spPr>
        <a:xfrm>
          <a:off x="8445500" y="180388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150406</xdr:rowOff>
    </xdr:from>
    <xdr:to>
      <xdr:col>55</xdr:col>
      <xdr:colOff>0</xdr:colOff>
      <xdr:row>107</xdr:row>
      <xdr:rowOff>152194</xdr:rowOff>
    </xdr:to>
    <xdr:cxnSp macro="">
      <xdr:nvCxnSpPr>
        <xdr:cNvPr id="477" name="直線コネクタ 476">
          <a:extLst>
            <a:ext uri="{FF2B5EF4-FFF2-40B4-BE49-F238E27FC236}">
              <a16:creationId xmlns:a16="http://schemas.microsoft.com/office/drawing/2014/main" id="{E32CE5F5-2B24-4F62-8559-3EA804CC3727}"/>
            </a:ext>
          </a:extLst>
        </xdr:cNvPr>
        <xdr:cNvCxnSpPr/>
      </xdr:nvCxnSpPr>
      <xdr:spPr>
        <a:xfrm flipV="1">
          <a:off x="8496300" y="18087886"/>
          <a:ext cx="723900" cy="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103716</xdr:rowOff>
    </xdr:from>
    <xdr:to>
      <xdr:col>46</xdr:col>
      <xdr:colOff>38100</xdr:colOff>
      <xdr:row>108</xdr:row>
      <xdr:rowOff>33866</xdr:rowOff>
    </xdr:to>
    <xdr:sp macro="" textlink="">
      <xdr:nvSpPr>
        <xdr:cNvPr id="478" name="楕円 477">
          <a:extLst>
            <a:ext uri="{FF2B5EF4-FFF2-40B4-BE49-F238E27FC236}">
              <a16:creationId xmlns:a16="http://schemas.microsoft.com/office/drawing/2014/main" id="{8A4B4BC0-16CA-4CB0-B162-AF0388978F41}"/>
            </a:ext>
          </a:extLst>
        </xdr:cNvPr>
        <xdr:cNvSpPr/>
      </xdr:nvSpPr>
      <xdr:spPr>
        <a:xfrm>
          <a:off x="7670800" y="180411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152194</xdr:rowOff>
    </xdr:from>
    <xdr:to>
      <xdr:col>50</xdr:col>
      <xdr:colOff>114300</xdr:colOff>
      <xdr:row>107</xdr:row>
      <xdr:rowOff>154516</xdr:rowOff>
    </xdr:to>
    <xdr:cxnSp macro="">
      <xdr:nvCxnSpPr>
        <xdr:cNvPr id="479" name="直線コネクタ 478">
          <a:extLst>
            <a:ext uri="{FF2B5EF4-FFF2-40B4-BE49-F238E27FC236}">
              <a16:creationId xmlns:a16="http://schemas.microsoft.com/office/drawing/2014/main" id="{409BB12D-EA42-4DB0-8F03-7D8B82D7B5B2}"/>
            </a:ext>
          </a:extLst>
        </xdr:cNvPr>
        <xdr:cNvCxnSpPr/>
      </xdr:nvCxnSpPr>
      <xdr:spPr>
        <a:xfrm flipV="1">
          <a:off x="7713980" y="18089674"/>
          <a:ext cx="782320" cy="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105125</xdr:rowOff>
    </xdr:from>
    <xdr:to>
      <xdr:col>41</xdr:col>
      <xdr:colOff>101600</xdr:colOff>
      <xdr:row>108</xdr:row>
      <xdr:rowOff>35275</xdr:rowOff>
    </xdr:to>
    <xdr:sp macro="" textlink="">
      <xdr:nvSpPr>
        <xdr:cNvPr id="480" name="楕円 479">
          <a:extLst>
            <a:ext uri="{FF2B5EF4-FFF2-40B4-BE49-F238E27FC236}">
              <a16:creationId xmlns:a16="http://schemas.microsoft.com/office/drawing/2014/main" id="{CD1FCF4B-05A3-43F1-B94F-C50A14D9F084}"/>
            </a:ext>
          </a:extLst>
        </xdr:cNvPr>
        <xdr:cNvSpPr/>
      </xdr:nvSpPr>
      <xdr:spPr>
        <a:xfrm>
          <a:off x="6873240" y="18042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154516</xdr:rowOff>
    </xdr:from>
    <xdr:to>
      <xdr:col>45</xdr:col>
      <xdr:colOff>177800</xdr:colOff>
      <xdr:row>107</xdr:row>
      <xdr:rowOff>155925</xdr:rowOff>
    </xdr:to>
    <xdr:cxnSp macro="">
      <xdr:nvCxnSpPr>
        <xdr:cNvPr id="481" name="直線コネクタ 480">
          <a:extLst>
            <a:ext uri="{FF2B5EF4-FFF2-40B4-BE49-F238E27FC236}">
              <a16:creationId xmlns:a16="http://schemas.microsoft.com/office/drawing/2014/main" id="{982A1942-AAEA-416C-9121-2E4797D7DE9E}"/>
            </a:ext>
          </a:extLst>
        </xdr:cNvPr>
        <xdr:cNvCxnSpPr/>
      </xdr:nvCxnSpPr>
      <xdr:spPr>
        <a:xfrm flipV="1">
          <a:off x="6924040" y="18091996"/>
          <a:ext cx="78994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108995</xdr:rowOff>
    </xdr:from>
    <xdr:to>
      <xdr:col>36</xdr:col>
      <xdr:colOff>165100</xdr:colOff>
      <xdr:row>108</xdr:row>
      <xdr:rowOff>39145</xdr:rowOff>
    </xdr:to>
    <xdr:sp macro="" textlink="">
      <xdr:nvSpPr>
        <xdr:cNvPr id="482" name="楕円 481">
          <a:extLst>
            <a:ext uri="{FF2B5EF4-FFF2-40B4-BE49-F238E27FC236}">
              <a16:creationId xmlns:a16="http://schemas.microsoft.com/office/drawing/2014/main" id="{9567FB9E-35D7-4373-BCF4-D4813DA4861D}"/>
            </a:ext>
          </a:extLst>
        </xdr:cNvPr>
        <xdr:cNvSpPr/>
      </xdr:nvSpPr>
      <xdr:spPr>
        <a:xfrm>
          <a:off x="6098540" y="18046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155925</xdr:rowOff>
    </xdr:from>
    <xdr:to>
      <xdr:col>41</xdr:col>
      <xdr:colOff>50800</xdr:colOff>
      <xdr:row>107</xdr:row>
      <xdr:rowOff>159795</xdr:rowOff>
    </xdr:to>
    <xdr:cxnSp macro="">
      <xdr:nvCxnSpPr>
        <xdr:cNvPr id="483" name="直線コネクタ 482">
          <a:extLst>
            <a:ext uri="{FF2B5EF4-FFF2-40B4-BE49-F238E27FC236}">
              <a16:creationId xmlns:a16="http://schemas.microsoft.com/office/drawing/2014/main" id="{987F8B91-B9AF-4B0B-9F68-DCC18972FFC0}"/>
            </a:ext>
          </a:extLst>
        </xdr:cNvPr>
        <xdr:cNvCxnSpPr/>
      </xdr:nvCxnSpPr>
      <xdr:spPr>
        <a:xfrm flipV="1">
          <a:off x="6149340" y="18093405"/>
          <a:ext cx="774700" cy="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85056</xdr:rowOff>
    </xdr:from>
    <xdr:ext cx="599010" cy="259045"/>
    <xdr:sp macro="" textlink="">
      <xdr:nvSpPr>
        <xdr:cNvPr id="484" name="n_1aveValue【港湾・漁港】&#10;一人当たり有形固定資産（償却資産）額">
          <a:extLst>
            <a:ext uri="{FF2B5EF4-FFF2-40B4-BE49-F238E27FC236}">
              <a16:creationId xmlns:a16="http://schemas.microsoft.com/office/drawing/2014/main" id="{15DB6101-38D7-4091-8238-FD7EF3C453B6}"/>
            </a:ext>
          </a:extLst>
        </xdr:cNvPr>
        <xdr:cNvSpPr txBox="1"/>
      </xdr:nvSpPr>
      <xdr:spPr>
        <a:xfrm>
          <a:off x="8214575" y="1768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91508</xdr:rowOff>
    </xdr:from>
    <xdr:ext cx="599010" cy="259045"/>
    <xdr:sp macro="" textlink="">
      <xdr:nvSpPr>
        <xdr:cNvPr id="485" name="n_2aveValue【港湾・漁港】&#10;一人当たり有形固定資産（償却資産）額">
          <a:extLst>
            <a:ext uri="{FF2B5EF4-FFF2-40B4-BE49-F238E27FC236}">
              <a16:creationId xmlns:a16="http://schemas.microsoft.com/office/drawing/2014/main" id="{659291F2-DE8A-4EA6-80EC-4729088A26F2}"/>
            </a:ext>
          </a:extLst>
        </xdr:cNvPr>
        <xdr:cNvSpPr txBox="1"/>
      </xdr:nvSpPr>
      <xdr:spPr>
        <a:xfrm>
          <a:off x="7444955" y="1769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89535</xdr:rowOff>
    </xdr:from>
    <xdr:ext cx="599010" cy="259045"/>
    <xdr:sp macro="" textlink="">
      <xdr:nvSpPr>
        <xdr:cNvPr id="486" name="n_3aveValue【港湾・漁港】&#10;一人当たり有形固定資産（償却資産）額">
          <a:extLst>
            <a:ext uri="{FF2B5EF4-FFF2-40B4-BE49-F238E27FC236}">
              <a16:creationId xmlns:a16="http://schemas.microsoft.com/office/drawing/2014/main" id="{E91928C8-2844-496A-A009-CDE968DC6FDE}"/>
            </a:ext>
          </a:extLst>
        </xdr:cNvPr>
        <xdr:cNvSpPr txBox="1"/>
      </xdr:nvSpPr>
      <xdr:spPr>
        <a:xfrm>
          <a:off x="6670255" y="1769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122629</xdr:rowOff>
    </xdr:from>
    <xdr:ext cx="599010" cy="259045"/>
    <xdr:sp macro="" textlink="">
      <xdr:nvSpPr>
        <xdr:cNvPr id="487" name="n_4aveValue【港湾・漁港】&#10;一人当たり有形固定資産（償却資産）額">
          <a:extLst>
            <a:ext uri="{FF2B5EF4-FFF2-40B4-BE49-F238E27FC236}">
              <a16:creationId xmlns:a16="http://schemas.microsoft.com/office/drawing/2014/main" id="{9485E749-1AF0-454C-835A-920753D65451}"/>
            </a:ext>
          </a:extLst>
        </xdr:cNvPr>
        <xdr:cNvSpPr txBox="1"/>
      </xdr:nvSpPr>
      <xdr:spPr>
        <a:xfrm>
          <a:off x="5872695" y="1772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22671</xdr:rowOff>
    </xdr:from>
    <xdr:ext cx="599010" cy="259045"/>
    <xdr:sp macro="" textlink="">
      <xdr:nvSpPr>
        <xdr:cNvPr id="488" name="n_1mainValue【港湾・漁港】&#10;一人当たり有形固定資産（償却資産）額">
          <a:extLst>
            <a:ext uri="{FF2B5EF4-FFF2-40B4-BE49-F238E27FC236}">
              <a16:creationId xmlns:a16="http://schemas.microsoft.com/office/drawing/2014/main" id="{C7DF9E85-737F-4DC0-9674-E3561C3C98B7}"/>
            </a:ext>
          </a:extLst>
        </xdr:cNvPr>
        <xdr:cNvSpPr txBox="1"/>
      </xdr:nvSpPr>
      <xdr:spPr>
        <a:xfrm>
          <a:off x="8214575" y="18127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24993</xdr:rowOff>
    </xdr:from>
    <xdr:ext cx="599010" cy="259045"/>
    <xdr:sp macro="" textlink="">
      <xdr:nvSpPr>
        <xdr:cNvPr id="489" name="n_2mainValue【港湾・漁港】&#10;一人当たり有形固定資産（償却資産）額">
          <a:extLst>
            <a:ext uri="{FF2B5EF4-FFF2-40B4-BE49-F238E27FC236}">
              <a16:creationId xmlns:a16="http://schemas.microsoft.com/office/drawing/2014/main" id="{1381C920-0ACB-4F1A-B721-737A305CE3B8}"/>
            </a:ext>
          </a:extLst>
        </xdr:cNvPr>
        <xdr:cNvSpPr txBox="1"/>
      </xdr:nvSpPr>
      <xdr:spPr>
        <a:xfrm>
          <a:off x="7444955" y="1813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26402</xdr:rowOff>
    </xdr:from>
    <xdr:ext cx="599010" cy="259045"/>
    <xdr:sp macro="" textlink="">
      <xdr:nvSpPr>
        <xdr:cNvPr id="490" name="n_3mainValue【港湾・漁港】&#10;一人当たり有形固定資産（償却資産）額">
          <a:extLst>
            <a:ext uri="{FF2B5EF4-FFF2-40B4-BE49-F238E27FC236}">
              <a16:creationId xmlns:a16="http://schemas.microsoft.com/office/drawing/2014/main" id="{47A6FCE0-8AF6-4937-AB92-557470BB9EBC}"/>
            </a:ext>
          </a:extLst>
        </xdr:cNvPr>
        <xdr:cNvSpPr txBox="1"/>
      </xdr:nvSpPr>
      <xdr:spPr>
        <a:xfrm>
          <a:off x="6670255" y="181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30272</xdr:rowOff>
    </xdr:from>
    <xdr:ext cx="599010" cy="259045"/>
    <xdr:sp macro="" textlink="">
      <xdr:nvSpPr>
        <xdr:cNvPr id="491" name="n_4mainValue【港湾・漁港】&#10;一人当たり有形固定資産（償却資産）額">
          <a:extLst>
            <a:ext uri="{FF2B5EF4-FFF2-40B4-BE49-F238E27FC236}">
              <a16:creationId xmlns:a16="http://schemas.microsoft.com/office/drawing/2014/main" id="{489A62CE-BE98-43E9-A411-D723BEE79A9C}"/>
            </a:ext>
          </a:extLst>
        </xdr:cNvPr>
        <xdr:cNvSpPr txBox="1"/>
      </xdr:nvSpPr>
      <xdr:spPr>
        <a:xfrm>
          <a:off x="5872695" y="1813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A702E9AD-BA6A-40C2-BD36-ED5916CA319C}"/>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42B2A4FF-65E6-4871-9CEA-DC53CBD5ABF9}"/>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CDE47301-9872-432D-A656-026D0A6177D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D0641E04-C50C-46F0-897A-1E2C89F40F9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2E561ED6-1EA6-48D9-8BD8-B450662064B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D4FF924F-0664-4365-9350-9F2C8149EB2E}"/>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15A3AF2E-3F2B-40A2-942E-269833371E0C}"/>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B6D6B9A8-468F-4608-B84A-BFA69E9546E9}"/>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1408D461-A5A0-4F18-A4A1-DF76C1EAA224}"/>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F331B4C7-2DEE-43E9-8B2F-DEE04D725B7C}"/>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61692FF6-A5EC-47D7-8949-E9101EF16B53}"/>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4904911C-A049-4088-9301-A5CFCE02E2A6}"/>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4885458F-5CE2-4CCE-843F-4E6FE94C750F}"/>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DEB0A454-ED85-49DB-9449-F53D29B25472}"/>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C60A0FB7-B9B3-4A5C-9DC2-F8242BA2BF4B}"/>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AEC63B18-DFA1-46C8-9FD8-3F71DACB845C}"/>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0E291984-E6B2-4C59-9A92-4A2FAC46C148}"/>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2C059E29-271B-41F4-83CE-3781379056EA}"/>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C8901AA3-7D68-486D-8BF9-389019571E4B}"/>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DADC3D6F-396A-4433-B209-4A83CCEF6F0D}"/>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0ABB1B66-9897-4690-9419-7ACEC098272F}"/>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70BBF2AC-E279-4077-BA98-A8D3B6B07A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63A7A292-20B9-4C88-A677-F90DB5CA39BC}"/>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2BC12076-3656-43C1-AD71-B0A0E082B7A1}"/>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a:extLst>
            <a:ext uri="{FF2B5EF4-FFF2-40B4-BE49-F238E27FC236}">
              <a16:creationId xmlns:a16="http://schemas.microsoft.com/office/drawing/2014/main" id="{9699FB69-4ED3-498B-93AB-4C53DF5F2424}"/>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170906</xdr:rowOff>
    </xdr:from>
    <xdr:to>
      <xdr:col>85</xdr:col>
      <xdr:colOff>126364</xdr:colOff>
      <xdr:row>42</xdr:row>
      <xdr:rowOff>92528</xdr:rowOff>
    </xdr:to>
    <xdr:cxnSp macro="">
      <xdr:nvCxnSpPr>
        <xdr:cNvPr id="517" name="直線コネクタ 516">
          <a:extLst>
            <a:ext uri="{FF2B5EF4-FFF2-40B4-BE49-F238E27FC236}">
              <a16:creationId xmlns:a16="http://schemas.microsoft.com/office/drawing/2014/main" id="{72B13734-DA4C-49F5-9107-33C6DE397405}"/>
            </a:ext>
          </a:extLst>
        </xdr:cNvPr>
        <xdr:cNvCxnSpPr/>
      </xdr:nvCxnSpPr>
      <xdr:spPr>
        <a:xfrm flipV="1">
          <a:off x="14375764" y="570302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8" name="【認定こども園・幼稚園・保育所】&#10;有形固定資産減価償却率最小値テキスト">
          <a:extLst>
            <a:ext uri="{FF2B5EF4-FFF2-40B4-BE49-F238E27FC236}">
              <a16:creationId xmlns:a16="http://schemas.microsoft.com/office/drawing/2014/main" id="{C8F12AFD-7578-4814-ACC6-70ACC7E88483}"/>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9" name="直線コネクタ 518">
          <a:extLst>
            <a:ext uri="{FF2B5EF4-FFF2-40B4-BE49-F238E27FC236}">
              <a16:creationId xmlns:a16="http://schemas.microsoft.com/office/drawing/2014/main" id="{0CF1F773-9D6A-401D-84B5-05EF90CD2FAB}"/>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117583</xdr:rowOff>
    </xdr:from>
    <xdr:ext cx="405111" cy="259045"/>
    <xdr:sp macro="" textlink="">
      <xdr:nvSpPr>
        <xdr:cNvPr id="520" name="【認定こども園・幼稚園・保育所】&#10;有形固定資産減価償却率最大値テキスト">
          <a:extLst>
            <a:ext uri="{FF2B5EF4-FFF2-40B4-BE49-F238E27FC236}">
              <a16:creationId xmlns:a16="http://schemas.microsoft.com/office/drawing/2014/main" id="{AA9C2D8F-6924-40F8-9E9A-A0EAD5D6ECF7}"/>
            </a:ext>
          </a:extLst>
        </xdr:cNvPr>
        <xdr:cNvSpPr txBox="1"/>
      </xdr:nvSpPr>
      <xdr:spPr>
        <a:xfrm>
          <a:off x="14414500" y="5482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170906</xdr:rowOff>
    </xdr:from>
    <xdr:to>
      <xdr:col>86</xdr:col>
      <xdr:colOff>25400</xdr:colOff>
      <xdr:row>33</xdr:row>
      <xdr:rowOff>170906</xdr:rowOff>
    </xdr:to>
    <xdr:cxnSp macro="">
      <xdr:nvCxnSpPr>
        <xdr:cNvPr id="521" name="直線コネクタ 520">
          <a:extLst>
            <a:ext uri="{FF2B5EF4-FFF2-40B4-BE49-F238E27FC236}">
              <a16:creationId xmlns:a16="http://schemas.microsoft.com/office/drawing/2014/main" id="{6AF96BC7-CB55-4EF3-8F22-183843538FEB}"/>
            </a:ext>
          </a:extLst>
        </xdr:cNvPr>
        <xdr:cNvCxnSpPr/>
      </xdr:nvCxnSpPr>
      <xdr:spPr>
        <a:xfrm>
          <a:off x="14287500" y="57030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51543</xdr:rowOff>
    </xdr:from>
    <xdr:ext cx="405111" cy="259045"/>
    <xdr:sp macro="" textlink="">
      <xdr:nvSpPr>
        <xdr:cNvPr id="522" name="【認定こども園・幼稚園・保育所】&#10;有形固定資産減価償却率平均値テキスト">
          <a:extLst>
            <a:ext uri="{FF2B5EF4-FFF2-40B4-BE49-F238E27FC236}">
              <a16:creationId xmlns:a16="http://schemas.microsoft.com/office/drawing/2014/main" id="{E3CA0D11-2AFC-432E-8FC0-7380A754C5E5}"/>
            </a:ext>
          </a:extLst>
        </xdr:cNvPr>
        <xdr:cNvSpPr txBox="1"/>
      </xdr:nvSpPr>
      <xdr:spPr>
        <a:xfrm>
          <a:off x="14414500" y="6254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28666</xdr:rowOff>
    </xdr:from>
    <xdr:to>
      <xdr:col>85</xdr:col>
      <xdr:colOff>177800</xdr:colOff>
      <xdr:row>38</xdr:row>
      <xdr:rowOff>130266</xdr:rowOff>
    </xdr:to>
    <xdr:sp macro="" textlink="">
      <xdr:nvSpPr>
        <xdr:cNvPr id="523" name="フローチャート: 判断 522">
          <a:extLst>
            <a:ext uri="{FF2B5EF4-FFF2-40B4-BE49-F238E27FC236}">
              <a16:creationId xmlns:a16="http://schemas.microsoft.com/office/drawing/2014/main" id="{09CCCE95-5CA7-4A6B-8FA7-5DE018C8B20C}"/>
            </a:ext>
          </a:extLst>
        </xdr:cNvPr>
        <xdr:cNvSpPr/>
      </xdr:nvSpPr>
      <xdr:spPr>
        <a:xfrm>
          <a:off x="14325600" y="639898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a:extLst>
            <a:ext uri="{FF2B5EF4-FFF2-40B4-BE49-F238E27FC236}">
              <a16:creationId xmlns:a16="http://schemas.microsoft.com/office/drawing/2014/main" id="{412DF16B-22C1-4B28-9604-1F4499A14908}"/>
            </a:ext>
          </a:extLst>
        </xdr:cNvPr>
        <xdr:cNvSpPr/>
      </xdr:nvSpPr>
      <xdr:spPr>
        <a:xfrm>
          <a:off x="13578840" y="64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64588</xdr:rowOff>
    </xdr:from>
    <xdr:to>
      <xdr:col>76</xdr:col>
      <xdr:colOff>165100</xdr:colOff>
      <xdr:row>38</xdr:row>
      <xdr:rowOff>166188</xdr:rowOff>
    </xdr:to>
    <xdr:sp macro="" textlink="">
      <xdr:nvSpPr>
        <xdr:cNvPr id="525" name="フローチャート: 判断 524">
          <a:extLst>
            <a:ext uri="{FF2B5EF4-FFF2-40B4-BE49-F238E27FC236}">
              <a16:creationId xmlns:a16="http://schemas.microsoft.com/office/drawing/2014/main" id="{57917F07-6C1B-44D8-8BBF-478BE384ADCF}"/>
            </a:ext>
          </a:extLst>
        </xdr:cNvPr>
        <xdr:cNvSpPr/>
      </xdr:nvSpPr>
      <xdr:spPr>
        <a:xfrm>
          <a:off x="12804140" y="643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40096</xdr:rowOff>
    </xdr:from>
    <xdr:to>
      <xdr:col>72</xdr:col>
      <xdr:colOff>38100</xdr:colOff>
      <xdr:row>38</xdr:row>
      <xdr:rowOff>141696</xdr:rowOff>
    </xdr:to>
    <xdr:sp macro="" textlink="">
      <xdr:nvSpPr>
        <xdr:cNvPr id="526" name="フローチャート: 判断 525">
          <a:extLst>
            <a:ext uri="{FF2B5EF4-FFF2-40B4-BE49-F238E27FC236}">
              <a16:creationId xmlns:a16="http://schemas.microsoft.com/office/drawing/2014/main" id="{8D691486-0D54-4405-AD5C-75B701C788DD}"/>
            </a:ext>
          </a:extLst>
        </xdr:cNvPr>
        <xdr:cNvSpPr/>
      </xdr:nvSpPr>
      <xdr:spPr>
        <a:xfrm>
          <a:off x="12029440" y="64104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56424</xdr:rowOff>
    </xdr:from>
    <xdr:to>
      <xdr:col>67</xdr:col>
      <xdr:colOff>101600</xdr:colOff>
      <xdr:row>38</xdr:row>
      <xdr:rowOff>158024</xdr:rowOff>
    </xdr:to>
    <xdr:sp macro="" textlink="">
      <xdr:nvSpPr>
        <xdr:cNvPr id="527" name="フローチャート: 判断 526">
          <a:extLst>
            <a:ext uri="{FF2B5EF4-FFF2-40B4-BE49-F238E27FC236}">
              <a16:creationId xmlns:a16="http://schemas.microsoft.com/office/drawing/2014/main" id="{ECD5B5B8-7B91-489D-942C-8BFE4F2BD0DA}"/>
            </a:ext>
          </a:extLst>
        </xdr:cNvPr>
        <xdr:cNvSpPr/>
      </xdr:nvSpPr>
      <xdr:spPr>
        <a:xfrm>
          <a:off x="11231880" y="642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8F1EB8F7-00FE-41C0-9A52-D196766BD3D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98B801A6-6794-43CC-91B4-19C1E3AA3E8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7278DD8B-14A9-4D09-9FB4-3BD100AC89F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AEFE154D-3DF0-47EB-9F11-6E3CB6C6D36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573C1394-4AE7-405B-A866-3552AD3DD62C}"/>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2540</xdr:rowOff>
    </xdr:from>
    <xdr:to>
      <xdr:col>85</xdr:col>
      <xdr:colOff>177800</xdr:colOff>
      <xdr:row>39</xdr:row>
      <xdr:rowOff>104140</xdr:rowOff>
    </xdr:to>
    <xdr:sp macro="" textlink="">
      <xdr:nvSpPr>
        <xdr:cNvPr id="533" name="楕円 532">
          <a:extLst>
            <a:ext uri="{FF2B5EF4-FFF2-40B4-BE49-F238E27FC236}">
              <a16:creationId xmlns:a16="http://schemas.microsoft.com/office/drawing/2014/main" id="{0FD90027-85EB-48DA-A7BD-B020925ECFBC}"/>
            </a:ext>
          </a:extLst>
        </xdr:cNvPr>
        <xdr:cNvSpPr/>
      </xdr:nvSpPr>
      <xdr:spPr>
        <a:xfrm>
          <a:off x="14325600" y="65405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152417</xdr:rowOff>
    </xdr:from>
    <xdr:ext cx="405111" cy="259045"/>
    <xdr:sp macro="" textlink="">
      <xdr:nvSpPr>
        <xdr:cNvPr id="534" name="【認定こども園・幼稚園・保育所】&#10;有形固定資産減価償却率該当値テキスト">
          <a:extLst>
            <a:ext uri="{FF2B5EF4-FFF2-40B4-BE49-F238E27FC236}">
              <a16:creationId xmlns:a16="http://schemas.microsoft.com/office/drawing/2014/main" id="{3A1D9756-B924-4B07-B294-52730A7E9B36}"/>
            </a:ext>
          </a:extLst>
        </xdr:cNvPr>
        <xdr:cNvSpPr txBox="1"/>
      </xdr:nvSpPr>
      <xdr:spPr>
        <a:xfrm>
          <a:off x="14414500"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151130</xdr:rowOff>
    </xdr:from>
    <xdr:to>
      <xdr:col>81</xdr:col>
      <xdr:colOff>101600</xdr:colOff>
      <xdr:row>39</xdr:row>
      <xdr:rowOff>81280</xdr:rowOff>
    </xdr:to>
    <xdr:sp macro="" textlink="">
      <xdr:nvSpPr>
        <xdr:cNvPr id="535" name="楕円 534">
          <a:extLst>
            <a:ext uri="{FF2B5EF4-FFF2-40B4-BE49-F238E27FC236}">
              <a16:creationId xmlns:a16="http://schemas.microsoft.com/office/drawing/2014/main" id="{BBA98673-F29A-446C-9E87-CA73043E8982}"/>
            </a:ext>
          </a:extLst>
        </xdr:cNvPr>
        <xdr:cNvSpPr/>
      </xdr:nvSpPr>
      <xdr:spPr>
        <a:xfrm>
          <a:off x="13578840" y="6521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30480</xdr:rowOff>
    </xdr:from>
    <xdr:to>
      <xdr:col>85</xdr:col>
      <xdr:colOff>127000</xdr:colOff>
      <xdr:row>39</xdr:row>
      <xdr:rowOff>53340</xdr:rowOff>
    </xdr:to>
    <xdr:cxnSp macro="">
      <xdr:nvCxnSpPr>
        <xdr:cNvPr id="536" name="直線コネクタ 535">
          <a:extLst>
            <a:ext uri="{FF2B5EF4-FFF2-40B4-BE49-F238E27FC236}">
              <a16:creationId xmlns:a16="http://schemas.microsoft.com/office/drawing/2014/main" id="{8D27450C-3984-4AE9-8195-79B78D379E43}"/>
            </a:ext>
          </a:extLst>
        </xdr:cNvPr>
        <xdr:cNvCxnSpPr/>
      </xdr:nvCxnSpPr>
      <xdr:spPr>
        <a:xfrm>
          <a:off x="13629640" y="6568440"/>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37" name="楕円 536">
          <a:extLst>
            <a:ext uri="{FF2B5EF4-FFF2-40B4-BE49-F238E27FC236}">
              <a16:creationId xmlns:a16="http://schemas.microsoft.com/office/drawing/2014/main" id="{2DC8C7F7-50CA-4EE4-9A50-13B4DEDECC23}"/>
            </a:ext>
          </a:extLst>
        </xdr:cNvPr>
        <xdr:cNvSpPr/>
      </xdr:nvSpPr>
      <xdr:spPr>
        <a:xfrm>
          <a:off x="12804140" y="6498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7620</xdr:rowOff>
    </xdr:from>
    <xdr:to>
      <xdr:col>81</xdr:col>
      <xdr:colOff>50800</xdr:colOff>
      <xdr:row>39</xdr:row>
      <xdr:rowOff>30480</xdr:rowOff>
    </xdr:to>
    <xdr:cxnSp macro="">
      <xdr:nvCxnSpPr>
        <xdr:cNvPr id="538" name="直線コネクタ 537">
          <a:extLst>
            <a:ext uri="{FF2B5EF4-FFF2-40B4-BE49-F238E27FC236}">
              <a16:creationId xmlns:a16="http://schemas.microsoft.com/office/drawing/2014/main" id="{874848EB-63FE-4105-9871-31BB40A97A9B}"/>
            </a:ext>
          </a:extLst>
        </xdr:cNvPr>
        <xdr:cNvCxnSpPr/>
      </xdr:nvCxnSpPr>
      <xdr:spPr>
        <a:xfrm>
          <a:off x="12854940" y="654558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105410</xdr:rowOff>
    </xdr:from>
    <xdr:to>
      <xdr:col>72</xdr:col>
      <xdr:colOff>38100</xdr:colOff>
      <xdr:row>39</xdr:row>
      <xdr:rowOff>35560</xdr:rowOff>
    </xdr:to>
    <xdr:sp macro="" textlink="">
      <xdr:nvSpPr>
        <xdr:cNvPr id="539" name="楕円 538">
          <a:extLst>
            <a:ext uri="{FF2B5EF4-FFF2-40B4-BE49-F238E27FC236}">
              <a16:creationId xmlns:a16="http://schemas.microsoft.com/office/drawing/2014/main" id="{68377EDC-BFE2-43FA-86C7-97B3819101AB}"/>
            </a:ext>
          </a:extLst>
        </xdr:cNvPr>
        <xdr:cNvSpPr/>
      </xdr:nvSpPr>
      <xdr:spPr>
        <a:xfrm>
          <a:off x="12029440" y="6475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156210</xdr:rowOff>
    </xdr:from>
    <xdr:to>
      <xdr:col>76</xdr:col>
      <xdr:colOff>114300</xdr:colOff>
      <xdr:row>39</xdr:row>
      <xdr:rowOff>7620</xdr:rowOff>
    </xdr:to>
    <xdr:cxnSp macro="">
      <xdr:nvCxnSpPr>
        <xdr:cNvPr id="540" name="直線コネクタ 539">
          <a:extLst>
            <a:ext uri="{FF2B5EF4-FFF2-40B4-BE49-F238E27FC236}">
              <a16:creationId xmlns:a16="http://schemas.microsoft.com/office/drawing/2014/main" id="{C34F5A97-01A8-4A23-B08E-FE4F826E9F64}"/>
            </a:ext>
          </a:extLst>
        </xdr:cNvPr>
        <xdr:cNvCxnSpPr/>
      </xdr:nvCxnSpPr>
      <xdr:spPr>
        <a:xfrm>
          <a:off x="12072620" y="652653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82550</xdr:rowOff>
    </xdr:from>
    <xdr:to>
      <xdr:col>67</xdr:col>
      <xdr:colOff>101600</xdr:colOff>
      <xdr:row>39</xdr:row>
      <xdr:rowOff>12700</xdr:rowOff>
    </xdr:to>
    <xdr:sp macro="" textlink="">
      <xdr:nvSpPr>
        <xdr:cNvPr id="541" name="楕円 540">
          <a:extLst>
            <a:ext uri="{FF2B5EF4-FFF2-40B4-BE49-F238E27FC236}">
              <a16:creationId xmlns:a16="http://schemas.microsoft.com/office/drawing/2014/main" id="{A297AF47-142E-44D7-A23A-73E88A81437D}"/>
            </a:ext>
          </a:extLst>
        </xdr:cNvPr>
        <xdr:cNvSpPr/>
      </xdr:nvSpPr>
      <xdr:spPr>
        <a:xfrm>
          <a:off x="11231880" y="645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133350</xdr:rowOff>
    </xdr:from>
    <xdr:to>
      <xdr:col>71</xdr:col>
      <xdr:colOff>177800</xdr:colOff>
      <xdr:row>38</xdr:row>
      <xdr:rowOff>156210</xdr:rowOff>
    </xdr:to>
    <xdr:cxnSp macro="">
      <xdr:nvCxnSpPr>
        <xdr:cNvPr id="542" name="直線コネクタ 541">
          <a:extLst>
            <a:ext uri="{FF2B5EF4-FFF2-40B4-BE49-F238E27FC236}">
              <a16:creationId xmlns:a16="http://schemas.microsoft.com/office/drawing/2014/main" id="{24A6D15D-2945-46CE-A0E9-A4787DC4DC66}"/>
            </a:ext>
          </a:extLst>
        </xdr:cNvPr>
        <xdr:cNvCxnSpPr/>
      </xdr:nvCxnSpPr>
      <xdr:spPr>
        <a:xfrm>
          <a:off x="11282680" y="650367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3" name="n_1aveValue【認定こども園・幼稚園・保育所】&#10;有形固定資産減価償却率">
          <a:extLst>
            <a:ext uri="{FF2B5EF4-FFF2-40B4-BE49-F238E27FC236}">
              <a16:creationId xmlns:a16="http://schemas.microsoft.com/office/drawing/2014/main" id="{78925C0E-0538-42A1-90F0-3DEA4522576A}"/>
            </a:ext>
          </a:extLst>
        </xdr:cNvPr>
        <xdr:cNvSpPr txBox="1"/>
      </xdr:nvSpPr>
      <xdr:spPr>
        <a:xfrm>
          <a:off x="134372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11266</xdr:rowOff>
    </xdr:from>
    <xdr:ext cx="405111" cy="259045"/>
    <xdr:sp macro="" textlink="">
      <xdr:nvSpPr>
        <xdr:cNvPr id="544" name="n_2aveValue【認定こども園・幼稚園・保育所】&#10;有形固定資産減価償却率">
          <a:extLst>
            <a:ext uri="{FF2B5EF4-FFF2-40B4-BE49-F238E27FC236}">
              <a16:creationId xmlns:a16="http://schemas.microsoft.com/office/drawing/2014/main" id="{4EA7E57D-36E9-4B56-BB05-E470F8B57A17}"/>
            </a:ext>
          </a:extLst>
        </xdr:cNvPr>
        <xdr:cNvSpPr txBox="1"/>
      </xdr:nvSpPr>
      <xdr:spPr>
        <a:xfrm>
          <a:off x="12675244" y="621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158223</xdr:rowOff>
    </xdr:from>
    <xdr:ext cx="405111" cy="259045"/>
    <xdr:sp macro="" textlink="">
      <xdr:nvSpPr>
        <xdr:cNvPr id="545" name="n_3aveValue【認定こども園・幼稚園・保育所】&#10;有形固定資産減価償却率">
          <a:extLst>
            <a:ext uri="{FF2B5EF4-FFF2-40B4-BE49-F238E27FC236}">
              <a16:creationId xmlns:a16="http://schemas.microsoft.com/office/drawing/2014/main" id="{70E028D0-965F-4F39-9849-06D9FDCC1D10}"/>
            </a:ext>
          </a:extLst>
        </xdr:cNvPr>
        <xdr:cNvSpPr txBox="1"/>
      </xdr:nvSpPr>
      <xdr:spPr>
        <a:xfrm>
          <a:off x="119005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3101</xdr:rowOff>
    </xdr:from>
    <xdr:ext cx="405111" cy="259045"/>
    <xdr:sp macro="" textlink="">
      <xdr:nvSpPr>
        <xdr:cNvPr id="546" name="n_4aveValue【認定こども園・幼稚園・保育所】&#10;有形固定資産減価償却率">
          <a:extLst>
            <a:ext uri="{FF2B5EF4-FFF2-40B4-BE49-F238E27FC236}">
              <a16:creationId xmlns:a16="http://schemas.microsoft.com/office/drawing/2014/main" id="{E901C248-9CC1-457F-879D-02B15C40E020}"/>
            </a:ext>
          </a:extLst>
        </xdr:cNvPr>
        <xdr:cNvSpPr txBox="1"/>
      </xdr:nvSpPr>
      <xdr:spPr>
        <a:xfrm>
          <a:off x="11102984" y="620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72407</xdr:rowOff>
    </xdr:from>
    <xdr:ext cx="405111" cy="259045"/>
    <xdr:sp macro="" textlink="">
      <xdr:nvSpPr>
        <xdr:cNvPr id="547" name="n_1mainValue【認定こども園・幼稚園・保育所】&#10;有形固定資産減価償却率">
          <a:extLst>
            <a:ext uri="{FF2B5EF4-FFF2-40B4-BE49-F238E27FC236}">
              <a16:creationId xmlns:a16="http://schemas.microsoft.com/office/drawing/2014/main" id="{EA646F87-C10B-4763-8E25-FFF57F042421}"/>
            </a:ext>
          </a:extLst>
        </xdr:cNvPr>
        <xdr:cNvSpPr txBox="1"/>
      </xdr:nvSpPr>
      <xdr:spPr>
        <a:xfrm>
          <a:off x="134372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548" name="n_2mainValue【認定こども園・幼稚園・保育所】&#10;有形固定資産減価償却率">
          <a:extLst>
            <a:ext uri="{FF2B5EF4-FFF2-40B4-BE49-F238E27FC236}">
              <a16:creationId xmlns:a16="http://schemas.microsoft.com/office/drawing/2014/main" id="{C5E18F28-C489-40EB-B2EE-510AD5D1DAA5}"/>
            </a:ext>
          </a:extLst>
        </xdr:cNvPr>
        <xdr:cNvSpPr txBox="1"/>
      </xdr:nvSpPr>
      <xdr:spPr>
        <a:xfrm>
          <a:off x="126752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26687</xdr:rowOff>
    </xdr:from>
    <xdr:ext cx="405111" cy="259045"/>
    <xdr:sp macro="" textlink="">
      <xdr:nvSpPr>
        <xdr:cNvPr id="549" name="n_3mainValue【認定こども園・幼稚園・保育所】&#10;有形固定資産減価償却率">
          <a:extLst>
            <a:ext uri="{FF2B5EF4-FFF2-40B4-BE49-F238E27FC236}">
              <a16:creationId xmlns:a16="http://schemas.microsoft.com/office/drawing/2014/main" id="{B59726E7-517B-4365-8AC8-9AF0FA09004B}"/>
            </a:ext>
          </a:extLst>
        </xdr:cNvPr>
        <xdr:cNvSpPr txBox="1"/>
      </xdr:nvSpPr>
      <xdr:spPr>
        <a:xfrm>
          <a:off x="119005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3827</xdr:rowOff>
    </xdr:from>
    <xdr:ext cx="405111" cy="259045"/>
    <xdr:sp macro="" textlink="">
      <xdr:nvSpPr>
        <xdr:cNvPr id="550" name="n_4mainValue【認定こども園・幼稚園・保育所】&#10;有形固定資産減価償却率">
          <a:extLst>
            <a:ext uri="{FF2B5EF4-FFF2-40B4-BE49-F238E27FC236}">
              <a16:creationId xmlns:a16="http://schemas.microsoft.com/office/drawing/2014/main" id="{8ED2CC28-9234-46D9-8517-70A8D0EE92C5}"/>
            </a:ext>
          </a:extLst>
        </xdr:cNvPr>
        <xdr:cNvSpPr txBox="1"/>
      </xdr:nvSpPr>
      <xdr:spPr>
        <a:xfrm>
          <a:off x="1110298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282172C5-07F0-4661-AD41-53D8EAFC6735}"/>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1C38D398-0DB4-4DBF-B8A9-CB388315DEFD}"/>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D0C2BC3E-77B6-46BB-BA5A-411FC3165C3A}"/>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81C36D2E-4E63-46F1-B681-543B5EB46867}"/>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95F16042-0F98-4CFC-A2AD-6D4D020A0BA1}"/>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7AC8C5D1-D458-42C1-B2EB-8A94B0C01E2A}"/>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784F4411-2821-4690-8530-0E96F6C9C9AB}"/>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9D2F2356-0CE0-4B86-B411-3701C7541CBF}"/>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309BAA44-7A80-49E6-9216-735AAB877C43}"/>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94118D29-3CA6-42F2-B0F6-299B250B9C9D}"/>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a:extLst>
            <a:ext uri="{FF2B5EF4-FFF2-40B4-BE49-F238E27FC236}">
              <a16:creationId xmlns:a16="http://schemas.microsoft.com/office/drawing/2014/main" id="{E8FF161B-71AC-4BF3-91EE-FD65E7BF76B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2" name="テキスト ボックス 561">
          <a:extLst>
            <a:ext uri="{FF2B5EF4-FFF2-40B4-BE49-F238E27FC236}">
              <a16:creationId xmlns:a16="http://schemas.microsoft.com/office/drawing/2014/main" id="{C7202396-9528-487A-8CA0-0ADB840BAD58}"/>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a:extLst>
            <a:ext uri="{FF2B5EF4-FFF2-40B4-BE49-F238E27FC236}">
              <a16:creationId xmlns:a16="http://schemas.microsoft.com/office/drawing/2014/main" id="{D1943AA6-9BF4-410E-9251-E98A2FB40B72}"/>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4" name="テキスト ボックス 563">
          <a:extLst>
            <a:ext uri="{FF2B5EF4-FFF2-40B4-BE49-F238E27FC236}">
              <a16:creationId xmlns:a16="http://schemas.microsoft.com/office/drawing/2014/main" id="{9E3B58AD-346F-423F-BBA6-E99D25B77AA2}"/>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a:extLst>
            <a:ext uri="{FF2B5EF4-FFF2-40B4-BE49-F238E27FC236}">
              <a16:creationId xmlns:a16="http://schemas.microsoft.com/office/drawing/2014/main" id="{3FD11B62-4B2D-4570-9E4D-595A34304F51}"/>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6" name="テキスト ボックス 565">
          <a:extLst>
            <a:ext uri="{FF2B5EF4-FFF2-40B4-BE49-F238E27FC236}">
              <a16:creationId xmlns:a16="http://schemas.microsoft.com/office/drawing/2014/main" id="{2954B39B-5C2D-44B4-A460-CE816615836E}"/>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a:extLst>
            <a:ext uri="{FF2B5EF4-FFF2-40B4-BE49-F238E27FC236}">
              <a16:creationId xmlns:a16="http://schemas.microsoft.com/office/drawing/2014/main" id="{FA485CEF-B5E9-4478-9015-210308DB60E1}"/>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8" name="テキスト ボックス 567">
          <a:extLst>
            <a:ext uri="{FF2B5EF4-FFF2-40B4-BE49-F238E27FC236}">
              <a16:creationId xmlns:a16="http://schemas.microsoft.com/office/drawing/2014/main" id="{ADA4E08F-C749-48C4-A636-AC0E66DC85F8}"/>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8217515C-5B73-41AA-9434-A1B7DC2CA932}"/>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a:extLst>
            <a:ext uri="{FF2B5EF4-FFF2-40B4-BE49-F238E27FC236}">
              <a16:creationId xmlns:a16="http://schemas.microsoft.com/office/drawing/2014/main" id="{3AD740D3-316B-4F63-B4CA-E40A27824B09}"/>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a:extLst>
            <a:ext uri="{FF2B5EF4-FFF2-40B4-BE49-F238E27FC236}">
              <a16:creationId xmlns:a16="http://schemas.microsoft.com/office/drawing/2014/main" id="{A316191D-0E20-45C2-A37B-8E6E8E730CD3}"/>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83058</xdr:rowOff>
    </xdr:from>
    <xdr:to>
      <xdr:col>116</xdr:col>
      <xdr:colOff>62864</xdr:colOff>
      <xdr:row>41</xdr:row>
      <xdr:rowOff>83058</xdr:rowOff>
    </xdr:to>
    <xdr:cxnSp macro="">
      <xdr:nvCxnSpPr>
        <xdr:cNvPr id="572" name="直線コネクタ 571">
          <a:extLst>
            <a:ext uri="{FF2B5EF4-FFF2-40B4-BE49-F238E27FC236}">
              <a16:creationId xmlns:a16="http://schemas.microsoft.com/office/drawing/2014/main" id="{4D0A60A4-179D-4A8F-A145-1B511050DC6D}"/>
            </a:ext>
          </a:extLst>
        </xdr:cNvPr>
        <xdr:cNvCxnSpPr/>
      </xdr:nvCxnSpPr>
      <xdr:spPr>
        <a:xfrm flipV="1">
          <a:off x="19509104" y="5782818"/>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86885</xdr:rowOff>
    </xdr:from>
    <xdr:ext cx="469744" cy="259045"/>
    <xdr:sp macro="" textlink="">
      <xdr:nvSpPr>
        <xdr:cNvPr id="573" name="【認定こども園・幼稚園・保育所】&#10;一人当たり面積最小値テキスト">
          <a:extLst>
            <a:ext uri="{FF2B5EF4-FFF2-40B4-BE49-F238E27FC236}">
              <a16:creationId xmlns:a16="http://schemas.microsoft.com/office/drawing/2014/main" id="{9D5F3336-EF1A-49DB-BB1A-D4D43588346D}"/>
            </a:ext>
          </a:extLst>
        </xdr:cNvPr>
        <xdr:cNvSpPr txBox="1"/>
      </xdr:nvSpPr>
      <xdr:spPr>
        <a:xfrm>
          <a:off x="19547840" y="696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83058</xdr:rowOff>
    </xdr:from>
    <xdr:to>
      <xdr:col>116</xdr:col>
      <xdr:colOff>152400</xdr:colOff>
      <xdr:row>41</xdr:row>
      <xdr:rowOff>83058</xdr:rowOff>
    </xdr:to>
    <xdr:cxnSp macro="">
      <xdr:nvCxnSpPr>
        <xdr:cNvPr id="574" name="直線コネクタ 573">
          <a:extLst>
            <a:ext uri="{FF2B5EF4-FFF2-40B4-BE49-F238E27FC236}">
              <a16:creationId xmlns:a16="http://schemas.microsoft.com/office/drawing/2014/main" id="{91F99DC7-1621-44D4-A91C-B72BFC6BCB30}"/>
            </a:ext>
          </a:extLst>
        </xdr:cNvPr>
        <xdr:cNvCxnSpPr/>
      </xdr:nvCxnSpPr>
      <xdr:spPr>
        <a:xfrm>
          <a:off x="19443700" y="69562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29735</xdr:rowOff>
    </xdr:from>
    <xdr:ext cx="469744" cy="259045"/>
    <xdr:sp macro="" textlink="">
      <xdr:nvSpPr>
        <xdr:cNvPr id="575" name="【認定こども園・幼稚園・保育所】&#10;一人当たり面積最大値テキスト">
          <a:extLst>
            <a:ext uri="{FF2B5EF4-FFF2-40B4-BE49-F238E27FC236}">
              <a16:creationId xmlns:a16="http://schemas.microsoft.com/office/drawing/2014/main" id="{D88718F3-29EC-4EDA-BE2D-C78298E71B3C}"/>
            </a:ext>
          </a:extLst>
        </xdr:cNvPr>
        <xdr:cNvSpPr txBox="1"/>
      </xdr:nvSpPr>
      <xdr:spPr>
        <a:xfrm>
          <a:off x="1954784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83058</xdr:rowOff>
    </xdr:from>
    <xdr:to>
      <xdr:col>116</xdr:col>
      <xdr:colOff>152400</xdr:colOff>
      <xdr:row>34</xdr:row>
      <xdr:rowOff>83058</xdr:rowOff>
    </xdr:to>
    <xdr:cxnSp macro="">
      <xdr:nvCxnSpPr>
        <xdr:cNvPr id="576" name="直線コネクタ 575">
          <a:extLst>
            <a:ext uri="{FF2B5EF4-FFF2-40B4-BE49-F238E27FC236}">
              <a16:creationId xmlns:a16="http://schemas.microsoft.com/office/drawing/2014/main" id="{79CE64DC-D305-419B-8552-55EA64E50480}"/>
            </a:ext>
          </a:extLst>
        </xdr:cNvPr>
        <xdr:cNvCxnSpPr/>
      </xdr:nvCxnSpPr>
      <xdr:spPr>
        <a:xfrm>
          <a:off x="19443700" y="57828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63263</xdr:rowOff>
    </xdr:from>
    <xdr:ext cx="469744" cy="259045"/>
    <xdr:sp macro="" textlink="">
      <xdr:nvSpPr>
        <xdr:cNvPr id="577" name="【認定こども園・幼稚園・保育所】&#10;一人当たり面積平均値テキスト">
          <a:extLst>
            <a:ext uri="{FF2B5EF4-FFF2-40B4-BE49-F238E27FC236}">
              <a16:creationId xmlns:a16="http://schemas.microsoft.com/office/drawing/2014/main" id="{673D6507-CA17-4B2B-B74C-1D19DA38F2C1}"/>
            </a:ext>
          </a:extLst>
        </xdr:cNvPr>
        <xdr:cNvSpPr txBox="1"/>
      </xdr:nvSpPr>
      <xdr:spPr>
        <a:xfrm>
          <a:off x="19547840" y="6433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84836</xdr:rowOff>
    </xdr:from>
    <xdr:to>
      <xdr:col>116</xdr:col>
      <xdr:colOff>114300</xdr:colOff>
      <xdr:row>39</xdr:row>
      <xdr:rowOff>14986</xdr:rowOff>
    </xdr:to>
    <xdr:sp macro="" textlink="">
      <xdr:nvSpPr>
        <xdr:cNvPr id="578" name="フローチャート: 判断 577">
          <a:extLst>
            <a:ext uri="{FF2B5EF4-FFF2-40B4-BE49-F238E27FC236}">
              <a16:creationId xmlns:a16="http://schemas.microsoft.com/office/drawing/2014/main" id="{F1F859A2-0BBC-4AAC-A7A8-3518C47313F8}"/>
            </a:ext>
          </a:extLst>
        </xdr:cNvPr>
        <xdr:cNvSpPr/>
      </xdr:nvSpPr>
      <xdr:spPr>
        <a:xfrm>
          <a:off x="19458940" y="64551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84836</xdr:rowOff>
    </xdr:from>
    <xdr:to>
      <xdr:col>112</xdr:col>
      <xdr:colOff>38100</xdr:colOff>
      <xdr:row>39</xdr:row>
      <xdr:rowOff>14986</xdr:rowOff>
    </xdr:to>
    <xdr:sp macro="" textlink="">
      <xdr:nvSpPr>
        <xdr:cNvPr id="579" name="フローチャート: 判断 578">
          <a:extLst>
            <a:ext uri="{FF2B5EF4-FFF2-40B4-BE49-F238E27FC236}">
              <a16:creationId xmlns:a16="http://schemas.microsoft.com/office/drawing/2014/main" id="{472C7119-706E-41D0-8B67-3FE9AB9A99E9}"/>
            </a:ext>
          </a:extLst>
        </xdr:cNvPr>
        <xdr:cNvSpPr/>
      </xdr:nvSpPr>
      <xdr:spPr>
        <a:xfrm>
          <a:off x="18735040" y="64551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87122</xdr:rowOff>
    </xdr:from>
    <xdr:to>
      <xdr:col>107</xdr:col>
      <xdr:colOff>101600</xdr:colOff>
      <xdr:row>39</xdr:row>
      <xdr:rowOff>17272</xdr:rowOff>
    </xdr:to>
    <xdr:sp macro="" textlink="">
      <xdr:nvSpPr>
        <xdr:cNvPr id="580" name="フローチャート: 判断 579">
          <a:extLst>
            <a:ext uri="{FF2B5EF4-FFF2-40B4-BE49-F238E27FC236}">
              <a16:creationId xmlns:a16="http://schemas.microsoft.com/office/drawing/2014/main" id="{D6171B9B-B8A7-4DC9-B54C-022282573139}"/>
            </a:ext>
          </a:extLst>
        </xdr:cNvPr>
        <xdr:cNvSpPr/>
      </xdr:nvSpPr>
      <xdr:spPr>
        <a:xfrm>
          <a:off x="17937480" y="6457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119126</xdr:rowOff>
    </xdr:from>
    <xdr:to>
      <xdr:col>102</xdr:col>
      <xdr:colOff>165100</xdr:colOff>
      <xdr:row>39</xdr:row>
      <xdr:rowOff>49276</xdr:rowOff>
    </xdr:to>
    <xdr:sp macro="" textlink="">
      <xdr:nvSpPr>
        <xdr:cNvPr id="581" name="フローチャート: 判断 580">
          <a:extLst>
            <a:ext uri="{FF2B5EF4-FFF2-40B4-BE49-F238E27FC236}">
              <a16:creationId xmlns:a16="http://schemas.microsoft.com/office/drawing/2014/main" id="{11CA77F5-B2CC-4D3F-9E44-169CED9BCF62}"/>
            </a:ext>
          </a:extLst>
        </xdr:cNvPr>
        <xdr:cNvSpPr/>
      </xdr:nvSpPr>
      <xdr:spPr>
        <a:xfrm>
          <a:off x="17162780" y="64894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162560</xdr:rowOff>
    </xdr:from>
    <xdr:to>
      <xdr:col>98</xdr:col>
      <xdr:colOff>38100</xdr:colOff>
      <xdr:row>39</xdr:row>
      <xdr:rowOff>92710</xdr:rowOff>
    </xdr:to>
    <xdr:sp macro="" textlink="">
      <xdr:nvSpPr>
        <xdr:cNvPr id="582" name="フローチャート: 判断 581">
          <a:extLst>
            <a:ext uri="{FF2B5EF4-FFF2-40B4-BE49-F238E27FC236}">
              <a16:creationId xmlns:a16="http://schemas.microsoft.com/office/drawing/2014/main" id="{99EBE122-243E-4F8F-83E2-6ACCF3E65714}"/>
            </a:ext>
          </a:extLst>
        </xdr:cNvPr>
        <xdr:cNvSpPr/>
      </xdr:nvSpPr>
      <xdr:spPr>
        <a:xfrm>
          <a:off x="1638808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85197FB9-A45D-4AA1-9E87-2F756F4A9A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BA4D6E65-CEFA-45F6-8B7B-BE0E3E33B37A}"/>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9A4E487B-61B4-47FA-90BE-50877143F847}"/>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E61BB959-68BE-4BE4-A73A-4EDA849F5D45}"/>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D1C0DE45-280F-405C-9E57-F9A2EABC7268}"/>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157988</xdr:rowOff>
    </xdr:from>
    <xdr:to>
      <xdr:col>116</xdr:col>
      <xdr:colOff>114300</xdr:colOff>
      <xdr:row>37</xdr:row>
      <xdr:rowOff>88138</xdr:rowOff>
    </xdr:to>
    <xdr:sp macro="" textlink="">
      <xdr:nvSpPr>
        <xdr:cNvPr id="588" name="楕円 587">
          <a:extLst>
            <a:ext uri="{FF2B5EF4-FFF2-40B4-BE49-F238E27FC236}">
              <a16:creationId xmlns:a16="http://schemas.microsoft.com/office/drawing/2014/main" id="{A3C42CDD-9382-4C31-88DC-BA430CFC049F}"/>
            </a:ext>
          </a:extLst>
        </xdr:cNvPr>
        <xdr:cNvSpPr/>
      </xdr:nvSpPr>
      <xdr:spPr>
        <a:xfrm>
          <a:off x="19458940" y="61930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9415</xdr:rowOff>
    </xdr:from>
    <xdr:ext cx="469744" cy="259045"/>
    <xdr:sp macro="" textlink="">
      <xdr:nvSpPr>
        <xdr:cNvPr id="589" name="【認定こども園・幼稚園・保育所】&#10;一人当たり面積該当値テキスト">
          <a:extLst>
            <a:ext uri="{FF2B5EF4-FFF2-40B4-BE49-F238E27FC236}">
              <a16:creationId xmlns:a16="http://schemas.microsoft.com/office/drawing/2014/main" id="{97FACA52-CBA8-4E55-A7AE-9F7F331C9ED7}"/>
            </a:ext>
          </a:extLst>
        </xdr:cNvPr>
        <xdr:cNvSpPr txBox="1"/>
      </xdr:nvSpPr>
      <xdr:spPr>
        <a:xfrm>
          <a:off x="19547840" y="604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2540</xdr:rowOff>
    </xdr:from>
    <xdr:to>
      <xdr:col>112</xdr:col>
      <xdr:colOff>38100</xdr:colOff>
      <xdr:row>37</xdr:row>
      <xdr:rowOff>104140</xdr:rowOff>
    </xdr:to>
    <xdr:sp macro="" textlink="">
      <xdr:nvSpPr>
        <xdr:cNvPr id="590" name="楕円 589">
          <a:extLst>
            <a:ext uri="{FF2B5EF4-FFF2-40B4-BE49-F238E27FC236}">
              <a16:creationId xmlns:a16="http://schemas.microsoft.com/office/drawing/2014/main" id="{0F98DEAA-2018-43F1-BD78-4E1BB5B9FF63}"/>
            </a:ext>
          </a:extLst>
        </xdr:cNvPr>
        <xdr:cNvSpPr/>
      </xdr:nvSpPr>
      <xdr:spPr>
        <a:xfrm>
          <a:off x="18735040" y="62052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37338</xdr:rowOff>
    </xdr:from>
    <xdr:to>
      <xdr:col>116</xdr:col>
      <xdr:colOff>63500</xdr:colOff>
      <xdr:row>37</xdr:row>
      <xdr:rowOff>53340</xdr:rowOff>
    </xdr:to>
    <xdr:cxnSp macro="">
      <xdr:nvCxnSpPr>
        <xdr:cNvPr id="591" name="直線コネクタ 590">
          <a:extLst>
            <a:ext uri="{FF2B5EF4-FFF2-40B4-BE49-F238E27FC236}">
              <a16:creationId xmlns:a16="http://schemas.microsoft.com/office/drawing/2014/main" id="{A4D977F5-E8D5-48C9-ADF0-4326E62AEB23}"/>
            </a:ext>
          </a:extLst>
        </xdr:cNvPr>
        <xdr:cNvCxnSpPr/>
      </xdr:nvCxnSpPr>
      <xdr:spPr>
        <a:xfrm flipV="1">
          <a:off x="18778220" y="6240018"/>
          <a:ext cx="7315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20828</xdr:rowOff>
    </xdr:from>
    <xdr:to>
      <xdr:col>107</xdr:col>
      <xdr:colOff>101600</xdr:colOff>
      <xdr:row>37</xdr:row>
      <xdr:rowOff>122428</xdr:rowOff>
    </xdr:to>
    <xdr:sp macro="" textlink="">
      <xdr:nvSpPr>
        <xdr:cNvPr id="592" name="楕円 591">
          <a:extLst>
            <a:ext uri="{FF2B5EF4-FFF2-40B4-BE49-F238E27FC236}">
              <a16:creationId xmlns:a16="http://schemas.microsoft.com/office/drawing/2014/main" id="{346E6169-F30C-4A22-A04B-E9FD3546C228}"/>
            </a:ext>
          </a:extLst>
        </xdr:cNvPr>
        <xdr:cNvSpPr/>
      </xdr:nvSpPr>
      <xdr:spPr>
        <a:xfrm>
          <a:off x="17937480" y="622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53340</xdr:rowOff>
    </xdr:from>
    <xdr:to>
      <xdr:col>111</xdr:col>
      <xdr:colOff>177800</xdr:colOff>
      <xdr:row>37</xdr:row>
      <xdr:rowOff>71628</xdr:rowOff>
    </xdr:to>
    <xdr:cxnSp macro="">
      <xdr:nvCxnSpPr>
        <xdr:cNvPr id="593" name="直線コネクタ 592">
          <a:extLst>
            <a:ext uri="{FF2B5EF4-FFF2-40B4-BE49-F238E27FC236}">
              <a16:creationId xmlns:a16="http://schemas.microsoft.com/office/drawing/2014/main" id="{7DC921DC-1A17-4A48-A343-A35155CC7C75}"/>
            </a:ext>
          </a:extLst>
        </xdr:cNvPr>
        <xdr:cNvCxnSpPr/>
      </xdr:nvCxnSpPr>
      <xdr:spPr>
        <a:xfrm flipV="1">
          <a:off x="17988280" y="6256020"/>
          <a:ext cx="78994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32258</xdr:rowOff>
    </xdr:from>
    <xdr:to>
      <xdr:col>102</xdr:col>
      <xdr:colOff>165100</xdr:colOff>
      <xdr:row>37</xdr:row>
      <xdr:rowOff>133858</xdr:rowOff>
    </xdr:to>
    <xdr:sp macro="" textlink="">
      <xdr:nvSpPr>
        <xdr:cNvPr id="594" name="楕円 593">
          <a:extLst>
            <a:ext uri="{FF2B5EF4-FFF2-40B4-BE49-F238E27FC236}">
              <a16:creationId xmlns:a16="http://schemas.microsoft.com/office/drawing/2014/main" id="{71920D0A-51A9-43CE-B195-07F8F4D7E2DA}"/>
            </a:ext>
          </a:extLst>
        </xdr:cNvPr>
        <xdr:cNvSpPr/>
      </xdr:nvSpPr>
      <xdr:spPr>
        <a:xfrm>
          <a:off x="17162780" y="623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71628</xdr:rowOff>
    </xdr:from>
    <xdr:to>
      <xdr:col>107</xdr:col>
      <xdr:colOff>50800</xdr:colOff>
      <xdr:row>37</xdr:row>
      <xdr:rowOff>83058</xdr:rowOff>
    </xdr:to>
    <xdr:cxnSp macro="">
      <xdr:nvCxnSpPr>
        <xdr:cNvPr id="595" name="直線コネクタ 594">
          <a:extLst>
            <a:ext uri="{FF2B5EF4-FFF2-40B4-BE49-F238E27FC236}">
              <a16:creationId xmlns:a16="http://schemas.microsoft.com/office/drawing/2014/main" id="{97B6A243-E7F1-4CC7-A517-23BC2B572770}"/>
            </a:ext>
          </a:extLst>
        </xdr:cNvPr>
        <xdr:cNvCxnSpPr/>
      </xdr:nvCxnSpPr>
      <xdr:spPr>
        <a:xfrm flipV="1">
          <a:off x="17213580" y="6274308"/>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45974</xdr:rowOff>
    </xdr:from>
    <xdr:to>
      <xdr:col>98</xdr:col>
      <xdr:colOff>38100</xdr:colOff>
      <xdr:row>37</xdr:row>
      <xdr:rowOff>147574</xdr:rowOff>
    </xdr:to>
    <xdr:sp macro="" textlink="">
      <xdr:nvSpPr>
        <xdr:cNvPr id="596" name="楕円 595">
          <a:extLst>
            <a:ext uri="{FF2B5EF4-FFF2-40B4-BE49-F238E27FC236}">
              <a16:creationId xmlns:a16="http://schemas.microsoft.com/office/drawing/2014/main" id="{BE2F0B86-A815-445C-8F7E-28F4AC7886B4}"/>
            </a:ext>
          </a:extLst>
        </xdr:cNvPr>
        <xdr:cNvSpPr/>
      </xdr:nvSpPr>
      <xdr:spPr>
        <a:xfrm>
          <a:off x="16388080" y="62486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83058</xdr:rowOff>
    </xdr:from>
    <xdr:to>
      <xdr:col>102</xdr:col>
      <xdr:colOff>114300</xdr:colOff>
      <xdr:row>37</xdr:row>
      <xdr:rowOff>96774</xdr:rowOff>
    </xdr:to>
    <xdr:cxnSp macro="">
      <xdr:nvCxnSpPr>
        <xdr:cNvPr id="597" name="直線コネクタ 596">
          <a:extLst>
            <a:ext uri="{FF2B5EF4-FFF2-40B4-BE49-F238E27FC236}">
              <a16:creationId xmlns:a16="http://schemas.microsoft.com/office/drawing/2014/main" id="{7A6553E3-1485-423C-8BA8-BC08B9DEB09C}"/>
            </a:ext>
          </a:extLst>
        </xdr:cNvPr>
        <xdr:cNvCxnSpPr/>
      </xdr:nvCxnSpPr>
      <xdr:spPr>
        <a:xfrm flipV="1">
          <a:off x="16431260" y="6285738"/>
          <a:ext cx="7823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6113</xdr:rowOff>
    </xdr:from>
    <xdr:ext cx="469744" cy="259045"/>
    <xdr:sp macro="" textlink="">
      <xdr:nvSpPr>
        <xdr:cNvPr id="598" name="n_1aveValue【認定こども園・幼稚園・保育所】&#10;一人当たり面積">
          <a:extLst>
            <a:ext uri="{FF2B5EF4-FFF2-40B4-BE49-F238E27FC236}">
              <a16:creationId xmlns:a16="http://schemas.microsoft.com/office/drawing/2014/main" id="{73F3AA29-999C-474B-B753-4FC1C3C518D0}"/>
            </a:ext>
          </a:extLst>
        </xdr:cNvPr>
        <xdr:cNvSpPr txBox="1"/>
      </xdr:nvSpPr>
      <xdr:spPr>
        <a:xfrm>
          <a:off x="18561127" y="654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8399</xdr:rowOff>
    </xdr:from>
    <xdr:ext cx="469744" cy="259045"/>
    <xdr:sp macro="" textlink="">
      <xdr:nvSpPr>
        <xdr:cNvPr id="599" name="n_2aveValue【認定こども園・幼稚園・保育所】&#10;一人当たり面積">
          <a:extLst>
            <a:ext uri="{FF2B5EF4-FFF2-40B4-BE49-F238E27FC236}">
              <a16:creationId xmlns:a16="http://schemas.microsoft.com/office/drawing/2014/main" id="{9D534D46-5D03-4AE1-8F98-CC786444AE13}"/>
            </a:ext>
          </a:extLst>
        </xdr:cNvPr>
        <xdr:cNvSpPr txBox="1"/>
      </xdr:nvSpPr>
      <xdr:spPr>
        <a:xfrm>
          <a:off x="17776267" y="65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40403</xdr:rowOff>
    </xdr:from>
    <xdr:ext cx="469744" cy="259045"/>
    <xdr:sp macro="" textlink="">
      <xdr:nvSpPr>
        <xdr:cNvPr id="600" name="n_3aveValue【認定こども園・幼稚園・保育所】&#10;一人当たり面積">
          <a:extLst>
            <a:ext uri="{FF2B5EF4-FFF2-40B4-BE49-F238E27FC236}">
              <a16:creationId xmlns:a16="http://schemas.microsoft.com/office/drawing/2014/main" id="{1C8F9A61-051A-4D01-8F8D-E4F3A2DC7B08}"/>
            </a:ext>
          </a:extLst>
        </xdr:cNvPr>
        <xdr:cNvSpPr txBox="1"/>
      </xdr:nvSpPr>
      <xdr:spPr>
        <a:xfrm>
          <a:off x="17001567" y="657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83837</xdr:rowOff>
    </xdr:from>
    <xdr:ext cx="469744" cy="259045"/>
    <xdr:sp macro="" textlink="">
      <xdr:nvSpPr>
        <xdr:cNvPr id="601" name="n_4aveValue【認定こども園・幼稚園・保育所】&#10;一人当たり面積">
          <a:extLst>
            <a:ext uri="{FF2B5EF4-FFF2-40B4-BE49-F238E27FC236}">
              <a16:creationId xmlns:a16="http://schemas.microsoft.com/office/drawing/2014/main" id="{56867F6C-56FF-4D73-9005-746702C5EF23}"/>
            </a:ext>
          </a:extLst>
        </xdr:cNvPr>
        <xdr:cNvSpPr txBox="1"/>
      </xdr:nvSpPr>
      <xdr:spPr>
        <a:xfrm>
          <a:off x="1622686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120667</xdr:rowOff>
    </xdr:from>
    <xdr:ext cx="469744" cy="259045"/>
    <xdr:sp macro="" textlink="">
      <xdr:nvSpPr>
        <xdr:cNvPr id="602" name="n_1mainValue【認定こども園・幼稚園・保育所】&#10;一人当たり面積">
          <a:extLst>
            <a:ext uri="{FF2B5EF4-FFF2-40B4-BE49-F238E27FC236}">
              <a16:creationId xmlns:a16="http://schemas.microsoft.com/office/drawing/2014/main" id="{5BA0681F-EAD9-416A-8976-E17C625C3EF9}"/>
            </a:ext>
          </a:extLst>
        </xdr:cNvPr>
        <xdr:cNvSpPr txBox="1"/>
      </xdr:nvSpPr>
      <xdr:spPr>
        <a:xfrm>
          <a:off x="18561127" y="59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138955</xdr:rowOff>
    </xdr:from>
    <xdr:ext cx="469744" cy="259045"/>
    <xdr:sp macro="" textlink="">
      <xdr:nvSpPr>
        <xdr:cNvPr id="603" name="n_2mainValue【認定こども園・幼稚園・保育所】&#10;一人当たり面積">
          <a:extLst>
            <a:ext uri="{FF2B5EF4-FFF2-40B4-BE49-F238E27FC236}">
              <a16:creationId xmlns:a16="http://schemas.microsoft.com/office/drawing/2014/main" id="{82D80418-7B27-4778-823D-9BF0A2DF21B7}"/>
            </a:ext>
          </a:extLst>
        </xdr:cNvPr>
        <xdr:cNvSpPr txBox="1"/>
      </xdr:nvSpPr>
      <xdr:spPr>
        <a:xfrm>
          <a:off x="17776267" y="600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150385</xdr:rowOff>
    </xdr:from>
    <xdr:ext cx="469744" cy="259045"/>
    <xdr:sp macro="" textlink="">
      <xdr:nvSpPr>
        <xdr:cNvPr id="604" name="n_3mainValue【認定こども園・幼稚園・保育所】&#10;一人当たり面積">
          <a:extLst>
            <a:ext uri="{FF2B5EF4-FFF2-40B4-BE49-F238E27FC236}">
              <a16:creationId xmlns:a16="http://schemas.microsoft.com/office/drawing/2014/main" id="{35B61E92-918B-4F16-BA55-C162D24C88C1}"/>
            </a:ext>
          </a:extLst>
        </xdr:cNvPr>
        <xdr:cNvSpPr txBox="1"/>
      </xdr:nvSpPr>
      <xdr:spPr>
        <a:xfrm>
          <a:off x="17001567" y="601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164101</xdr:rowOff>
    </xdr:from>
    <xdr:ext cx="469744" cy="259045"/>
    <xdr:sp macro="" textlink="">
      <xdr:nvSpPr>
        <xdr:cNvPr id="605" name="n_4mainValue【認定こども園・幼稚園・保育所】&#10;一人当たり面積">
          <a:extLst>
            <a:ext uri="{FF2B5EF4-FFF2-40B4-BE49-F238E27FC236}">
              <a16:creationId xmlns:a16="http://schemas.microsoft.com/office/drawing/2014/main" id="{6485A8DD-69D9-4BD6-A1D4-0ADDEBE86249}"/>
            </a:ext>
          </a:extLst>
        </xdr:cNvPr>
        <xdr:cNvSpPr txBox="1"/>
      </xdr:nvSpPr>
      <xdr:spPr>
        <a:xfrm>
          <a:off x="16226867" y="603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47C9E902-381B-454A-A4FC-E8FA2A91B577}"/>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E6692A3E-9104-4DE1-BEF7-5ED1E929395E}"/>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77781154-3191-41A0-AE98-BE3E249DB602}"/>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D8ED92F2-FFD3-4F5F-A717-7CE126693C07}"/>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D3252ED7-C99F-4242-BB76-3C035A8B8D6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07E3D777-5858-4E31-B7CC-DC531A98A32E}"/>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24728CFF-F17C-4665-923D-4B9D08DBC79E}"/>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C1449187-3F4F-4934-BCD9-46244585B0B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F590C324-DEFF-41AB-9CE9-CC04A9D3CDDA}"/>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DAFA5DDF-8B72-4CF4-9355-BDD6E64385E6}"/>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1464BEFC-53B5-43BC-8855-CD715549EFA7}"/>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2B678F81-F9C5-4D08-BF10-1D1C94982515}"/>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a:extLst>
            <a:ext uri="{FF2B5EF4-FFF2-40B4-BE49-F238E27FC236}">
              <a16:creationId xmlns:a16="http://schemas.microsoft.com/office/drawing/2014/main" id="{5F788364-5990-489F-A80E-CF059A36D946}"/>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55B29003-022B-416B-9FF9-BA1E0C6CA62A}"/>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DB5A68F8-B9B6-4F09-9E8D-04A7E14BDFE4}"/>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FA3B323C-97A7-4CD7-B376-6EED9F1E560E}"/>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63930AD8-BBB7-4143-AECA-1F5E06D83F1F}"/>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E92EDFF0-8A25-413A-9C74-A65833F51C76}"/>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F448DB2F-0E0A-4C3A-A298-03CB256B6913}"/>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E0D6B312-1D34-4F2B-8797-D288C503552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a:extLst>
            <a:ext uri="{FF2B5EF4-FFF2-40B4-BE49-F238E27FC236}">
              <a16:creationId xmlns:a16="http://schemas.microsoft.com/office/drawing/2014/main" id="{A653EDD1-AB58-4A59-87D4-9740FDC28D2F}"/>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BBBD156A-F8BC-47B6-90A9-EE397A3735C1}"/>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a:extLst>
            <a:ext uri="{FF2B5EF4-FFF2-40B4-BE49-F238E27FC236}">
              <a16:creationId xmlns:a16="http://schemas.microsoft.com/office/drawing/2014/main" id="{D3CAE10E-4A40-424F-984E-38EF165991FE}"/>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a:extLst>
            <a:ext uri="{FF2B5EF4-FFF2-40B4-BE49-F238E27FC236}">
              <a16:creationId xmlns:a16="http://schemas.microsoft.com/office/drawing/2014/main" id="{9A362039-F053-49D7-8AA7-ABD4D1AD55B4}"/>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118110</xdr:rowOff>
    </xdr:from>
    <xdr:to>
      <xdr:col>85</xdr:col>
      <xdr:colOff>126364</xdr:colOff>
      <xdr:row>63</xdr:row>
      <xdr:rowOff>114300</xdr:rowOff>
    </xdr:to>
    <xdr:cxnSp macro="">
      <xdr:nvCxnSpPr>
        <xdr:cNvPr id="630" name="直線コネクタ 629">
          <a:extLst>
            <a:ext uri="{FF2B5EF4-FFF2-40B4-BE49-F238E27FC236}">
              <a16:creationId xmlns:a16="http://schemas.microsoft.com/office/drawing/2014/main" id="{F65481E7-4CA4-48C6-983F-D8433D5FF606}"/>
            </a:ext>
          </a:extLst>
        </xdr:cNvPr>
        <xdr:cNvCxnSpPr/>
      </xdr:nvCxnSpPr>
      <xdr:spPr>
        <a:xfrm flipV="1">
          <a:off x="14375764" y="9505950"/>
          <a:ext cx="0" cy="1169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31" name="【学校施設】&#10;有形固定資産減価償却率最小値テキスト">
          <a:extLst>
            <a:ext uri="{FF2B5EF4-FFF2-40B4-BE49-F238E27FC236}">
              <a16:creationId xmlns:a16="http://schemas.microsoft.com/office/drawing/2014/main" id="{33A7A800-3DED-49B0-B6E3-06E1AE63F7B2}"/>
            </a:ext>
          </a:extLst>
        </xdr:cNvPr>
        <xdr:cNvSpPr txBox="1"/>
      </xdr:nvSpPr>
      <xdr:spPr>
        <a:xfrm>
          <a:off x="144145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32" name="直線コネクタ 631">
          <a:extLst>
            <a:ext uri="{FF2B5EF4-FFF2-40B4-BE49-F238E27FC236}">
              <a16:creationId xmlns:a16="http://schemas.microsoft.com/office/drawing/2014/main" id="{0D19FA2A-33F6-48DD-82BC-59A0952470B1}"/>
            </a:ext>
          </a:extLst>
        </xdr:cNvPr>
        <xdr:cNvCxnSpPr/>
      </xdr:nvCxnSpPr>
      <xdr:spPr>
        <a:xfrm>
          <a:off x="14287500" y="1067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64787</xdr:rowOff>
    </xdr:from>
    <xdr:ext cx="405111" cy="259045"/>
    <xdr:sp macro="" textlink="">
      <xdr:nvSpPr>
        <xdr:cNvPr id="633" name="【学校施設】&#10;有形固定資産減価償却率最大値テキスト">
          <a:extLst>
            <a:ext uri="{FF2B5EF4-FFF2-40B4-BE49-F238E27FC236}">
              <a16:creationId xmlns:a16="http://schemas.microsoft.com/office/drawing/2014/main" id="{B1735660-20F7-41BD-A768-E3109A5B97E6}"/>
            </a:ext>
          </a:extLst>
        </xdr:cNvPr>
        <xdr:cNvSpPr txBox="1"/>
      </xdr:nvSpPr>
      <xdr:spPr>
        <a:xfrm>
          <a:off x="144145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118110</xdr:rowOff>
    </xdr:from>
    <xdr:to>
      <xdr:col>86</xdr:col>
      <xdr:colOff>25400</xdr:colOff>
      <xdr:row>56</xdr:row>
      <xdr:rowOff>118110</xdr:rowOff>
    </xdr:to>
    <xdr:cxnSp macro="">
      <xdr:nvCxnSpPr>
        <xdr:cNvPr id="634" name="直線コネクタ 633">
          <a:extLst>
            <a:ext uri="{FF2B5EF4-FFF2-40B4-BE49-F238E27FC236}">
              <a16:creationId xmlns:a16="http://schemas.microsoft.com/office/drawing/2014/main" id="{AFEF7528-9139-411F-9858-5BC0EBD8DFC3}"/>
            </a:ext>
          </a:extLst>
        </xdr:cNvPr>
        <xdr:cNvCxnSpPr/>
      </xdr:nvCxnSpPr>
      <xdr:spPr>
        <a:xfrm>
          <a:off x="14287500" y="950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635" name="【学校施設】&#10;有形固定資産減価償却率平均値テキスト">
          <a:extLst>
            <a:ext uri="{FF2B5EF4-FFF2-40B4-BE49-F238E27FC236}">
              <a16:creationId xmlns:a16="http://schemas.microsoft.com/office/drawing/2014/main" id="{216F44B8-F31B-40C8-98E1-1DE7CBDCE7A9}"/>
            </a:ext>
          </a:extLst>
        </xdr:cNvPr>
        <xdr:cNvSpPr txBox="1"/>
      </xdr:nvSpPr>
      <xdr:spPr>
        <a:xfrm>
          <a:off x="144145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36" name="フローチャート: 判断 635">
          <a:extLst>
            <a:ext uri="{FF2B5EF4-FFF2-40B4-BE49-F238E27FC236}">
              <a16:creationId xmlns:a16="http://schemas.microsoft.com/office/drawing/2014/main" id="{67F03952-8DE8-47C8-9CB6-5992D3A53E77}"/>
            </a:ext>
          </a:extLst>
        </xdr:cNvPr>
        <xdr:cNvSpPr/>
      </xdr:nvSpPr>
      <xdr:spPr>
        <a:xfrm>
          <a:off x="14325600" y="101219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33020</xdr:rowOff>
    </xdr:from>
    <xdr:to>
      <xdr:col>81</xdr:col>
      <xdr:colOff>101600</xdr:colOff>
      <xdr:row>60</xdr:row>
      <xdr:rowOff>134620</xdr:rowOff>
    </xdr:to>
    <xdr:sp macro="" textlink="">
      <xdr:nvSpPr>
        <xdr:cNvPr id="637" name="フローチャート: 判断 636">
          <a:extLst>
            <a:ext uri="{FF2B5EF4-FFF2-40B4-BE49-F238E27FC236}">
              <a16:creationId xmlns:a16="http://schemas.microsoft.com/office/drawing/2014/main" id="{2FE6F155-0D33-4B98-88DF-200E53128C57}"/>
            </a:ext>
          </a:extLst>
        </xdr:cNvPr>
        <xdr:cNvSpPr/>
      </xdr:nvSpPr>
      <xdr:spPr>
        <a:xfrm>
          <a:off x="1357884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15875</xdr:rowOff>
    </xdr:from>
    <xdr:to>
      <xdr:col>76</xdr:col>
      <xdr:colOff>165100</xdr:colOff>
      <xdr:row>60</xdr:row>
      <xdr:rowOff>117475</xdr:rowOff>
    </xdr:to>
    <xdr:sp macro="" textlink="">
      <xdr:nvSpPr>
        <xdr:cNvPr id="638" name="フローチャート: 判断 637">
          <a:extLst>
            <a:ext uri="{FF2B5EF4-FFF2-40B4-BE49-F238E27FC236}">
              <a16:creationId xmlns:a16="http://schemas.microsoft.com/office/drawing/2014/main" id="{01D0FDD0-4D2F-4CB1-95F2-DB6134048665}"/>
            </a:ext>
          </a:extLst>
        </xdr:cNvPr>
        <xdr:cNvSpPr/>
      </xdr:nvSpPr>
      <xdr:spPr>
        <a:xfrm>
          <a:off x="1280414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42545</xdr:rowOff>
    </xdr:from>
    <xdr:to>
      <xdr:col>72</xdr:col>
      <xdr:colOff>38100</xdr:colOff>
      <xdr:row>60</xdr:row>
      <xdr:rowOff>144145</xdr:rowOff>
    </xdr:to>
    <xdr:sp macro="" textlink="">
      <xdr:nvSpPr>
        <xdr:cNvPr id="639" name="フローチャート: 判断 638">
          <a:extLst>
            <a:ext uri="{FF2B5EF4-FFF2-40B4-BE49-F238E27FC236}">
              <a16:creationId xmlns:a16="http://schemas.microsoft.com/office/drawing/2014/main" id="{38609918-2BDB-4C37-8753-8A810B66E7F3}"/>
            </a:ext>
          </a:extLst>
        </xdr:cNvPr>
        <xdr:cNvSpPr/>
      </xdr:nvSpPr>
      <xdr:spPr>
        <a:xfrm>
          <a:off x="12029440" y="101009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12065</xdr:rowOff>
    </xdr:from>
    <xdr:to>
      <xdr:col>67</xdr:col>
      <xdr:colOff>101600</xdr:colOff>
      <xdr:row>60</xdr:row>
      <xdr:rowOff>113665</xdr:rowOff>
    </xdr:to>
    <xdr:sp macro="" textlink="">
      <xdr:nvSpPr>
        <xdr:cNvPr id="640" name="フローチャート: 判断 639">
          <a:extLst>
            <a:ext uri="{FF2B5EF4-FFF2-40B4-BE49-F238E27FC236}">
              <a16:creationId xmlns:a16="http://schemas.microsoft.com/office/drawing/2014/main" id="{264FB433-9137-47DA-9E6D-25DD5E33BA59}"/>
            </a:ext>
          </a:extLst>
        </xdr:cNvPr>
        <xdr:cNvSpPr/>
      </xdr:nvSpPr>
      <xdr:spPr>
        <a:xfrm>
          <a:off x="1123188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EDFB660F-3481-48EC-A635-8808D5A15E49}"/>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26225A93-7758-4E8A-B410-E7F5A08B267B}"/>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DAE063F7-52F6-4671-B3BE-5CB546ECBBF4}"/>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EBA9648D-5DC6-42C1-91AC-BB0382FF6163}"/>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49130565-FCCD-4B87-A821-0A9AC6AB98EB}"/>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646" name="楕円 645">
          <a:extLst>
            <a:ext uri="{FF2B5EF4-FFF2-40B4-BE49-F238E27FC236}">
              <a16:creationId xmlns:a16="http://schemas.microsoft.com/office/drawing/2014/main" id="{ABB79A53-D6A5-4874-9782-7306B3B0785F}"/>
            </a:ext>
          </a:extLst>
        </xdr:cNvPr>
        <xdr:cNvSpPr/>
      </xdr:nvSpPr>
      <xdr:spPr>
        <a:xfrm>
          <a:off x="14325600" y="100552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15892</xdr:rowOff>
    </xdr:from>
    <xdr:ext cx="405111" cy="259045"/>
    <xdr:sp macro="" textlink="">
      <xdr:nvSpPr>
        <xdr:cNvPr id="647" name="【学校施設】&#10;有形固定資産減価償却率該当値テキスト">
          <a:extLst>
            <a:ext uri="{FF2B5EF4-FFF2-40B4-BE49-F238E27FC236}">
              <a16:creationId xmlns:a16="http://schemas.microsoft.com/office/drawing/2014/main" id="{403BFD60-3A08-494B-8B36-9E495D2441FD}"/>
            </a:ext>
          </a:extLst>
        </xdr:cNvPr>
        <xdr:cNvSpPr txBox="1"/>
      </xdr:nvSpPr>
      <xdr:spPr>
        <a:xfrm>
          <a:off x="14414500"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648" name="楕円 647">
          <a:extLst>
            <a:ext uri="{FF2B5EF4-FFF2-40B4-BE49-F238E27FC236}">
              <a16:creationId xmlns:a16="http://schemas.microsoft.com/office/drawing/2014/main" id="{786CE501-5909-48CA-B649-DE3B80EA435E}"/>
            </a:ext>
          </a:extLst>
        </xdr:cNvPr>
        <xdr:cNvSpPr/>
      </xdr:nvSpPr>
      <xdr:spPr>
        <a:xfrm>
          <a:off x="13578840" y="10011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0</xdr:rowOff>
    </xdr:from>
    <xdr:to>
      <xdr:col>85</xdr:col>
      <xdr:colOff>127000</xdr:colOff>
      <xdr:row>60</xdr:row>
      <xdr:rowOff>43815</xdr:rowOff>
    </xdr:to>
    <xdr:cxnSp macro="">
      <xdr:nvCxnSpPr>
        <xdr:cNvPr id="649" name="直線コネクタ 648">
          <a:extLst>
            <a:ext uri="{FF2B5EF4-FFF2-40B4-BE49-F238E27FC236}">
              <a16:creationId xmlns:a16="http://schemas.microsoft.com/office/drawing/2014/main" id="{636D2D42-00B8-43FB-A556-41D4922E5B1F}"/>
            </a:ext>
          </a:extLst>
        </xdr:cNvPr>
        <xdr:cNvCxnSpPr/>
      </xdr:nvCxnSpPr>
      <xdr:spPr>
        <a:xfrm>
          <a:off x="13629640" y="10058400"/>
          <a:ext cx="7467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76835</xdr:rowOff>
    </xdr:from>
    <xdr:to>
      <xdr:col>76</xdr:col>
      <xdr:colOff>165100</xdr:colOff>
      <xdr:row>60</xdr:row>
      <xdr:rowOff>6985</xdr:rowOff>
    </xdr:to>
    <xdr:sp macro="" textlink="">
      <xdr:nvSpPr>
        <xdr:cNvPr id="650" name="楕円 649">
          <a:extLst>
            <a:ext uri="{FF2B5EF4-FFF2-40B4-BE49-F238E27FC236}">
              <a16:creationId xmlns:a16="http://schemas.microsoft.com/office/drawing/2014/main" id="{80E3684F-6095-4744-9673-6BE462F9AAA9}"/>
            </a:ext>
          </a:extLst>
        </xdr:cNvPr>
        <xdr:cNvSpPr/>
      </xdr:nvSpPr>
      <xdr:spPr>
        <a:xfrm>
          <a:off x="12804140" y="9967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127635</xdr:rowOff>
    </xdr:from>
    <xdr:to>
      <xdr:col>81</xdr:col>
      <xdr:colOff>50800</xdr:colOff>
      <xdr:row>60</xdr:row>
      <xdr:rowOff>0</xdr:rowOff>
    </xdr:to>
    <xdr:cxnSp macro="">
      <xdr:nvCxnSpPr>
        <xdr:cNvPr id="651" name="直線コネクタ 650">
          <a:extLst>
            <a:ext uri="{FF2B5EF4-FFF2-40B4-BE49-F238E27FC236}">
              <a16:creationId xmlns:a16="http://schemas.microsoft.com/office/drawing/2014/main" id="{7911814F-6491-4B71-93DC-C53CBF7A49D2}"/>
            </a:ext>
          </a:extLst>
        </xdr:cNvPr>
        <xdr:cNvCxnSpPr/>
      </xdr:nvCxnSpPr>
      <xdr:spPr>
        <a:xfrm>
          <a:off x="12854940" y="10018395"/>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48260</xdr:rowOff>
    </xdr:from>
    <xdr:to>
      <xdr:col>72</xdr:col>
      <xdr:colOff>38100</xdr:colOff>
      <xdr:row>59</xdr:row>
      <xdr:rowOff>149860</xdr:rowOff>
    </xdr:to>
    <xdr:sp macro="" textlink="">
      <xdr:nvSpPr>
        <xdr:cNvPr id="652" name="楕円 651">
          <a:extLst>
            <a:ext uri="{FF2B5EF4-FFF2-40B4-BE49-F238E27FC236}">
              <a16:creationId xmlns:a16="http://schemas.microsoft.com/office/drawing/2014/main" id="{E72BD6F2-E053-4B99-A8A4-85A89453E75C}"/>
            </a:ext>
          </a:extLst>
        </xdr:cNvPr>
        <xdr:cNvSpPr/>
      </xdr:nvSpPr>
      <xdr:spPr>
        <a:xfrm>
          <a:off x="12029440" y="99390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99060</xdr:rowOff>
    </xdr:from>
    <xdr:to>
      <xdr:col>76</xdr:col>
      <xdr:colOff>114300</xdr:colOff>
      <xdr:row>59</xdr:row>
      <xdr:rowOff>127635</xdr:rowOff>
    </xdr:to>
    <xdr:cxnSp macro="">
      <xdr:nvCxnSpPr>
        <xdr:cNvPr id="653" name="直線コネクタ 652">
          <a:extLst>
            <a:ext uri="{FF2B5EF4-FFF2-40B4-BE49-F238E27FC236}">
              <a16:creationId xmlns:a16="http://schemas.microsoft.com/office/drawing/2014/main" id="{84F6E203-C370-4B4A-80D5-2C41F1CE73BE}"/>
            </a:ext>
          </a:extLst>
        </xdr:cNvPr>
        <xdr:cNvCxnSpPr/>
      </xdr:nvCxnSpPr>
      <xdr:spPr>
        <a:xfrm>
          <a:off x="12072620" y="9989820"/>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27305</xdr:rowOff>
    </xdr:from>
    <xdr:to>
      <xdr:col>67</xdr:col>
      <xdr:colOff>101600</xdr:colOff>
      <xdr:row>59</xdr:row>
      <xdr:rowOff>128905</xdr:rowOff>
    </xdr:to>
    <xdr:sp macro="" textlink="">
      <xdr:nvSpPr>
        <xdr:cNvPr id="654" name="楕円 653">
          <a:extLst>
            <a:ext uri="{FF2B5EF4-FFF2-40B4-BE49-F238E27FC236}">
              <a16:creationId xmlns:a16="http://schemas.microsoft.com/office/drawing/2014/main" id="{9D0472E9-39E5-448D-8EA8-F0BE918BD9E3}"/>
            </a:ext>
          </a:extLst>
        </xdr:cNvPr>
        <xdr:cNvSpPr/>
      </xdr:nvSpPr>
      <xdr:spPr>
        <a:xfrm>
          <a:off x="1123188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78105</xdr:rowOff>
    </xdr:from>
    <xdr:to>
      <xdr:col>71</xdr:col>
      <xdr:colOff>177800</xdr:colOff>
      <xdr:row>59</xdr:row>
      <xdr:rowOff>99060</xdr:rowOff>
    </xdr:to>
    <xdr:cxnSp macro="">
      <xdr:nvCxnSpPr>
        <xdr:cNvPr id="655" name="直線コネクタ 654">
          <a:extLst>
            <a:ext uri="{FF2B5EF4-FFF2-40B4-BE49-F238E27FC236}">
              <a16:creationId xmlns:a16="http://schemas.microsoft.com/office/drawing/2014/main" id="{C4E6482C-7F8D-4804-A831-B79FFC1C6614}"/>
            </a:ext>
          </a:extLst>
        </xdr:cNvPr>
        <xdr:cNvCxnSpPr/>
      </xdr:nvCxnSpPr>
      <xdr:spPr>
        <a:xfrm>
          <a:off x="11282680" y="9968865"/>
          <a:ext cx="78994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125747</xdr:rowOff>
    </xdr:from>
    <xdr:ext cx="405111" cy="259045"/>
    <xdr:sp macro="" textlink="">
      <xdr:nvSpPr>
        <xdr:cNvPr id="656" name="n_1aveValue【学校施設】&#10;有形固定資産減価償却率">
          <a:extLst>
            <a:ext uri="{FF2B5EF4-FFF2-40B4-BE49-F238E27FC236}">
              <a16:creationId xmlns:a16="http://schemas.microsoft.com/office/drawing/2014/main" id="{A0A47602-8CED-41A5-81C4-3D5E22090524}"/>
            </a:ext>
          </a:extLst>
        </xdr:cNvPr>
        <xdr:cNvSpPr txBox="1"/>
      </xdr:nvSpPr>
      <xdr:spPr>
        <a:xfrm>
          <a:off x="1343724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108602</xdr:rowOff>
    </xdr:from>
    <xdr:ext cx="405111" cy="259045"/>
    <xdr:sp macro="" textlink="">
      <xdr:nvSpPr>
        <xdr:cNvPr id="657" name="n_2aveValue【学校施設】&#10;有形固定資産減価償却率">
          <a:extLst>
            <a:ext uri="{FF2B5EF4-FFF2-40B4-BE49-F238E27FC236}">
              <a16:creationId xmlns:a16="http://schemas.microsoft.com/office/drawing/2014/main" id="{8EC6624A-2CED-4482-A24A-392B7A95D32A}"/>
            </a:ext>
          </a:extLst>
        </xdr:cNvPr>
        <xdr:cNvSpPr txBox="1"/>
      </xdr:nvSpPr>
      <xdr:spPr>
        <a:xfrm>
          <a:off x="12675244"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135272</xdr:rowOff>
    </xdr:from>
    <xdr:ext cx="405111" cy="259045"/>
    <xdr:sp macro="" textlink="">
      <xdr:nvSpPr>
        <xdr:cNvPr id="658" name="n_3aveValue【学校施設】&#10;有形固定資産減価償却率">
          <a:extLst>
            <a:ext uri="{FF2B5EF4-FFF2-40B4-BE49-F238E27FC236}">
              <a16:creationId xmlns:a16="http://schemas.microsoft.com/office/drawing/2014/main" id="{93A1F0F3-7045-4AFC-AC3F-2A2680B7B2FA}"/>
            </a:ext>
          </a:extLst>
        </xdr:cNvPr>
        <xdr:cNvSpPr txBox="1"/>
      </xdr:nvSpPr>
      <xdr:spPr>
        <a:xfrm>
          <a:off x="119005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104792</xdr:rowOff>
    </xdr:from>
    <xdr:ext cx="405111" cy="259045"/>
    <xdr:sp macro="" textlink="">
      <xdr:nvSpPr>
        <xdr:cNvPr id="659" name="n_4aveValue【学校施設】&#10;有形固定資産減価償却率">
          <a:extLst>
            <a:ext uri="{FF2B5EF4-FFF2-40B4-BE49-F238E27FC236}">
              <a16:creationId xmlns:a16="http://schemas.microsoft.com/office/drawing/2014/main" id="{80CEA2D6-7BEB-4F1E-9DB4-64C63137FE96}"/>
            </a:ext>
          </a:extLst>
        </xdr:cNvPr>
        <xdr:cNvSpPr txBox="1"/>
      </xdr:nvSpPr>
      <xdr:spPr>
        <a:xfrm>
          <a:off x="1110298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67327</xdr:rowOff>
    </xdr:from>
    <xdr:ext cx="405111" cy="259045"/>
    <xdr:sp macro="" textlink="">
      <xdr:nvSpPr>
        <xdr:cNvPr id="660" name="n_1mainValue【学校施設】&#10;有形固定資産減価償却率">
          <a:extLst>
            <a:ext uri="{FF2B5EF4-FFF2-40B4-BE49-F238E27FC236}">
              <a16:creationId xmlns:a16="http://schemas.microsoft.com/office/drawing/2014/main" id="{4724C803-1E1B-4E1A-9AC1-BE52E3DA595A}"/>
            </a:ext>
          </a:extLst>
        </xdr:cNvPr>
        <xdr:cNvSpPr txBox="1"/>
      </xdr:nvSpPr>
      <xdr:spPr>
        <a:xfrm>
          <a:off x="134372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661" name="n_2mainValue【学校施設】&#10;有形固定資産減価償却率">
          <a:extLst>
            <a:ext uri="{FF2B5EF4-FFF2-40B4-BE49-F238E27FC236}">
              <a16:creationId xmlns:a16="http://schemas.microsoft.com/office/drawing/2014/main" id="{A5E4675C-D973-448D-AF34-3B7221B8B91E}"/>
            </a:ext>
          </a:extLst>
        </xdr:cNvPr>
        <xdr:cNvSpPr txBox="1"/>
      </xdr:nvSpPr>
      <xdr:spPr>
        <a:xfrm>
          <a:off x="126752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166387</xdr:rowOff>
    </xdr:from>
    <xdr:ext cx="405111" cy="259045"/>
    <xdr:sp macro="" textlink="">
      <xdr:nvSpPr>
        <xdr:cNvPr id="662" name="n_3mainValue【学校施設】&#10;有形固定資産減価償却率">
          <a:extLst>
            <a:ext uri="{FF2B5EF4-FFF2-40B4-BE49-F238E27FC236}">
              <a16:creationId xmlns:a16="http://schemas.microsoft.com/office/drawing/2014/main" id="{79477A89-028E-48C4-A8B5-940D7032B592}"/>
            </a:ext>
          </a:extLst>
        </xdr:cNvPr>
        <xdr:cNvSpPr txBox="1"/>
      </xdr:nvSpPr>
      <xdr:spPr>
        <a:xfrm>
          <a:off x="119005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145432</xdr:rowOff>
    </xdr:from>
    <xdr:ext cx="405111" cy="259045"/>
    <xdr:sp macro="" textlink="">
      <xdr:nvSpPr>
        <xdr:cNvPr id="663" name="n_4mainValue【学校施設】&#10;有形固定資産減価償却率">
          <a:extLst>
            <a:ext uri="{FF2B5EF4-FFF2-40B4-BE49-F238E27FC236}">
              <a16:creationId xmlns:a16="http://schemas.microsoft.com/office/drawing/2014/main" id="{7BC65501-8196-4B85-AFB4-3E96DB02A38F}"/>
            </a:ext>
          </a:extLst>
        </xdr:cNvPr>
        <xdr:cNvSpPr txBox="1"/>
      </xdr:nvSpPr>
      <xdr:spPr>
        <a:xfrm>
          <a:off x="1110298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6A39D117-F5D5-4FB5-B10F-56115A11986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56CEBAF7-A520-4D2C-A369-C70CB4B4947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D46B7745-6C4F-4A38-A944-74A0CDC74C2A}"/>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4F1525AC-9034-4C71-B622-6B4C216F565A}"/>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B526F854-03CB-484C-B49C-4D8E6BAC1CC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D459B259-8469-4CFD-BAAD-F87F10820859}"/>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23B64349-752E-44CB-8125-278E7120BB4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5664FAF9-D0FD-4343-B56D-1B8494472BF9}"/>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839F5804-0126-4898-9A62-965E97441CC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9A8ECD92-88D8-498C-A04E-B95ABBD0D74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4" name="テキスト ボックス 673">
          <a:extLst>
            <a:ext uri="{FF2B5EF4-FFF2-40B4-BE49-F238E27FC236}">
              <a16:creationId xmlns:a16="http://schemas.microsoft.com/office/drawing/2014/main" id="{09492F23-C77B-4A48-B6F3-96D4125ECB53}"/>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690DC51A-722F-46F0-9A3A-3428ECF526C1}"/>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BC5FF4DC-F5CF-4312-9C5F-7645513824A8}"/>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982735B6-D64C-4307-83D5-A649788B0821}"/>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a:extLst>
            <a:ext uri="{FF2B5EF4-FFF2-40B4-BE49-F238E27FC236}">
              <a16:creationId xmlns:a16="http://schemas.microsoft.com/office/drawing/2014/main" id="{2EC16808-9861-424F-A234-47EC30FDADC1}"/>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05E1A17D-489D-44ED-8858-DA5B136D3A9F}"/>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a:extLst>
            <a:ext uri="{FF2B5EF4-FFF2-40B4-BE49-F238E27FC236}">
              <a16:creationId xmlns:a16="http://schemas.microsoft.com/office/drawing/2014/main" id="{3D7F972E-4877-4BA2-8C54-5525E49634D3}"/>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9A55296B-1085-4ED0-AA37-0C0FAFB543AC}"/>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a:extLst>
            <a:ext uri="{FF2B5EF4-FFF2-40B4-BE49-F238E27FC236}">
              <a16:creationId xmlns:a16="http://schemas.microsoft.com/office/drawing/2014/main" id="{29B4A0CA-9923-4A6E-AAC4-91D7B20503CB}"/>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DF86F986-F4BC-4788-87B5-8EE212E319F4}"/>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a:extLst>
            <a:ext uri="{FF2B5EF4-FFF2-40B4-BE49-F238E27FC236}">
              <a16:creationId xmlns:a16="http://schemas.microsoft.com/office/drawing/2014/main" id="{BCFB0F6A-89C1-4358-8DB1-C0295291E7D1}"/>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F7112342-A6D7-451A-89AE-BC75DA11E3F8}"/>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E57F8091-4E2B-44BD-8940-AAF13325351E}"/>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BEA792C8-8B68-498A-8C31-9D73E35DEEFF}"/>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161544</xdr:rowOff>
    </xdr:from>
    <xdr:to>
      <xdr:col>116</xdr:col>
      <xdr:colOff>62864</xdr:colOff>
      <xdr:row>64</xdr:row>
      <xdr:rowOff>37719</xdr:rowOff>
    </xdr:to>
    <xdr:cxnSp macro="">
      <xdr:nvCxnSpPr>
        <xdr:cNvPr id="688" name="直線コネクタ 687">
          <a:extLst>
            <a:ext uri="{FF2B5EF4-FFF2-40B4-BE49-F238E27FC236}">
              <a16:creationId xmlns:a16="http://schemas.microsoft.com/office/drawing/2014/main" id="{09BC0F6F-99EA-4167-A074-BFDE9C24C04B}"/>
            </a:ext>
          </a:extLst>
        </xdr:cNvPr>
        <xdr:cNvCxnSpPr/>
      </xdr:nvCxnSpPr>
      <xdr:spPr>
        <a:xfrm flipV="1">
          <a:off x="19509104" y="9549384"/>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41546</xdr:rowOff>
    </xdr:from>
    <xdr:ext cx="469744" cy="259045"/>
    <xdr:sp macro="" textlink="">
      <xdr:nvSpPr>
        <xdr:cNvPr id="689" name="【学校施設】&#10;一人当たり面積最小値テキスト">
          <a:extLst>
            <a:ext uri="{FF2B5EF4-FFF2-40B4-BE49-F238E27FC236}">
              <a16:creationId xmlns:a16="http://schemas.microsoft.com/office/drawing/2014/main" id="{28AB91FD-2C8A-472F-8C59-8AF78800F5F2}"/>
            </a:ext>
          </a:extLst>
        </xdr:cNvPr>
        <xdr:cNvSpPr txBox="1"/>
      </xdr:nvSpPr>
      <xdr:spPr>
        <a:xfrm>
          <a:off x="19547840" y="1077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37719</xdr:rowOff>
    </xdr:from>
    <xdr:to>
      <xdr:col>116</xdr:col>
      <xdr:colOff>152400</xdr:colOff>
      <xdr:row>64</xdr:row>
      <xdr:rowOff>37719</xdr:rowOff>
    </xdr:to>
    <xdr:cxnSp macro="">
      <xdr:nvCxnSpPr>
        <xdr:cNvPr id="690" name="直線コネクタ 689">
          <a:extLst>
            <a:ext uri="{FF2B5EF4-FFF2-40B4-BE49-F238E27FC236}">
              <a16:creationId xmlns:a16="http://schemas.microsoft.com/office/drawing/2014/main" id="{557CEDB3-545F-4082-9A1E-0F5FEB184324}"/>
            </a:ext>
          </a:extLst>
        </xdr:cNvPr>
        <xdr:cNvCxnSpPr/>
      </xdr:nvCxnSpPr>
      <xdr:spPr>
        <a:xfrm>
          <a:off x="19443700" y="107666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108221</xdr:rowOff>
    </xdr:from>
    <xdr:ext cx="469744" cy="259045"/>
    <xdr:sp macro="" textlink="">
      <xdr:nvSpPr>
        <xdr:cNvPr id="691" name="【学校施設】&#10;一人当たり面積最大値テキスト">
          <a:extLst>
            <a:ext uri="{FF2B5EF4-FFF2-40B4-BE49-F238E27FC236}">
              <a16:creationId xmlns:a16="http://schemas.microsoft.com/office/drawing/2014/main" id="{F8C334A1-F038-4910-B325-121E1A41B538}"/>
            </a:ext>
          </a:extLst>
        </xdr:cNvPr>
        <xdr:cNvSpPr txBox="1"/>
      </xdr:nvSpPr>
      <xdr:spPr>
        <a:xfrm>
          <a:off x="1954784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161544</xdr:rowOff>
    </xdr:from>
    <xdr:to>
      <xdr:col>116</xdr:col>
      <xdr:colOff>152400</xdr:colOff>
      <xdr:row>56</xdr:row>
      <xdr:rowOff>161544</xdr:rowOff>
    </xdr:to>
    <xdr:cxnSp macro="">
      <xdr:nvCxnSpPr>
        <xdr:cNvPr id="692" name="直線コネクタ 691">
          <a:extLst>
            <a:ext uri="{FF2B5EF4-FFF2-40B4-BE49-F238E27FC236}">
              <a16:creationId xmlns:a16="http://schemas.microsoft.com/office/drawing/2014/main" id="{1B43D31E-E2F1-4699-87B5-505CD25595E3}"/>
            </a:ext>
          </a:extLst>
        </xdr:cNvPr>
        <xdr:cNvCxnSpPr/>
      </xdr:nvCxnSpPr>
      <xdr:spPr>
        <a:xfrm>
          <a:off x="19443700" y="95493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89933</xdr:rowOff>
    </xdr:from>
    <xdr:ext cx="469744" cy="259045"/>
    <xdr:sp macro="" textlink="">
      <xdr:nvSpPr>
        <xdr:cNvPr id="693" name="【学校施設】&#10;一人当たり面積平均値テキスト">
          <a:extLst>
            <a:ext uri="{FF2B5EF4-FFF2-40B4-BE49-F238E27FC236}">
              <a16:creationId xmlns:a16="http://schemas.microsoft.com/office/drawing/2014/main" id="{07E9C928-D7BA-4B6E-9C2E-D82404A39370}"/>
            </a:ext>
          </a:extLst>
        </xdr:cNvPr>
        <xdr:cNvSpPr txBox="1"/>
      </xdr:nvSpPr>
      <xdr:spPr>
        <a:xfrm>
          <a:off x="19547840" y="10315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111506</xdr:rowOff>
    </xdr:from>
    <xdr:to>
      <xdr:col>116</xdr:col>
      <xdr:colOff>114300</xdr:colOff>
      <xdr:row>62</xdr:row>
      <xdr:rowOff>41656</xdr:rowOff>
    </xdr:to>
    <xdr:sp macro="" textlink="">
      <xdr:nvSpPr>
        <xdr:cNvPr id="694" name="フローチャート: 判断 693">
          <a:extLst>
            <a:ext uri="{FF2B5EF4-FFF2-40B4-BE49-F238E27FC236}">
              <a16:creationId xmlns:a16="http://schemas.microsoft.com/office/drawing/2014/main" id="{8256BB7C-9010-4B4A-9A8C-DE7344C318A8}"/>
            </a:ext>
          </a:extLst>
        </xdr:cNvPr>
        <xdr:cNvSpPr/>
      </xdr:nvSpPr>
      <xdr:spPr>
        <a:xfrm>
          <a:off x="19458940" y="103375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113792</xdr:rowOff>
    </xdr:from>
    <xdr:to>
      <xdr:col>112</xdr:col>
      <xdr:colOff>38100</xdr:colOff>
      <xdr:row>62</xdr:row>
      <xdr:rowOff>43942</xdr:rowOff>
    </xdr:to>
    <xdr:sp macro="" textlink="">
      <xdr:nvSpPr>
        <xdr:cNvPr id="695" name="フローチャート: 判断 694">
          <a:extLst>
            <a:ext uri="{FF2B5EF4-FFF2-40B4-BE49-F238E27FC236}">
              <a16:creationId xmlns:a16="http://schemas.microsoft.com/office/drawing/2014/main" id="{CAA0A1F2-F013-43FD-A00E-1BEA66064D5F}"/>
            </a:ext>
          </a:extLst>
        </xdr:cNvPr>
        <xdr:cNvSpPr/>
      </xdr:nvSpPr>
      <xdr:spPr>
        <a:xfrm>
          <a:off x="18735040" y="103398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113792</xdr:rowOff>
    </xdr:from>
    <xdr:to>
      <xdr:col>107</xdr:col>
      <xdr:colOff>101600</xdr:colOff>
      <xdr:row>62</xdr:row>
      <xdr:rowOff>43942</xdr:rowOff>
    </xdr:to>
    <xdr:sp macro="" textlink="">
      <xdr:nvSpPr>
        <xdr:cNvPr id="696" name="フローチャート: 判断 695">
          <a:extLst>
            <a:ext uri="{FF2B5EF4-FFF2-40B4-BE49-F238E27FC236}">
              <a16:creationId xmlns:a16="http://schemas.microsoft.com/office/drawing/2014/main" id="{EBA58005-8A91-44B5-943F-BBA990908056}"/>
            </a:ext>
          </a:extLst>
        </xdr:cNvPr>
        <xdr:cNvSpPr/>
      </xdr:nvSpPr>
      <xdr:spPr>
        <a:xfrm>
          <a:off x="17937480" y="103398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121412</xdr:rowOff>
    </xdr:from>
    <xdr:to>
      <xdr:col>102</xdr:col>
      <xdr:colOff>165100</xdr:colOff>
      <xdr:row>62</xdr:row>
      <xdr:rowOff>51562</xdr:rowOff>
    </xdr:to>
    <xdr:sp macro="" textlink="">
      <xdr:nvSpPr>
        <xdr:cNvPr id="697" name="フローチャート: 判断 696">
          <a:extLst>
            <a:ext uri="{FF2B5EF4-FFF2-40B4-BE49-F238E27FC236}">
              <a16:creationId xmlns:a16="http://schemas.microsoft.com/office/drawing/2014/main" id="{E68AF277-39E5-4E11-8CA1-5547BD4C07DD}"/>
            </a:ext>
          </a:extLst>
        </xdr:cNvPr>
        <xdr:cNvSpPr/>
      </xdr:nvSpPr>
      <xdr:spPr>
        <a:xfrm>
          <a:off x="17162780" y="103474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8636</xdr:rowOff>
    </xdr:from>
    <xdr:to>
      <xdr:col>98</xdr:col>
      <xdr:colOff>38100</xdr:colOff>
      <xdr:row>62</xdr:row>
      <xdr:rowOff>110236</xdr:rowOff>
    </xdr:to>
    <xdr:sp macro="" textlink="">
      <xdr:nvSpPr>
        <xdr:cNvPr id="698" name="フローチャート: 判断 697">
          <a:extLst>
            <a:ext uri="{FF2B5EF4-FFF2-40B4-BE49-F238E27FC236}">
              <a16:creationId xmlns:a16="http://schemas.microsoft.com/office/drawing/2014/main" id="{919B8568-1F67-417F-BBE5-ED9F51B1E36C}"/>
            </a:ext>
          </a:extLst>
        </xdr:cNvPr>
        <xdr:cNvSpPr/>
      </xdr:nvSpPr>
      <xdr:spPr>
        <a:xfrm>
          <a:off x="16388080" y="104023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844901E6-0AF3-4DF8-8C00-00F80D3B85E8}"/>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733F7D15-AC70-4798-9AE4-AAC212E9DB9A}"/>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8BAB68EF-43D7-45DF-B872-0D6616995B5D}"/>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3DFDD426-2707-49B9-9BED-85B138EDC853}"/>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94E7552D-FA31-479B-BED3-587C3AA8C444}"/>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704" name="楕円 703">
          <a:extLst>
            <a:ext uri="{FF2B5EF4-FFF2-40B4-BE49-F238E27FC236}">
              <a16:creationId xmlns:a16="http://schemas.microsoft.com/office/drawing/2014/main" id="{151DE8D4-84D4-4F97-9430-7B2DCAB7DF9B}"/>
            </a:ext>
          </a:extLst>
        </xdr:cNvPr>
        <xdr:cNvSpPr/>
      </xdr:nvSpPr>
      <xdr:spPr>
        <a:xfrm>
          <a:off x="19458940" y="10323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120667</xdr:rowOff>
    </xdr:from>
    <xdr:ext cx="469744" cy="259045"/>
    <xdr:sp macro="" textlink="">
      <xdr:nvSpPr>
        <xdr:cNvPr id="705" name="【学校施設】&#10;一人当たり面積該当値テキスト">
          <a:extLst>
            <a:ext uri="{FF2B5EF4-FFF2-40B4-BE49-F238E27FC236}">
              <a16:creationId xmlns:a16="http://schemas.microsoft.com/office/drawing/2014/main" id="{BBD50A45-0B84-4850-A7B2-C362DB2878D1}"/>
            </a:ext>
          </a:extLst>
        </xdr:cNvPr>
        <xdr:cNvSpPr txBox="1"/>
      </xdr:nvSpPr>
      <xdr:spPr>
        <a:xfrm>
          <a:off x="19547840"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113030</xdr:rowOff>
    </xdr:from>
    <xdr:to>
      <xdr:col>112</xdr:col>
      <xdr:colOff>38100</xdr:colOff>
      <xdr:row>62</xdr:row>
      <xdr:rowOff>43180</xdr:rowOff>
    </xdr:to>
    <xdr:sp macro="" textlink="">
      <xdr:nvSpPr>
        <xdr:cNvPr id="706" name="楕円 705">
          <a:extLst>
            <a:ext uri="{FF2B5EF4-FFF2-40B4-BE49-F238E27FC236}">
              <a16:creationId xmlns:a16="http://schemas.microsoft.com/office/drawing/2014/main" id="{72C2BFF3-2977-4349-88FD-DE6A0A72D5D8}"/>
            </a:ext>
          </a:extLst>
        </xdr:cNvPr>
        <xdr:cNvSpPr/>
      </xdr:nvSpPr>
      <xdr:spPr>
        <a:xfrm>
          <a:off x="18735040" y="103390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148590</xdr:rowOff>
    </xdr:from>
    <xdr:to>
      <xdr:col>116</xdr:col>
      <xdr:colOff>63500</xdr:colOff>
      <xdr:row>61</xdr:row>
      <xdr:rowOff>163830</xdr:rowOff>
    </xdr:to>
    <xdr:cxnSp macro="">
      <xdr:nvCxnSpPr>
        <xdr:cNvPr id="707" name="直線コネクタ 706">
          <a:extLst>
            <a:ext uri="{FF2B5EF4-FFF2-40B4-BE49-F238E27FC236}">
              <a16:creationId xmlns:a16="http://schemas.microsoft.com/office/drawing/2014/main" id="{99629CE3-D6F1-46B1-BBFF-6EB456F55C6D}"/>
            </a:ext>
          </a:extLst>
        </xdr:cNvPr>
        <xdr:cNvCxnSpPr/>
      </xdr:nvCxnSpPr>
      <xdr:spPr>
        <a:xfrm flipV="1">
          <a:off x="18778220" y="10374630"/>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132461</xdr:rowOff>
    </xdr:from>
    <xdr:to>
      <xdr:col>107</xdr:col>
      <xdr:colOff>101600</xdr:colOff>
      <xdr:row>62</xdr:row>
      <xdr:rowOff>62611</xdr:rowOff>
    </xdr:to>
    <xdr:sp macro="" textlink="">
      <xdr:nvSpPr>
        <xdr:cNvPr id="708" name="楕円 707">
          <a:extLst>
            <a:ext uri="{FF2B5EF4-FFF2-40B4-BE49-F238E27FC236}">
              <a16:creationId xmlns:a16="http://schemas.microsoft.com/office/drawing/2014/main" id="{2AD57D36-F262-4511-B291-1F3B5E961BE3}"/>
            </a:ext>
          </a:extLst>
        </xdr:cNvPr>
        <xdr:cNvSpPr/>
      </xdr:nvSpPr>
      <xdr:spPr>
        <a:xfrm>
          <a:off x="17937480" y="103585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163830</xdr:rowOff>
    </xdr:from>
    <xdr:to>
      <xdr:col>111</xdr:col>
      <xdr:colOff>177800</xdr:colOff>
      <xdr:row>62</xdr:row>
      <xdr:rowOff>11811</xdr:rowOff>
    </xdr:to>
    <xdr:cxnSp macro="">
      <xdr:nvCxnSpPr>
        <xdr:cNvPr id="709" name="直線コネクタ 708">
          <a:extLst>
            <a:ext uri="{FF2B5EF4-FFF2-40B4-BE49-F238E27FC236}">
              <a16:creationId xmlns:a16="http://schemas.microsoft.com/office/drawing/2014/main" id="{4A40656F-ED9F-4180-A7F3-5C3D0EBE1C4A}"/>
            </a:ext>
          </a:extLst>
        </xdr:cNvPr>
        <xdr:cNvCxnSpPr/>
      </xdr:nvCxnSpPr>
      <xdr:spPr>
        <a:xfrm flipV="1">
          <a:off x="17988280" y="10389870"/>
          <a:ext cx="78994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146177</xdr:rowOff>
    </xdr:from>
    <xdr:to>
      <xdr:col>102</xdr:col>
      <xdr:colOff>165100</xdr:colOff>
      <xdr:row>62</xdr:row>
      <xdr:rowOff>76327</xdr:rowOff>
    </xdr:to>
    <xdr:sp macro="" textlink="">
      <xdr:nvSpPr>
        <xdr:cNvPr id="710" name="楕円 709">
          <a:extLst>
            <a:ext uri="{FF2B5EF4-FFF2-40B4-BE49-F238E27FC236}">
              <a16:creationId xmlns:a16="http://schemas.microsoft.com/office/drawing/2014/main" id="{DA49B7FC-58AC-47E7-B44F-21DEAFB935B3}"/>
            </a:ext>
          </a:extLst>
        </xdr:cNvPr>
        <xdr:cNvSpPr/>
      </xdr:nvSpPr>
      <xdr:spPr>
        <a:xfrm>
          <a:off x="17162780" y="103722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11811</xdr:rowOff>
    </xdr:from>
    <xdr:to>
      <xdr:col>107</xdr:col>
      <xdr:colOff>50800</xdr:colOff>
      <xdr:row>62</xdr:row>
      <xdr:rowOff>25527</xdr:rowOff>
    </xdr:to>
    <xdr:cxnSp macro="">
      <xdr:nvCxnSpPr>
        <xdr:cNvPr id="711" name="直線コネクタ 710">
          <a:extLst>
            <a:ext uri="{FF2B5EF4-FFF2-40B4-BE49-F238E27FC236}">
              <a16:creationId xmlns:a16="http://schemas.microsoft.com/office/drawing/2014/main" id="{FBA20794-09AD-45E8-BE8D-5DBA33987584}"/>
            </a:ext>
          </a:extLst>
        </xdr:cNvPr>
        <xdr:cNvCxnSpPr/>
      </xdr:nvCxnSpPr>
      <xdr:spPr>
        <a:xfrm flipV="1">
          <a:off x="17213580" y="10405491"/>
          <a:ext cx="7747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xdr:rowOff>
    </xdr:from>
    <xdr:to>
      <xdr:col>98</xdr:col>
      <xdr:colOff>38100</xdr:colOff>
      <xdr:row>62</xdr:row>
      <xdr:rowOff>102235</xdr:rowOff>
    </xdr:to>
    <xdr:sp macro="" textlink="">
      <xdr:nvSpPr>
        <xdr:cNvPr id="712" name="楕円 711">
          <a:extLst>
            <a:ext uri="{FF2B5EF4-FFF2-40B4-BE49-F238E27FC236}">
              <a16:creationId xmlns:a16="http://schemas.microsoft.com/office/drawing/2014/main" id="{EC925D4D-45D1-4820-86A4-CAB238A662B5}"/>
            </a:ext>
          </a:extLst>
        </xdr:cNvPr>
        <xdr:cNvSpPr/>
      </xdr:nvSpPr>
      <xdr:spPr>
        <a:xfrm>
          <a:off x="16388080" y="103943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25527</xdr:rowOff>
    </xdr:from>
    <xdr:to>
      <xdr:col>102</xdr:col>
      <xdr:colOff>114300</xdr:colOff>
      <xdr:row>62</xdr:row>
      <xdr:rowOff>51435</xdr:rowOff>
    </xdr:to>
    <xdr:cxnSp macro="">
      <xdr:nvCxnSpPr>
        <xdr:cNvPr id="713" name="直線コネクタ 712">
          <a:extLst>
            <a:ext uri="{FF2B5EF4-FFF2-40B4-BE49-F238E27FC236}">
              <a16:creationId xmlns:a16="http://schemas.microsoft.com/office/drawing/2014/main" id="{5C7E762F-8ADA-4CE8-8120-21C0FF369AFE}"/>
            </a:ext>
          </a:extLst>
        </xdr:cNvPr>
        <xdr:cNvCxnSpPr/>
      </xdr:nvCxnSpPr>
      <xdr:spPr>
        <a:xfrm flipV="1">
          <a:off x="16431260" y="10419207"/>
          <a:ext cx="78232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35069</xdr:rowOff>
    </xdr:from>
    <xdr:ext cx="469744" cy="259045"/>
    <xdr:sp macro="" textlink="">
      <xdr:nvSpPr>
        <xdr:cNvPr id="714" name="n_1aveValue【学校施設】&#10;一人当たり面積">
          <a:extLst>
            <a:ext uri="{FF2B5EF4-FFF2-40B4-BE49-F238E27FC236}">
              <a16:creationId xmlns:a16="http://schemas.microsoft.com/office/drawing/2014/main" id="{3275868A-9DFE-4E3F-BAF0-5CA1CC3847EA}"/>
            </a:ext>
          </a:extLst>
        </xdr:cNvPr>
        <xdr:cNvSpPr txBox="1"/>
      </xdr:nvSpPr>
      <xdr:spPr>
        <a:xfrm>
          <a:off x="18561127" y="1042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60469</xdr:rowOff>
    </xdr:from>
    <xdr:ext cx="469744" cy="259045"/>
    <xdr:sp macro="" textlink="">
      <xdr:nvSpPr>
        <xdr:cNvPr id="715" name="n_2aveValue【学校施設】&#10;一人当たり面積">
          <a:extLst>
            <a:ext uri="{FF2B5EF4-FFF2-40B4-BE49-F238E27FC236}">
              <a16:creationId xmlns:a16="http://schemas.microsoft.com/office/drawing/2014/main" id="{785D25D6-E959-47EA-BDD1-265B13DBAC3B}"/>
            </a:ext>
          </a:extLst>
        </xdr:cNvPr>
        <xdr:cNvSpPr txBox="1"/>
      </xdr:nvSpPr>
      <xdr:spPr>
        <a:xfrm>
          <a:off x="17776267" y="1011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68089</xdr:rowOff>
    </xdr:from>
    <xdr:ext cx="469744" cy="259045"/>
    <xdr:sp macro="" textlink="">
      <xdr:nvSpPr>
        <xdr:cNvPr id="716" name="n_3aveValue【学校施設】&#10;一人当たり面積">
          <a:extLst>
            <a:ext uri="{FF2B5EF4-FFF2-40B4-BE49-F238E27FC236}">
              <a16:creationId xmlns:a16="http://schemas.microsoft.com/office/drawing/2014/main" id="{3A7F3139-30B3-4307-AAD1-530C84B3E487}"/>
            </a:ext>
          </a:extLst>
        </xdr:cNvPr>
        <xdr:cNvSpPr txBox="1"/>
      </xdr:nvSpPr>
      <xdr:spPr>
        <a:xfrm>
          <a:off x="17001567" y="1012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101363</xdr:rowOff>
    </xdr:from>
    <xdr:ext cx="469744" cy="259045"/>
    <xdr:sp macro="" textlink="">
      <xdr:nvSpPr>
        <xdr:cNvPr id="717" name="n_4aveValue【学校施設】&#10;一人当たり面積">
          <a:extLst>
            <a:ext uri="{FF2B5EF4-FFF2-40B4-BE49-F238E27FC236}">
              <a16:creationId xmlns:a16="http://schemas.microsoft.com/office/drawing/2014/main" id="{BBF609A7-2C3C-48EC-A8BB-BB682E9A2AA3}"/>
            </a:ext>
          </a:extLst>
        </xdr:cNvPr>
        <xdr:cNvSpPr txBox="1"/>
      </xdr:nvSpPr>
      <xdr:spPr>
        <a:xfrm>
          <a:off x="16226867" y="104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59707</xdr:rowOff>
    </xdr:from>
    <xdr:ext cx="469744" cy="259045"/>
    <xdr:sp macro="" textlink="">
      <xdr:nvSpPr>
        <xdr:cNvPr id="718" name="n_1mainValue【学校施設】&#10;一人当たり面積">
          <a:extLst>
            <a:ext uri="{FF2B5EF4-FFF2-40B4-BE49-F238E27FC236}">
              <a16:creationId xmlns:a16="http://schemas.microsoft.com/office/drawing/2014/main" id="{3B2DDCAC-6E6F-4C41-824A-E1C3C420BB3B}"/>
            </a:ext>
          </a:extLst>
        </xdr:cNvPr>
        <xdr:cNvSpPr txBox="1"/>
      </xdr:nvSpPr>
      <xdr:spPr>
        <a:xfrm>
          <a:off x="18561127"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53738</xdr:rowOff>
    </xdr:from>
    <xdr:ext cx="469744" cy="259045"/>
    <xdr:sp macro="" textlink="">
      <xdr:nvSpPr>
        <xdr:cNvPr id="719" name="n_2mainValue【学校施設】&#10;一人当たり面積">
          <a:extLst>
            <a:ext uri="{FF2B5EF4-FFF2-40B4-BE49-F238E27FC236}">
              <a16:creationId xmlns:a16="http://schemas.microsoft.com/office/drawing/2014/main" id="{9AC38757-6F97-4909-8003-437BE79F8D67}"/>
            </a:ext>
          </a:extLst>
        </xdr:cNvPr>
        <xdr:cNvSpPr txBox="1"/>
      </xdr:nvSpPr>
      <xdr:spPr>
        <a:xfrm>
          <a:off x="17776267" y="1044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67454</xdr:rowOff>
    </xdr:from>
    <xdr:ext cx="469744" cy="259045"/>
    <xdr:sp macro="" textlink="">
      <xdr:nvSpPr>
        <xdr:cNvPr id="720" name="n_3mainValue【学校施設】&#10;一人当たり面積">
          <a:extLst>
            <a:ext uri="{FF2B5EF4-FFF2-40B4-BE49-F238E27FC236}">
              <a16:creationId xmlns:a16="http://schemas.microsoft.com/office/drawing/2014/main" id="{73BA712C-0743-4466-AB6F-2AA8C1083C79}"/>
            </a:ext>
          </a:extLst>
        </xdr:cNvPr>
        <xdr:cNvSpPr txBox="1"/>
      </xdr:nvSpPr>
      <xdr:spPr>
        <a:xfrm>
          <a:off x="17001567" y="104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118762</xdr:rowOff>
    </xdr:from>
    <xdr:ext cx="469744" cy="259045"/>
    <xdr:sp macro="" textlink="">
      <xdr:nvSpPr>
        <xdr:cNvPr id="721" name="n_4mainValue【学校施設】&#10;一人当たり面積">
          <a:extLst>
            <a:ext uri="{FF2B5EF4-FFF2-40B4-BE49-F238E27FC236}">
              <a16:creationId xmlns:a16="http://schemas.microsoft.com/office/drawing/2014/main" id="{B0022BC1-F880-4943-9C34-BD8F3FCD667C}"/>
            </a:ext>
          </a:extLst>
        </xdr:cNvPr>
        <xdr:cNvSpPr txBox="1"/>
      </xdr:nvSpPr>
      <xdr:spPr>
        <a:xfrm>
          <a:off x="16226867" y="1017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C3F52D40-D7DB-4420-A69B-D713487A56B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F9EBFD2A-2EA2-424B-9CE5-EB67F113D303}"/>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8B0B7269-B018-4F19-B478-2CE295254AA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0D5BAC3A-042C-49E3-BFE8-3C0E0E7C8EE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60D7F87B-3672-459B-810B-6DB806DA1E0D}"/>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C3871FFB-C85B-4DE8-965C-A7D05CF9CEA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FEC48638-85E8-4115-B15E-45AE89145024}"/>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DD2832AF-A8A6-4EFE-B35D-367B96F5C0D9}"/>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a:extLst>
            <a:ext uri="{FF2B5EF4-FFF2-40B4-BE49-F238E27FC236}">
              <a16:creationId xmlns:a16="http://schemas.microsoft.com/office/drawing/2014/main" id="{31085013-6D8B-4D5F-A4FE-25B055D9C7E3}"/>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a:extLst>
            <a:ext uri="{FF2B5EF4-FFF2-40B4-BE49-F238E27FC236}">
              <a16:creationId xmlns:a16="http://schemas.microsoft.com/office/drawing/2014/main" id="{E8307E94-5D50-4BE6-B19A-023FE8F0FD1F}"/>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a:extLst>
            <a:ext uri="{FF2B5EF4-FFF2-40B4-BE49-F238E27FC236}">
              <a16:creationId xmlns:a16="http://schemas.microsoft.com/office/drawing/2014/main" id="{9DD26528-3F1F-4F65-A3F5-4973BCE79343}"/>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a:extLst>
            <a:ext uri="{FF2B5EF4-FFF2-40B4-BE49-F238E27FC236}">
              <a16:creationId xmlns:a16="http://schemas.microsoft.com/office/drawing/2014/main" id="{C3122AE3-8AAF-43EF-95F1-3F3C519D03DC}"/>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a:extLst>
            <a:ext uri="{FF2B5EF4-FFF2-40B4-BE49-F238E27FC236}">
              <a16:creationId xmlns:a16="http://schemas.microsoft.com/office/drawing/2014/main" id="{C454CEBE-0F60-409A-A9F7-9B8873A8F0DD}"/>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a:extLst>
            <a:ext uri="{FF2B5EF4-FFF2-40B4-BE49-F238E27FC236}">
              <a16:creationId xmlns:a16="http://schemas.microsoft.com/office/drawing/2014/main" id="{72056BEA-A51E-4404-8DB5-D10E38148FA5}"/>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a:extLst>
            <a:ext uri="{FF2B5EF4-FFF2-40B4-BE49-F238E27FC236}">
              <a16:creationId xmlns:a16="http://schemas.microsoft.com/office/drawing/2014/main" id="{F07E6D3F-2396-4BA4-8A0E-07536FBF403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a:extLst>
            <a:ext uri="{FF2B5EF4-FFF2-40B4-BE49-F238E27FC236}">
              <a16:creationId xmlns:a16="http://schemas.microsoft.com/office/drawing/2014/main" id="{16AEE7EE-FE3B-48F2-956B-424A2AD299B7}"/>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BF0B177C-65CF-4A5E-A5CB-BEDB5757D6D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D9745BC3-B096-4FD5-9AEC-2DFB857B0CF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ABB449A3-2929-4A27-980C-75D7AB5C79F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2399B2EB-0EE2-4111-A0F5-ED053842BAF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CC08A55E-C873-4FA4-A623-9BE46E0CDCE3}"/>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7D5E4890-FBEC-472D-A8EA-BDF5F6D10C84}"/>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A7E8CF5-7F58-4C2F-B718-687E3D88D89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38D8AFE1-1FCA-405A-BF20-C4ADFD2D7CA5}"/>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620CF4FB-CD00-4E0D-8A71-2C6BC8535021}"/>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A10F83F4-D978-4CF8-B130-BBDCEE1A6F9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B09E25AF-DA30-4FA7-AE96-82E69DAD74E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775A3B1D-2E31-45AB-9CB9-A836531556F6}"/>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D8370EB2-13C8-411F-84D8-C83E2EDFB73A}"/>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2A3C2224-1BFC-43B4-A477-B86B3012C123}"/>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id="{550CA88E-46FD-4188-A506-0E14769F497A}"/>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6B892202-F454-4C51-A619-DF36C80A1D72}"/>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id="{D550EE44-EE27-4D32-930F-24ED7B3AE8C1}"/>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FFFFA203-102A-4AE1-9A41-F019465A7A9C}"/>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id="{937DD18C-3454-4893-AE68-AD94F362F54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5FCB6558-CB64-49BC-A7CC-065487E3308A}"/>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8" name="テキスト ボックス 757">
          <a:extLst>
            <a:ext uri="{FF2B5EF4-FFF2-40B4-BE49-F238E27FC236}">
              <a16:creationId xmlns:a16="http://schemas.microsoft.com/office/drawing/2014/main" id="{A2865795-A698-438D-AAF3-A868FEB0EC08}"/>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9E755FA8-E716-4A49-96B2-0E71F4F5014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1CF1C34E-8C35-4215-A894-EA80142B086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67311</xdr:rowOff>
    </xdr:from>
    <xdr:to>
      <xdr:col>85</xdr:col>
      <xdr:colOff>126364</xdr:colOff>
      <xdr:row>107</xdr:row>
      <xdr:rowOff>69850</xdr:rowOff>
    </xdr:to>
    <xdr:cxnSp macro="">
      <xdr:nvCxnSpPr>
        <xdr:cNvPr id="761" name="直線コネクタ 760">
          <a:extLst>
            <a:ext uri="{FF2B5EF4-FFF2-40B4-BE49-F238E27FC236}">
              <a16:creationId xmlns:a16="http://schemas.microsoft.com/office/drawing/2014/main" id="{3CFB2DC0-F546-415D-8CE5-7BEA9A16BAAB}"/>
            </a:ext>
          </a:extLst>
        </xdr:cNvPr>
        <xdr:cNvCxnSpPr/>
      </xdr:nvCxnSpPr>
      <xdr:spPr>
        <a:xfrm flipV="1">
          <a:off x="14375764" y="16831311"/>
          <a:ext cx="0" cy="117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2" name="【公民館】&#10;有形固定資産減価償却率最小値テキスト">
          <a:extLst>
            <a:ext uri="{FF2B5EF4-FFF2-40B4-BE49-F238E27FC236}">
              <a16:creationId xmlns:a16="http://schemas.microsoft.com/office/drawing/2014/main" id="{78A1F1E2-1BCA-4F1D-9F4C-94D3E624E88D}"/>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3" name="直線コネクタ 762">
          <a:extLst>
            <a:ext uri="{FF2B5EF4-FFF2-40B4-BE49-F238E27FC236}">
              <a16:creationId xmlns:a16="http://schemas.microsoft.com/office/drawing/2014/main" id="{1AEBB40C-6921-46EA-9568-FCFA2A2B98BE}"/>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13988</xdr:rowOff>
    </xdr:from>
    <xdr:ext cx="340478" cy="259045"/>
    <xdr:sp macro="" textlink="">
      <xdr:nvSpPr>
        <xdr:cNvPr id="764" name="【公民館】&#10;有形固定資産減価償却率最大値テキスト">
          <a:extLst>
            <a:ext uri="{FF2B5EF4-FFF2-40B4-BE49-F238E27FC236}">
              <a16:creationId xmlns:a16="http://schemas.microsoft.com/office/drawing/2014/main" id="{EC9C3D72-E386-4DF4-A355-8ED968859EF8}"/>
            </a:ext>
          </a:extLst>
        </xdr:cNvPr>
        <xdr:cNvSpPr txBox="1"/>
      </xdr:nvSpPr>
      <xdr:spPr>
        <a:xfrm>
          <a:off x="14414500" y="166103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67311</xdr:rowOff>
    </xdr:from>
    <xdr:to>
      <xdr:col>86</xdr:col>
      <xdr:colOff>25400</xdr:colOff>
      <xdr:row>100</xdr:row>
      <xdr:rowOff>67311</xdr:rowOff>
    </xdr:to>
    <xdr:cxnSp macro="">
      <xdr:nvCxnSpPr>
        <xdr:cNvPr id="765" name="直線コネクタ 764">
          <a:extLst>
            <a:ext uri="{FF2B5EF4-FFF2-40B4-BE49-F238E27FC236}">
              <a16:creationId xmlns:a16="http://schemas.microsoft.com/office/drawing/2014/main" id="{45AD4150-CACF-4F6E-AAD5-75DC4A0B3AD1}"/>
            </a:ext>
          </a:extLst>
        </xdr:cNvPr>
        <xdr:cNvCxnSpPr/>
      </xdr:nvCxnSpPr>
      <xdr:spPr>
        <a:xfrm>
          <a:off x="14287500" y="16831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38116</xdr:rowOff>
    </xdr:from>
    <xdr:ext cx="405111" cy="259045"/>
    <xdr:sp macro="" textlink="">
      <xdr:nvSpPr>
        <xdr:cNvPr id="766" name="【公民館】&#10;有形固定資産減価償却率平均値テキスト">
          <a:extLst>
            <a:ext uri="{FF2B5EF4-FFF2-40B4-BE49-F238E27FC236}">
              <a16:creationId xmlns:a16="http://schemas.microsoft.com/office/drawing/2014/main" id="{A0060F21-3A13-4FF1-9B81-BE0D77606798}"/>
            </a:ext>
          </a:extLst>
        </xdr:cNvPr>
        <xdr:cNvSpPr txBox="1"/>
      </xdr:nvSpPr>
      <xdr:spPr>
        <a:xfrm>
          <a:off x="14414500" y="17472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767" name="フローチャート: 判断 766">
          <a:extLst>
            <a:ext uri="{FF2B5EF4-FFF2-40B4-BE49-F238E27FC236}">
              <a16:creationId xmlns:a16="http://schemas.microsoft.com/office/drawing/2014/main" id="{A86DC759-FE71-4BB5-9540-35819258D0FD}"/>
            </a:ext>
          </a:extLst>
        </xdr:cNvPr>
        <xdr:cNvSpPr/>
      </xdr:nvSpPr>
      <xdr:spPr>
        <a:xfrm>
          <a:off x="14325600" y="1749424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68" name="フローチャート: 判断 767">
          <a:extLst>
            <a:ext uri="{FF2B5EF4-FFF2-40B4-BE49-F238E27FC236}">
              <a16:creationId xmlns:a16="http://schemas.microsoft.com/office/drawing/2014/main" id="{EB55752E-DAFE-4318-AD7D-FD6B62F134DD}"/>
            </a:ext>
          </a:extLst>
        </xdr:cNvPr>
        <xdr:cNvSpPr/>
      </xdr:nvSpPr>
      <xdr:spPr>
        <a:xfrm>
          <a:off x="1357884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20320</xdr:rowOff>
    </xdr:from>
    <xdr:to>
      <xdr:col>76</xdr:col>
      <xdr:colOff>165100</xdr:colOff>
      <xdr:row>104</xdr:row>
      <xdr:rowOff>121920</xdr:rowOff>
    </xdr:to>
    <xdr:sp macro="" textlink="">
      <xdr:nvSpPr>
        <xdr:cNvPr id="769" name="フローチャート: 判断 768">
          <a:extLst>
            <a:ext uri="{FF2B5EF4-FFF2-40B4-BE49-F238E27FC236}">
              <a16:creationId xmlns:a16="http://schemas.microsoft.com/office/drawing/2014/main" id="{797A4900-BBCD-4EBA-9476-994A4ADE1FE7}"/>
            </a:ext>
          </a:extLst>
        </xdr:cNvPr>
        <xdr:cNvSpPr/>
      </xdr:nvSpPr>
      <xdr:spPr>
        <a:xfrm>
          <a:off x="12804140" y="1745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35561</xdr:rowOff>
    </xdr:from>
    <xdr:to>
      <xdr:col>72</xdr:col>
      <xdr:colOff>38100</xdr:colOff>
      <xdr:row>104</xdr:row>
      <xdr:rowOff>137161</xdr:rowOff>
    </xdr:to>
    <xdr:sp macro="" textlink="">
      <xdr:nvSpPr>
        <xdr:cNvPr id="770" name="フローチャート: 判断 769">
          <a:extLst>
            <a:ext uri="{FF2B5EF4-FFF2-40B4-BE49-F238E27FC236}">
              <a16:creationId xmlns:a16="http://schemas.microsoft.com/office/drawing/2014/main" id="{5A48A86F-3862-406C-BF7C-E82BA073C491}"/>
            </a:ext>
          </a:extLst>
        </xdr:cNvPr>
        <xdr:cNvSpPr/>
      </xdr:nvSpPr>
      <xdr:spPr>
        <a:xfrm>
          <a:off x="12029440" y="174701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10161</xdr:rowOff>
    </xdr:from>
    <xdr:to>
      <xdr:col>67</xdr:col>
      <xdr:colOff>101600</xdr:colOff>
      <xdr:row>105</xdr:row>
      <xdr:rowOff>111761</xdr:rowOff>
    </xdr:to>
    <xdr:sp macro="" textlink="">
      <xdr:nvSpPr>
        <xdr:cNvPr id="771" name="フローチャート: 判断 770">
          <a:extLst>
            <a:ext uri="{FF2B5EF4-FFF2-40B4-BE49-F238E27FC236}">
              <a16:creationId xmlns:a16="http://schemas.microsoft.com/office/drawing/2014/main" id="{5CB5B9EB-2AB2-45CE-95B0-26C62EA694FE}"/>
            </a:ext>
          </a:extLst>
        </xdr:cNvPr>
        <xdr:cNvSpPr/>
      </xdr:nvSpPr>
      <xdr:spPr>
        <a:xfrm>
          <a:off x="11231880" y="176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C545A38-AABA-4995-99B3-4EACDC87726B}"/>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B77D3EE7-0DCD-46F0-A623-18DD35DA3516}"/>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5DC68503-2C9C-4305-AA93-FE1C8F6D380D}"/>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A346EFD2-D6CE-4C78-89E5-2C72847DB0C7}"/>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35A7E31E-F070-417C-AFD8-9D307CD7DCE9}"/>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16511</xdr:rowOff>
    </xdr:from>
    <xdr:to>
      <xdr:col>85</xdr:col>
      <xdr:colOff>177800</xdr:colOff>
      <xdr:row>100</xdr:row>
      <xdr:rowOff>118111</xdr:rowOff>
    </xdr:to>
    <xdr:sp macro="" textlink="">
      <xdr:nvSpPr>
        <xdr:cNvPr id="777" name="楕円 776">
          <a:extLst>
            <a:ext uri="{FF2B5EF4-FFF2-40B4-BE49-F238E27FC236}">
              <a16:creationId xmlns:a16="http://schemas.microsoft.com/office/drawing/2014/main" id="{F6C03F04-BFCA-49ED-9B04-012840135605}"/>
            </a:ext>
          </a:extLst>
        </xdr:cNvPr>
        <xdr:cNvSpPr/>
      </xdr:nvSpPr>
      <xdr:spPr>
        <a:xfrm>
          <a:off x="14325600" y="1678051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140988</xdr:rowOff>
    </xdr:from>
    <xdr:ext cx="340478" cy="259045"/>
    <xdr:sp macro="" textlink="">
      <xdr:nvSpPr>
        <xdr:cNvPr id="778" name="【公民館】&#10;有形固定資産減価償却率該当値テキスト">
          <a:extLst>
            <a:ext uri="{FF2B5EF4-FFF2-40B4-BE49-F238E27FC236}">
              <a16:creationId xmlns:a16="http://schemas.microsoft.com/office/drawing/2014/main" id="{D4FF3CAE-CF0A-47B6-AD51-D818A24792BC}"/>
            </a:ext>
          </a:extLst>
        </xdr:cNvPr>
        <xdr:cNvSpPr txBox="1"/>
      </xdr:nvSpPr>
      <xdr:spPr>
        <a:xfrm>
          <a:off x="14414500" y="167373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153670</xdr:rowOff>
    </xdr:from>
    <xdr:to>
      <xdr:col>81</xdr:col>
      <xdr:colOff>101600</xdr:colOff>
      <xdr:row>100</xdr:row>
      <xdr:rowOff>83820</xdr:rowOff>
    </xdr:to>
    <xdr:sp macro="" textlink="">
      <xdr:nvSpPr>
        <xdr:cNvPr id="779" name="楕円 778">
          <a:extLst>
            <a:ext uri="{FF2B5EF4-FFF2-40B4-BE49-F238E27FC236}">
              <a16:creationId xmlns:a16="http://schemas.microsoft.com/office/drawing/2014/main" id="{DFC0EE1D-FD9B-4DED-970B-906C160E8981}"/>
            </a:ext>
          </a:extLst>
        </xdr:cNvPr>
        <xdr:cNvSpPr/>
      </xdr:nvSpPr>
      <xdr:spPr>
        <a:xfrm>
          <a:off x="13578840" y="16750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33020</xdr:rowOff>
    </xdr:from>
    <xdr:to>
      <xdr:col>85</xdr:col>
      <xdr:colOff>127000</xdr:colOff>
      <xdr:row>100</xdr:row>
      <xdr:rowOff>67311</xdr:rowOff>
    </xdr:to>
    <xdr:cxnSp macro="">
      <xdr:nvCxnSpPr>
        <xdr:cNvPr id="780" name="直線コネクタ 779">
          <a:extLst>
            <a:ext uri="{FF2B5EF4-FFF2-40B4-BE49-F238E27FC236}">
              <a16:creationId xmlns:a16="http://schemas.microsoft.com/office/drawing/2014/main" id="{92FBDBFE-7772-47F2-B223-B72E90CDD4BB}"/>
            </a:ext>
          </a:extLst>
        </xdr:cNvPr>
        <xdr:cNvCxnSpPr/>
      </xdr:nvCxnSpPr>
      <xdr:spPr>
        <a:xfrm>
          <a:off x="13629640" y="16797020"/>
          <a:ext cx="7467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120650</xdr:rowOff>
    </xdr:from>
    <xdr:to>
      <xdr:col>76</xdr:col>
      <xdr:colOff>165100</xdr:colOff>
      <xdr:row>100</xdr:row>
      <xdr:rowOff>50800</xdr:rowOff>
    </xdr:to>
    <xdr:sp macro="" textlink="">
      <xdr:nvSpPr>
        <xdr:cNvPr id="781" name="楕円 780">
          <a:extLst>
            <a:ext uri="{FF2B5EF4-FFF2-40B4-BE49-F238E27FC236}">
              <a16:creationId xmlns:a16="http://schemas.microsoft.com/office/drawing/2014/main" id="{B84FB42F-E5DC-475E-9D14-B118811EC0D6}"/>
            </a:ext>
          </a:extLst>
        </xdr:cNvPr>
        <xdr:cNvSpPr/>
      </xdr:nvSpPr>
      <xdr:spPr>
        <a:xfrm>
          <a:off x="12804140" y="16717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0</xdr:rowOff>
    </xdr:from>
    <xdr:to>
      <xdr:col>81</xdr:col>
      <xdr:colOff>50800</xdr:colOff>
      <xdr:row>100</xdr:row>
      <xdr:rowOff>33020</xdr:rowOff>
    </xdr:to>
    <xdr:cxnSp macro="">
      <xdr:nvCxnSpPr>
        <xdr:cNvPr id="782" name="直線コネクタ 781">
          <a:extLst>
            <a:ext uri="{FF2B5EF4-FFF2-40B4-BE49-F238E27FC236}">
              <a16:creationId xmlns:a16="http://schemas.microsoft.com/office/drawing/2014/main" id="{5E3BA52C-E88C-43F3-B337-7150D2980E52}"/>
            </a:ext>
          </a:extLst>
        </xdr:cNvPr>
        <xdr:cNvCxnSpPr/>
      </xdr:nvCxnSpPr>
      <xdr:spPr>
        <a:xfrm>
          <a:off x="12854940" y="16764000"/>
          <a:ext cx="7747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19050</xdr:rowOff>
    </xdr:from>
    <xdr:to>
      <xdr:col>67</xdr:col>
      <xdr:colOff>101600</xdr:colOff>
      <xdr:row>107</xdr:row>
      <xdr:rowOff>120650</xdr:rowOff>
    </xdr:to>
    <xdr:sp macro="" textlink="">
      <xdr:nvSpPr>
        <xdr:cNvPr id="783" name="楕円 782">
          <a:extLst>
            <a:ext uri="{FF2B5EF4-FFF2-40B4-BE49-F238E27FC236}">
              <a16:creationId xmlns:a16="http://schemas.microsoft.com/office/drawing/2014/main" id="{FAFE3506-EBEA-46D0-8BDC-85B26747E2B4}"/>
            </a:ext>
          </a:extLst>
        </xdr:cNvPr>
        <xdr:cNvSpPr/>
      </xdr:nvSpPr>
      <xdr:spPr>
        <a:xfrm>
          <a:off x="11231880" y="1795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140988</xdr:rowOff>
    </xdr:from>
    <xdr:ext cx="405111" cy="259045"/>
    <xdr:sp macro="" textlink="">
      <xdr:nvSpPr>
        <xdr:cNvPr id="784" name="n_1aveValue【公民館】&#10;有形固定資産減価償却率">
          <a:extLst>
            <a:ext uri="{FF2B5EF4-FFF2-40B4-BE49-F238E27FC236}">
              <a16:creationId xmlns:a16="http://schemas.microsoft.com/office/drawing/2014/main" id="{95A4F3D8-F29D-4F40-9DC3-FA1CBBBB484B}"/>
            </a:ext>
          </a:extLst>
        </xdr:cNvPr>
        <xdr:cNvSpPr txBox="1"/>
      </xdr:nvSpPr>
      <xdr:spPr>
        <a:xfrm>
          <a:off x="13437244" y="175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113047</xdr:rowOff>
    </xdr:from>
    <xdr:ext cx="405111" cy="259045"/>
    <xdr:sp macro="" textlink="">
      <xdr:nvSpPr>
        <xdr:cNvPr id="785" name="n_2aveValue【公民館】&#10;有形固定資産減価償却率">
          <a:extLst>
            <a:ext uri="{FF2B5EF4-FFF2-40B4-BE49-F238E27FC236}">
              <a16:creationId xmlns:a16="http://schemas.microsoft.com/office/drawing/2014/main" id="{9B1E87E6-6B62-42A9-9DCC-E6E2E60439A0}"/>
            </a:ext>
          </a:extLst>
        </xdr:cNvPr>
        <xdr:cNvSpPr txBox="1"/>
      </xdr:nvSpPr>
      <xdr:spPr>
        <a:xfrm>
          <a:off x="126752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153688</xdr:rowOff>
    </xdr:from>
    <xdr:ext cx="405111" cy="259045"/>
    <xdr:sp macro="" textlink="">
      <xdr:nvSpPr>
        <xdr:cNvPr id="786" name="n_3aveValue【公民館】&#10;有形固定資産減価償却率">
          <a:extLst>
            <a:ext uri="{FF2B5EF4-FFF2-40B4-BE49-F238E27FC236}">
              <a16:creationId xmlns:a16="http://schemas.microsoft.com/office/drawing/2014/main" id="{59472C85-6954-4470-A15A-4FB127E001C6}"/>
            </a:ext>
          </a:extLst>
        </xdr:cNvPr>
        <xdr:cNvSpPr txBox="1"/>
      </xdr:nvSpPr>
      <xdr:spPr>
        <a:xfrm>
          <a:off x="11900544" y="1725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128288</xdr:rowOff>
    </xdr:from>
    <xdr:ext cx="405111" cy="259045"/>
    <xdr:sp macro="" textlink="">
      <xdr:nvSpPr>
        <xdr:cNvPr id="787" name="n_4aveValue【公民館】&#10;有形固定資産減価償却率">
          <a:extLst>
            <a:ext uri="{FF2B5EF4-FFF2-40B4-BE49-F238E27FC236}">
              <a16:creationId xmlns:a16="http://schemas.microsoft.com/office/drawing/2014/main" id="{1439CEC0-E1B5-45DD-8451-FF18B02E7374}"/>
            </a:ext>
          </a:extLst>
        </xdr:cNvPr>
        <xdr:cNvSpPr txBox="1"/>
      </xdr:nvSpPr>
      <xdr:spPr>
        <a:xfrm>
          <a:off x="11102984" y="17395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100347</xdr:rowOff>
    </xdr:from>
    <xdr:ext cx="340478" cy="259045"/>
    <xdr:sp macro="" textlink="">
      <xdr:nvSpPr>
        <xdr:cNvPr id="788" name="n_1mainValue【公民館】&#10;有形固定資産減価償却率">
          <a:extLst>
            <a:ext uri="{FF2B5EF4-FFF2-40B4-BE49-F238E27FC236}">
              <a16:creationId xmlns:a16="http://schemas.microsoft.com/office/drawing/2014/main" id="{BC7A7C85-E17B-4253-BF7A-5473892CEB86}"/>
            </a:ext>
          </a:extLst>
        </xdr:cNvPr>
        <xdr:cNvSpPr txBox="1"/>
      </xdr:nvSpPr>
      <xdr:spPr>
        <a:xfrm>
          <a:off x="13469561" y="165290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67327</xdr:rowOff>
    </xdr:from>
    <xdr:ext cx="340478" cy="259045"/>
    <xdr:sp macro="" textlink="">
      <xdr:nvSpPr>
        <xdr:cNvPr id="789" name="n_2mainValue【公民館】&#10;有形固定資産減価償却率">
          <a:extLst>
            <a:ext uri="{FF2B5EF4-FFF2-40B4-BE49-F238E27FC236}">
              <a16:creationId xmlns:a16="http://schemas.microsoft.com/office/drawing/2014/main" id="{14DBB7FA-71DF-49A5-A22B-257F6D2312CF}"/>
            </a:ext>
          </a:extLst>
        </xdr:cNvPr>
        <xdr:cNvSpPr txBox="1"/>
      </xdr:nvSpPr>
      <xdr:spPr>
        <a:xfrm>
          <a:off x="12707561" y="16496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107</xdr:row>
      <xdr:rowOff>111777</xdr:rowOff>
    </xdr:from>
    <xdr:ext cx="469744" cy="259045"/>
    <xdr:sp macro="" textlink="">
      <xdr:nvSpPr>
        <xdr:cNvPr id="790" name="n_4mainValue【公民館】&#10;有形固定資産減価償却率">
          <a:extLst>
            <a:ext uri="{FF2B5EF4-FFF2-40B4-BE49-F238E27FC236}">
              <a16:creationId xmlns:a16="http://schemas.microsoft.com/office/drawing/2014/main" id="{DE76A3FD-992D-4F88-8465-4601F2B5B543}"/>
            </a:ext>
          </a:extLst>
        </xdr:cNvPr>
        <xdr:cNvSpPr txBox="1"/>
      </xdr:nvSpPr>
      <xdr:spPr>
        <a:xfrm>
          <a:off x="11070667" y="1804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14B0F11E-0F8A-499B-995B-25AF91B64B4C}"/>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CAA4B073-E3E3-4BCC-94DE-9C60F906C55F}"/>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9DD53A00-925E-4AE1-8B07-C411FA1C90AD}"/>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2A4A956D-78D1-4BF8-AC04-7BE746577FBC}"/>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9DD37D73-1B4C-4538-ADFA-F1023B5BFA3F}"/>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4BC45822-4D03-4C1C-8717-B4B0380771A8}"/>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879EA081-BEBF-4204-AC27-D77F7DF199D9}"/>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070855B1-5611-4DB1-BB6D-E920443BD06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6D0137AB-9D0B-4FC1-90C8-76117EF6157D}"/>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E43333CE-B073-4566-82E6-4948C0F3B604}"/>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1" name="直線コネクタ 800">
          <a:extLst>
            <a:ext uri="{FF2B5EF4-FFF2-40B4-BE49-F238E27FC236}">
              <a16:creationId xmlns:a16="http://schemas.microsoft.com/office/drawing/2014/main" id="{29589B16-544F-4EAD-8561-55B53AAC5ED3}"/>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2" name="テキスト ボックス 801">
          <a:extLst>
            <a:ext uri="{FF2B5EF4-FFF2-40B4-BE49-F238E27FC236}">
              <a16:creationId xmlns:a16="http://schemas.microsoft.com/office/drawing/2014/main" id="{BE3520F0-DF99-4626-8BD1-439EC8BD73DE}"/>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3" name="直線コネクタ 802">
          <a:extLst>
            <a:ext uri="{FF2B5EF4-FFF2-40B4-BE49-F238E27FC236}">
              <a16:creationId xmlns:a16="http://schemas.microsoft.com/office/drawing/2014/main" id="{0E324B48-EF1E-4473-A86D-8025361207E5}"/>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4" name="テキスト ボックス 803">
          <a:extLst>
            <a:ext uri="{FF2B5EF4-FFF2-40B4-BE49-F238E27FC236}">
              <a16:creationId xmlns:a16="http://schemas.microsoft.com/office/drawing/2014/main" id="{D7374078-86FF-481E-9C2F-6CA4B957D8C2}"/>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5" name="直線コネクタ 804">
          <a:extLst>
            <a:ext uri="{FF2B5EF4-FFF2-40B4-BE49-F238E27FC236}">
              <a16:creationId xmlns:a16="http://schemas.microsoft.com/office/drawing/2014/main" id="{268E551B-57CA-420E-8DE2-3F1AF2467438}"/>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6" name="テキスト ボックス 805">
          <a:extLst>
            <a:ext uri="{FF2B5EF4-FFF2-40B4-BE49-F238E27FC236}">
              <a16:creationId xmlns:a16="http://schemas.microsoft.com/office/drawing/2014/main" id="{49A1D989-5075-472E-B290-C0B7A4B9A7DF}"/>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7" name="直線コネクタ 806">
          <a:extLst>
            <a:ext uri="{FF2B5EF4-FFF2-40B4-BE49-F238E27FC236}">
              <a16:creationId xmlns:a16="http://schemas.microsoft.com/office/drawing/2014/main" id="{1BEC2739-E4BA-4BD6-92B2-A9C2682A5588}"/>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8" name="テキスト ボックス 807">
          <a:extLst>
            <a:ext uri="{FF2B5EF4-FFF2-40B4-BE49-F238E27FC236}">
              <a16:creationId xmlns:a16="http://schemas.microsoft.com/office/drawing/2014/main" id="{964D8183-D753-4F3E-AE49-782118773075}"/>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9" name="直線コネクタ 808">
          <a:extLst>
            <a:ext uri="{FF2B5EF4-FFF2-40B4-BE49-F238E27FC236}">
              <a16:creationId xmlns:a16="http://schemas.microsoft.com/office/drawing/2014/main" id="{96F9F6EE-DCB5-4A45-BBD0-9DF452725575}"/>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0" name="テキスト ボックス 809">
          <a:extLst>
            <a:ext uri="{FF2B5EF4-FFF2-40B4-BE49-F238E27FC236}">
              <a16:creationId xmlns:a16="http://schemas.microsoft.com/office/drawing/2014/main" id="{C4583AFE-4942-4323-AA20-FD9424384FA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18A9D930-FB92-487F-AFCB-54814C33E94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86EF4A16-43E3-44DE-8587-6D5875E5E9CF}"/>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9E26523F-70E7-4A3F-9CFF-F3032F005029}"/>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14" name="直線コネクタ 813">
          <a:extLst>
            <a:ext uri="{FF2B5EF4-FFF2-40B4-BE49-F238E27FC236}">
              <a16:creationId xmlns:a16="http://schemas.microsoft.com/office/drawing/2014/main" id="{4C7F90AC-4A5B-41BA-90B3-97DBAA1066B6}"/>
            </a:ext>
          </a:extLst>
        </xdr:cNvPr>
        <xdr:cNvCxnSpPr/>
      </xdr:nvCxnSpPr>
      <xdr:spPr>
        <a:xfrm flipV="1">
          <a:off x="19509104" y="16864330"/>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15" name="【公民館】&#10;一人当たり面積最小値テキスト">
          <a:extLst>
            <a:ext uri="{FF2B5EF4-FFF2-40B4-BE49-F238E27FC236}">
              <a16:creationId xmlns:a16="http://schemas.microsoft.com/office/drawing/2014/main" id="{32ECEE52-5FE8-49FE-B6FA-8F891F43480B}"/>
            </a:ext>
          </a:extLst>
        </xdr:cNvPr>
        <xdr:cNvSpPr txBox="1"/>
      </xdr:nvSpPr>
      <xdr:spPr>
        <a:xfrm>
          <a:off x="19547840" y="1825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16" name="直線コネクタ 815">
          <a:extLst>
            <a:ext uri="{FF2B5EF4-FFF2-40B4-BE49-F238E27FC236}">
              <a16:creationId xmlns:a16="http://schemas.microsoft.com/office/drawing/2014/main" id="{5401F64D-62C0-4AF1-82C0-EC3794112A89}"/>
            </a:ext>
          </a:extLst>
        </xdr:cNvPr>
        <xdr:cNvCxnSpPr/>
      </xdr:nvCxnSpPr>
      <xdr:spPr>
        <a:xfrm>
          <a:off x="19443700" y="18247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17" name="【公民館】&#10;一人当たり面積最大値テキスト">
          <a:extLst>
            <a:ext uri="{FF2B5EF4-FFF2-40B4-BE49-F238E27FC236}">
              <a16:creationId xmlns:a16="http://schemas.microsoft.com/office/drawing/2014/main" id="{30B95644-222F-474A-AF91-E55C85C390A4}"/>
            </a:ext>
          </a:extLst>
        </xdr:cNvPr>
        <xdr:cNvSpPr txBox="1"/>
      </xdr:nvSpPr>
      <xdr:spPr>
        <a:xfrm>
          <a:off x="19547840" y="1664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18" name="直線コネクタ 817">
          <a:extLst>
            <a:ext uri="{FF2B5EF4-FFF2-40B4-BE49-F238E27FC236}">
              <a16:creationId xmlns:a16="http://schemas.microsoft.com/office/drawing/2014/main" id="{13454D3B-E524-40C6-B769-943125663E01}"/>
            </a:ext>
          </a:extLst>
        </xdr:cNvPr>
        <xdr:cNvCxnSpPr/>
      </xdr:nvCxnSpPr>
      <xdr:spPr>
        <a:xfrm>
          <a:off x="19443700" y="16864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128288</xdr:rowOff>
    </xdr:from>
    <xdr:ext cx="469744" cy="259045"/>
    <xdr:sp macro="" textlink="">
      <xdr:nvSpPr>
        <xdr:cNvPr id="819" name="【公民館】&#10;一人当たり面積平均値テキスト">
          <a:extLst>
            <a:ext uri="{FF2B5EF4-FFF2-40B4-BE49-F238E27FC236}">
              <a16:creationId xmlns:a16="http://schemas.microsoft.com/office/drawing/2014/main" id="{6DAD5E32-F919-4F9B-8A56-61057ED0B1A2}"/>
            </a:ext>
          </a:extLst>
        </xdr:cNvPr>
        <xdr:cNvSpPr txBox="1"/>
      </xdr:nvSpPr>
      <xdr:spPr>
        <a:xfrm>
          <a:off x="19547840" y="1773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105411</xdr:rowOff>
    </xdr:from>
    <xdr:to>
      <xdr:col>116</xdr:col>
      <xdr:colOff>114300</xdr:colOff>
      <xdr:row>107</xdr:row>
      <xdr:rowOff>35561</xdr:rowOff>
    </xdr:to>
    <xdr:sp macro="" textlink="">
      <xdr:nvSpPr>
        <xdr:cNvPr id="820" name="フローチャート: 判断 819">
          <a:extLst>
            <a:ext uri="{FF2B5EF4-FFF2-40B4-BE49-F238E27FC236}">
              <a16:creationId xmlns:a16="http://schemas.microsoft.com/office/drawing/2014/main" id="{2241B7C5-D476-4594-8731-F8A96464550C}"/>
            </a:ext>
          </a:extLst>
        </xdr:cNvPr>
        <xdr:cNvSpPr/>
      </xdr:nvSpPr>
      <xdr:spPr>
        <a:xfrm>
          <a:off x="19458940" y="17875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821" name="フローチャート: 判断 820">
          <a:extLst>
            <a:ext uri="{FF2B5EF4-FFF2-40B4-BE49-F238E27FC236}">
              <a16:creationId xmlns:a16="http://schemas.microsoft.com/office/drawing/2014/main" id="{A9ABDDDE-7C85-4DC8-8C7D-E0C6C29606B7}"/>
            </a:ext>
          </a:extLst>
        </xdr:cNvPr>
        <xdr:cNvSpPr/>
      </xdr:nvSpPr>
      <xdr:spPr>
        <a:xfrm>
          <a:off x="18735040" y="1788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123189</xdr:rowOff>
    </xdr:from>
    <xdr:to>
      <xdr:col>107</xdr:col>
      <xdr:colOff>101600</xdr:colOff>
      <xdr:row>107</xdr:row>
      <xdr:rowOff>53339</xdr:rowOff>
    </xdr:to>
    <xdr:sp macro="" textlink="">
      <xdr:nvSpPr>
        <xdr:cNvPr id="822" name="フローチャート: 判断 821">
          <a:extLst>
            <a:ext uri="{FF2B5EF4-FFF2-40B4-BE49-F238E27FC236}">
              <a16:creationId xmlns:a16="http://schemas.microsoft.com/office/drawing/2014/main" id="{70C3B432-447D-4091-B79A-522BB82EC787}"/>
            </a:ext>
          </a:extLst>
        </xdr:cNvPr>
        <xdr:cNvSpPr/>
      </xdr:nvSpPr>
      <xdr:spPr>
        <a:xfrm>
          <a:off x="17937480" y="178930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823" name="フローチャート: 判断 822">
          <a:extLst>
            <a:ext uri="{FF2B5EF4-FFF2-40B4-BE49-F238E27FC236}">
              <a16:creationId xmlns:a16="http://schemas.microsoft.com/office/drawing/2014/main" id="{CF75B6EE-80B2-4ADB-804C-74CEED7F6799}"/>
            </a:ext>
          </a:extLst>
        </xdr:cNvPr>
        <xdr:cNvSpPr/>
      </xdr:nvSpPr>
      <xdr:spPr>
        <a:xfrm>
          <a:off x="17162780" y="17894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11430</xdr:rowOff>
    </xdr:from>
    <xdr:to>
      <xdr:col>98</xdr:col>
      <xdr:colOff>38100</xdr:colOff>
      <xdr:row>107</xdr:row>
      <xdr:rowOff>113030</xdr:rowOff>
    </xdr:to>
    <xdr:sp macro="" textlink="">
      <xdr:nvSpPr>
        <xdr:cNvPr id="824" name="フローチャート: 判断 823">
          <a:extLst>
            <a:ext uri="{FF2B5EF4-FFF2-40B4-BE49-F238E27FC236}">
              <a16:creationId xmlns:a16="http://schemas.microsoft.com/office/drawing/2014/main" id="{8493A50A-68BF-4F20-BBA7-16523BFCC0DF}"/>
            </a:ext>
          </a:extLst>
        </xdr:cNvPr>
        <xdr:cNvSpPr/>
      </xdr:nvSpPr>
      <xdr:spPr>
        <a:xfrm>
          <a:off x="16388080" y="17948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92106C39-8FA8-42DC-99EB-D09C11530E32}"/>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A0304B66-3C13-4F1C-BBB0-8FB4E4FBF907}"/>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9B64EF46-AF22-4450-A75C-0974328CFD3F}"/>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A66BD6E7-D850-49EE-B2BF-27D6FC9EF4AC}"/>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B94987F8-AF65-4E7A-BB71-0E1A5DF938C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64770</xdr:rowOff>
    </xdr:from>
    <xdr:to>
      <xdr:col>116</xdr:col>
      <xdr:colOff>114300</xdr:colOff>
      <xdr:row>108</xdr:row>
      <xdr:rowOff>166370</xdr:rowOff>
    </xdr:to>
    <xdr:sp macro="" textlink="">
      <xdr:nvSpPr>
        <xdr:cNvPr id="830" name="楕円 829">
          <a:extLst>
            <a:ext uri="{FF2B5EF4-FFF2-40B4-BE49-F238E27FC236}">
              <a16:creationId xmlns:a16="http://schemas.microsoft.com/office/drawing/2014/main" id="{C1B288EB-E090-4AB8-ACC0-AE805A73CB18}"/>
            </a:ext>
          </a:extLst>
        </xdr:cNvPr>
        <xdr:cNvSpPr/>
      </xdr:nvSpPr>
      <xdr:spPr>
        <a:xfrm>
          <a:off x="19458940" y="1816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151147</xdr:rowOff>
    </xdr:from>
    <xdr:ext cx="469744" cy="259045"/>
    <xdr:sp macro="" textlink="">
      <xdr:nvSpPr>
        <xdr:cNvPr id="831" name="【公民館】&#10;一人当たり面積該当値テキスト">
          <a:extLst>
            <a:ext uri="{FF2B5EF4-FFF2-40B4-BE49-F238E27FC236}">
              <a16:creationId xmlns:a16="http://schemas.microsoft.com/office/drawing/2014/main" id="{520DB05E-6FC0-44C8-B794-EA86C467FC35}"/>
            </a:ext>
          </a:extLst>
        </xdr:cNvPr>
        <xdr:cNvSpPr txBox="1"/>
      </xdr:nvSpPr>
      <xdr:spPr>
        <a:xfrm>
          <a:off x="19547840"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66039</xdr:rowOff>
    </xdr:from>
    <xdr:to>
      <xdr:col>112</xdr:col>
      <xdr:colOff>38100</xdr:colOff>
      <xdr:row>108</xdr:row>
      <xdr:rowOff>167639</xdr:rowOff>
    </xdr:to>
    <xdr:sp macro="" textlink="">
      <xdr:nvSpPr>
        <xdr:cNvPr id="832" name="楕円 831">
          <a:extLst>
            <a:ext uri="{FF2B5EF4-FFF2-40B4-BE49-F238E27FC236}">
              <a16:creationId xmlns:a16="http://schemas.microsoft.com/office/drawing/2014/main" id="{3C1E1B13-A914-473F-88F5-B15D73BD5553}"/>
            </a:ext>
          </a:extLst>
        </xdr:cNvPr>
        <xdr:cNvSpPr/>
      </xdr:nvSpPr>
      <xdr:spPr>
        <a:xfrm>
          <a:off x="18735040" y="181711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115570</xdr:rowOff>
    </xdr:from>
    <xdr:to>
      <xdr:col>116</xdr:col>
      <xdr:colOff>63500</xdr:colOff>
      <xdr:row>108</xdr:row>
      <xdr:rowOff>116839</xdr:rowOff>
    </xdr:to>
    <xdr:cxnSp macro="">
      <xdr:nvCxnSpPr>
        <xdr:cNvPr id="833" name="直線コネクタ 832">
          <a:extLst>
            <a:ext uri="{FF2B5EF4-FFF2-40B4-BE49-F238E27FC236}">
              <a16:creationId xmlns:a16="http://schemas.microsoft.com/office/drawing/2014/main" id="{515F82CB-7DF6-49E8-8293-456C668B20CA}"/>
            </a:ext>
          </a:extLst>
        </xdr:cNvPr>
        <xdr:cNvCxnSpPr/>
      </xdr:nvCxnSpPr>
      <xdr:spPr>
        <a:xfrm flipV="1">
          <a:off x="18778220" y="18220690"/>
          <a:ext cx="73152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66039</xdr:rowOff>
    </xdr:from>
    <xdr:to>
      <xdr:col>107</xdr:col>
      <xdr:colOff>101600</xdr:colOff>
      <xdr:row>108</xdr:row>
      <xdr:rowOff>167639</xdr:rowOff>
    </xdr:to>
    <xdr:sp macro="" textlink="">
      <xdr:nvSpPr>
        <xdr:cNvPr id="834" name="楕円 833">
          <a:extLst>
            <a:ext uri="{FF2B5EF4-FFF2-40B4-BE49-F238E27FC236}">
              <a16:creationId xmlns:a16="http://schemas.microsoft.com/office/drawing/2014/main" id="{ED485D79-2B12-46E0-8AB9-6A7DB2A49751}"/>
            </a:ext>
          </a:extLst>
        </xdr:cNvPr>
        <xdr:cNvSpPr/>
      </xdr:nvSpPr>
      <xdr:spPr>
        <a:xfrm>
          <a:off x="17937480" y="1817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116839</xdr:rowOff>
    </xdr:from>
    <xdr:to>
      <xdr:col>111</xdr:col>
      <xdr:colOff>177800</xdr:colOff>
      <xdr:row>108</xdr:row>
      <xdr:rowOff>116839</xdr:rowOff>
    </xdr:to>
    <xdr:cxnSp macro="">
      <xdr:nvCxnSpPr>
        <xdr:cNvPr id="835" name="直線コネクタ 834">
          <a:extLst>
            <a:ext uri="{FF2B5EF4-FFF2-40B4-BE49-F238E27FC236}">
              <a16:creationId xmlns:a16="http://schemas.microsoft.com/office/drawing/2014/main" id="{72CE4062-CB72-4366-A3B2-609EC113BC17}"/>
            </a:ext>
          </a:extLst>
        </xdr:cNvPr>
        <xdr:cNvCxnSpPr/>
      </xdr:nvCxnSpPr>
      <xdr:spPr>
        <a:xfrm>
          <a:off x="17988280" y="1822195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58420</xdr:rowOff>
    </xdr:from>
    <xdr:to>
      <xdr:col>98</xdr:col>
      <xdr:colOff>38100</xdr:colOff>
      <xdr:row>108</xdr:row>
      <xdr:rowOff>160020</xdr:rowOff>
    </xdr:to>
    <xdr:sp macro="" textlink="">
      <xdr:nvSpPr>
        <xdr:cNvPr id="836" name="楕円 835">
          <a:extLst>
            <a:ext uri="{FF2B5EF4-FFF2-40B4-BE49-F238E27FC236}">
              <a16:creationId xmlns:a16="http://schemas.microsoft.com/office/drawing/2014/main" id="{4B968C9D-3ECA-48FE-AA75-C46104ECCFB9}"/>
            </a:ext>
          </a:extLst>
        </xdr:cNvPr>
        <xdr:cNvSpPr/>
      </xdr:nvSpPr>
      <xdr:spPr>
        <a:xfrm>
          <a:off x="16388080" y="18163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837" name="n_1aveValue【公民館】&#10;一人当たり面積">
          <a:extLst>
            <a:ext uri="{FF2B5EF4-FFF2-40B4-BE49-F238E27FC236}">
              <a16:creationId xmlns:a16="http://schemas.microsoft.com/office/drawing/2014/main" id="{27863B18-C9A8-4D52-AF53-2208B706A67C}"/>
            </a:ext>
          </a:extLst>
        </xdr:cNvPr>
        <xdr:cNvSpPr txBox="1"/>
      </xdr:nvSpPr>
      <xdr:spPr>
        <a:xfrm>
          <a:off x="185611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69866</xdr:rowOff>
    </xdr:from>
    <xdr:ext cx="469744" cy="259045"/>
    <xdr:sp macro="" textlink="">
      <xdr:nvSpPr>
        <xdr:cNvPr id="838" name="n_2aveValue【公民館】&#10;一人当たり面積">
          <a:extLst>
            <a:ext uri="{FF2B5EF4-FFF2-40B4-BE49-F238E27FC236}">
              <a16:creationId xmlns:a16="http://schemas.microsoft.com/office/drawing/2014/main" id="{F7EF2652-AEB5-4F0B-8608-ACE4C2E9487E}"/>
            </a:ext>
          </a:extLst>
        </xdr:cNvPr>
        <xdr:cNvSpPr txBox="1"/>
      </xdr:nvSpPr>
      <xdr:spPr>
        <a:xfrm>
          <a:off x="17776267" y="1767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839" name="n_3aveValue【公民館】&#10;一人当たり面積">
          <a:extLst>
            <a:ext uri="{FF2B5EF4-FFF2-40B4-BE49-F238E27FC236}">
              <a16:creationId xmlns:a16="http://schemas.microsoft.com/office/drawing/2014/main" id="{4B81DAB0-657F-45FF-B753-5E2C0CA5E35C}"/>
            </a:ext>
          </a:extLst>
        </xdr:cNvPr>
        <xdr:cNvSpPr txBox="1"/>
      </xdr:nvSpPr>
      <xdr:spPr>
        <a:xfrm>
          <a:off x="17001567" y="176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129557</xdr:rowOff>
    </xdr:from>
    <xdr:ext cx="469744" cy="259045"/>
    <xdr:sp macro="" textlink="">
      <xdr:nvSpPr>
        <xdr:cNvPr id="840" name="n_4aveValue【公民館】&#10;一人当たり面積">
          <a:extLst>
            <a:ext uri="{FF2B5EF4-FFF2-40B4-BE49-F238E27FC236}">
              <a16:creationId xmlns:a16="http://schemas.microsoft.com/office/drawing/2014/main" id="{A6BCC1B1-4B3B-47AD-9A55-BB25637E1444}"/>
            </a:ext>
          </a:extLst>
        </xdr:cNvPr>
        <xdr:cNvSpPr txBox="1"/>
      </xdr:nvSpPr>
      <xdr:spPr>
        <a:xfrm>
          <a:off x="16226867" y="1773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158766</xdr:rowOff>
    </xdr:from>
    <xdr:ext cx="469744" cy="259045"/>
    <xdr:sp macro="" textlink="">
      <xdr:nvSpPr>
        <xdr:cNvPr id="841" name="n_1mainValue【公民館】&#10;一人当たり面積">
          <a:extLst>
            <a:ext uri="{FF2B5EF4-FFF2-40B4-BE49-F238E27FC236}">
              <a16:creationId xmlns:a16="http://schemas.microsoft.com/office/drawing/2014/main" id="{B79DC070-00C3-42DF-8C88-4C861954FB0F}"/>
            </a:ext>
          </a:extLst>
        </xdr:cNvPr>
        <xdr:cNvSpPr txBox="1"/>
      </xdr:nvSpPr>
      <xdr:spPr>
        <a:xfrm>
          <a:off x="18561127" y="1826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158766</xdr:rowOff>
    </xdr:from>
    <xdr:ext cx="469744" cy="259045"/>
    <xdr:sp macro="" textlink="">
      <xdr:nvSpPr>
        <xdr:cNvPr id="842" name="n_2mainValue【公民館】&#10;一人当たり面積">
          <a:extLst>
            <a:ext uri="{FF2B5EF4-FFF2-40B4-BE49-F238E27FC236}">
              <a16:creationId xmlns:a16="http://schemas.microsoft.com/office/drawing/2014/main" id="{9C26B3D0-3855-4025-B7E5-C2C2D38DBFE8}"/>
            </a:ext>
          </a:extLst>
        </xdr:cNvPr>
        <xdr:cNvSpPr txBox="1"/>
      </xdr:nvSpPr>
      <xdr:spPr>
        <a:xfrm>
          <a:off x="17776267" y="1826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151147</xdr:rowOff>
    </xdr:from>
    <xdr:ext cx="469744" cy="259045"/>
    <xdr:sp macro="" textlink="">
      <xdr:nvSpPr>
        <xdr:cNvPr id="843" name="n_4mainValue【公民館】&#10;一人当たり面積">
          <a:extLst>
            <a:ext uri="{FF2B5EF4-FFF2-40B4-BE49-F238E27FC236}">
              <a16:creationId xmlns:a16="http://schemas.microsoft.com/office/drawing/2014/main" id="{A0740C5A-911A-4A7B-86D8-C06AD9B64494}"/>
            </a:ext>
          </a:extLst>
        </xdr:cNvPr>
        <xdr:cNvSpPr txBox="1"/>
      </xdr:nvSpPr>
      <xdr:spPr>
        <a:xfrm>
          <a:off x="16226867" y="1825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a:extLst>
            <a:ext uri="{FF2B5EF4-FFF2-40B4-BE49-F238E27FC236}">
              <a16:creationId xmlns:a16="http://schemas.microsoft.com/office/drawing/2014/main" id="{86116D3B-2CDA-4FB0-9BD9-71E06C29E548}"/>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a:extLst>
            <a:ext uri="{FF2B5EF4-FFF2-40B4-BE49-F238E27FC236}">
              <a16:creationId xmlns:a16="http://schemas.microsoft.com/office/drawing/2014/main" id="{AEF5CEF3-646B-4738-87B6-F9B1AC486F77}"/>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a:extLst>
            <a:ext uri="{FF2B5EF4-FFF2-40B4-BE49-F238E27FC236}">
              <a16:creationId xmlns:a16="http://schemas.microsoft.com/office/drawing/2014/main" id="{13D00CA7-EE27-40B4-BB30-C5CDF790E544}"/>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公民館を令和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年度にかけて建て替えたことにより、公民館の有形固定資産減価償却率については、令和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年より低い数値となっている。</a:t>
          </a:r>
          <a:endParaRPr lang="ja-JP" altLang="ja-JP" sz="1400">
            <a:effectLst/>
          </a:endParaRPr>
        </a:p>
        <a:p>
          <a:r>
            <a:rPr kumimoji="1" lang="ja-JP" altLang="ja-JP" sz="1100">
              <a:solidFill>
                <a:schemeClr val="dk1"/>
              </a:solidFill>
              <a:effectLst/>
              <a:latin typeface="+mn-lt"/>
              <a:ea typeface="+mn-ea"/>
              <a:cs typeface="+mn-cs"/>
            </a:rPr>
            <a:t>　橋りょう・トンネルの有形固定資産減価償却率については、</a:t>
          </a:r>
          <a:r>
            <a:rPr kumimoji="1" lang="en-US" altLang="ja-JP" sz="1100">
              <a:solidFill>
                <a:schemeClr val="dk1"/>
              </a:solidFill>
              <a:effectLst/>
              <a:latin typeface="+mn-lt"/>
              <a:ea typeface="+mn-ea"/>
              <a:cs typeface="+mn-cs"/>
            </a:rPr>
            <a:t>88.9%</a:t>
          </a:r>
          <a:r>
            <a:rPr kumimoji="1" lang="ja-JP" altLang="ja-JP" sz="1100">
              <a:solidFill>
                <a:schemeClr val="dk1"/>
              </a:solidFill>
              <a:effectLst/>
              <a:latin typeface="+mn-lt"/>
              <a:ea typeface="+mn-ea"/>
              <a:cs typeface="+mn-cs"/>
            </a:rPr>
            <a:t>と高い数値となっている。那智勝浦町橋梁個別施設計画や那智勝浦町トンネル個別施設計画に基づき、</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年サイクルで点検を実施し、点検結果により計画的に補修・修繕を行っていく。</a:t>
          </a:r>
          <a:endParaRPr lang="ja-JP" altLang="ja-JP" sz="1400">
            <a:effectLst/>
          </a:endParaRPr>
        </a:p>
        <a:p>
          <a:r>
            <a:rPr kumimoji="1" lang="ja-JP" altLang="ja-JP" sz="1100">
              <a:solidFill>
                <a:schemeClr val="dk1"/>
              </a:solidFill>
              <a:effectLst/>
              <a:latin typeface="+mn-lt"/>
              <a:ea typeface="+mn-ea"/>
              <a:cs typeface="+mn-cs"/>
            </a:rPr>
            <a:t>　公営住宅の有形固定資産減価償却率についても、</a:t>
          </a:r>
          <a:r>
            <a:rPr kumimoji="1" lang="en-US" altLang="ja-JP" sz="1100">
              <a:solidFill>
                <a:schemeClr val="dk1"/>
              </a:solidFill>
              <a:effectLst/>
              <a:latin typeface="+mn-lt"/>
              <a:ea typeface="+mn-ea"/>
              <a:cs typeface="+mn-cs"/>
            </a:rPr>
            <a:t>86.4%</a:t>
          </a:r>
          <a:r>
            <a:rPr kumimoji="1" lang="ja-JP" altLang="ja-JP" sz="1100">
              <a:solidFill>
                <a:schemeClr val="dk1"/>
              </a:solidFill>
              <a:effectLst/>
              <a:latin typeface="+mn-lt"/>
              <a:ea typeface="+mn-ea"/>
              <a:cs typeface="+mn-cs"/>
            </a:rPr>
            <a:t>と高い数値となっている。那智勝浦町公営住宅等長寿命化計画に基づき、今後も更新・整備を行っていく。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12F9479-2004-417A-8929-5CEA7A042EA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65F5120-36A4-4AFE-AC55-A6DDBD609926}"/>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447FE34-EA11-4F08-8315-E92C93086929}"/>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5A0F9E0-4570-4D1A-AE4C-6676A7084957}"/>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和歌山県那智勝浦町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E9757F7-725D-4F1E-AE8C-16497D4BAA6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B5E6C34-0987-4A58-BDEC-B80DD1AB74E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4DEC588-CA6F-4D4F-A432-F8C815E0376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59A1712-B093-4F3D-A055-655CBEE84A5F}"/>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0D3A821-1253-4040-AFF1-88124A475766}"/>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B27A7DD-2E4F-4BD6-9B03-1B9AAEFA6C1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13,778
13,626
183.30
10,299,945
10,112,779
170,985
5,507,054
12,709,326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D7855C3-05AF-4E96-85AA-E75B9E55EB17}"/>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0B71F71-E331-4A9A-B899-878E517BDA4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4FF7DB9-6A80-4C4F-8A97-8CBBBEEAF6D1}"/>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59BFC08-2E1F-4D3B-95A7-C7BFCC35998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EEE231B-5E2B-4B1E-9CA0-CEC71D5C86BC}"/>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C24A925-690D-49C1-9831-C46027989DCA}"/>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3607F44-CB2E-478F-AC29-D13451399F6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090B34A-2D20-44F5-B359-059A156F15F5}"/>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0C7FE49-58DE-4420-B303-D67A5BD8D79B}"/>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6A019CD-8B58-4562-9160-647F59D78332}"/>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C1F118B-2119-4761-8FA5-606D2D1F86C2}"/>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C7A007C-EFFC-4423-821D-CE8DE9F9EE23}"/>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BD7CF99-A200-4CD3-8DF4-B8D3D4FCBCE2}"/>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557521E-7E67-48DF-B096-5758E029DD68}"/>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526FD27-95EE-4DC9-91C6-54F9AF1C695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212609D-594C-4786-B640-294193316FF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BA69F66-9AC5-474E-A892-2144206FF2B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39D072F-8944-47E2-B9B3-38DE29C3CED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18DCCC4-FB41-477B-82FD-CF853CECD5A9}"/>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1BC16EC-E123-4C43-B21A-9DEAF1DD76ED}"/>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DE084CC-4071-4DB2-B7DD-920D6CA1268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BA31497-D3E9-4E30-82D1-7426773ABA24}"/>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0659561-DED3-4766-A74E-1328879C1B7D}"/>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EEF2F61-1257-4239-A336-2E8256CDE4C8}"/>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25773F7-D7BA-4047-AC98-3C139554BC5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4391019-91AA-4005-BA13-68B3DA9458DA}"/>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2E8826F-ECCA-4ED2-A153-E5CEE1B114B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5CB4C82-3729-4611-89AE-42F221E9D1D1}"/>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8CDFC95-8C3F-4360-80AC-A87FC175D9A2}"/>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79DDCEB-E0B7-4A12-B17C-2C8EF4ED2717}"/>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4F62BB0-99DE-4339-BAC2-6EE7496A2EC8}"/>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24194EC-2CEC-4088-BC55-177E485EB3EE}"/>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EC5B5DD-D183-4D8A-8EF5-265F05635598}"/>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858E99D-DBE2-43B8-85C3-86756B435428}"/>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C60319E-8AC1-4E4A-8217-2EE1453717FC}"/>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B8B49A7-1DAF-44DB-BAA8-C9AA1FE2DDAC}"/>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C913EED-5090-476A-9BFC-4769E6A5D727}"/>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BCE804E-A050-4ABE-9AD1-9A16A969CACB}"/>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D92C15A-DD77-4272-9D13-0F8502FE3841}"/>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E8EF871-05D1-493C-B7B3-E7058517B16D}"/>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6DC7A05-67EF-4A28-AA54-C8E63E0BD7C9}"/>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27EA747-725D-4746-9340-8C4D674E32D5}"/>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F76773B-79A6-418C-9AAA-C92530AC2719}"/>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A6B83A4-D335-427B-A3E5-F4D0D4349CAC}"/>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D836519A-848F-4772-A4E5-D38072D752AF}"/>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A05F5273-0E37-491A-AE45-69B91CA5C0AD}"/>
            </a:ext>
          </a:extLst>
        </xdr:cNvPr>
        <xdr:cNvCxnSpPr/>
      </xdr:nvCxnSpPr>
      <xdr:spPr>
        <a:xfrm flipV="1">
          <a:off x="4086225" y="5480685"/>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図書館】&#10;有形固定資産減価償却率最小値テキスト">
          <a:extLst>
            <a:ext uri="{FF2B5EF4-FFF2-40B4-BE49-F238E27FC236}">
              <a16:creationId xmlns:a16="http://schemas.microsoft.com/office/drawing/2014/main" id="{8B308AC0-3A50-4FDE-8619-DD116290773C}"/>
            </a:ext>
          </a:extLst>
        </xdr:cNvPr>
        <xdr:cNvSpPr txBox="1"/>
      </xdr:nvSpPr>
      <xdr:spPr>
        <a:xfrm>
          <a:off x="412496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2118DB8B-39F5-4FC0-931E-87B2F254936C}"/>
            </a:ext>
          </a:extLst>
        </xdr:cNvPr>
        <xdr:cNvCxnSpPr/>
      </xdr:nvCxnSpPr>
      <xdr:spPr>
        <a:xfrm>
          <a:off x="4020820" y="7038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図書館】&#10;有形固定資産減価償却率最大値テキスト">
          <a:extLst>
            <a:ext uri="{FF2B5EF4-FFF2-40B4-BE49-F238E27FC236}">
              <a16:creationId xmlns:a16="http://schemas.microsoft.com/office/drawing/2014/main" id="{9F07DD9F-13D2-4D4A-858B-7C060AFBA770}"/>
            </a:ext>
          </a:extLst>
        </xdr:cNvPr>
        <xdr:cNvSpPr txBox="1"/>
      </xdr:nvSpPr>
      <xdr:spPr>
        <a:xfrm>
          <a:off x="4124960" y="5259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a:extLst>
            <a:ext uri="{FF2B5EF4-FFF2-40B4-BE49-F238E27FC236}">
              <a16:creationId xmlns:a16="http://schemas.microsoft.com/office/drawing/2014/main" id="{A872C9E2-E341-4B29-A089-85EFB3286749}"/>
            </a:ext>
          </a:extLst>
        </xdr:cNvPr>
        <xdr:cNvCxnSpPr/>
      </xdr:nvCxnSpPr>
      <xdr:spPr>
        <a:xfrm>
          <a:off x="4020820" y="54806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a:extLst>
            <a:ext uri="{FF2B5EF4-FFF2-40B4-BE49-F238E27FC236}">
              <a16:creationId xmlns:a16="http://schemas.microsoft.com/office/drawing/2014/main" id="{D0595D63-2337-4791-B7DE-424E70F9A100}"/>
            </a:ext>
          </a:extLst>
        </xdr:cNvPr>
        <xdr:cNvSpPr txBox="1"/>
      </xdr:nvSpPr>
      <xdr:spPr>
        <a:xfrm>
          <a:off x="4124960" y="5934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a:extLst>
            <a:ext uri="{FF2B5EF4-FFF2-40B4-BE49-F238E27FC236}">
              <a16:creationId xmlns:a16="http://schemas.microsoft.com/office/drawing/2014/main" id="{41489DA9-DD96-4EDF-A073-F0F4F84E9678}"/>
            </a:ext>
          </a:extLst>
        </xdr:cNvPr>
        <xdr:cNvSpPr/>
      </xdr:nvSpPr>
      <xdr:spPr>
        <a:xfrm>
          <a:off x="403606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158750</xdr:rowOff>
    </xdr:from>
    <xdr:to>
      <xdr:col>20</xdr:col>
      <xdr:colOff>38100</xdr:colOff>
      <xdr:row>36</xdr:row>
      <xdr:rowOff>88900</xdr:rowOff>
    </xdr:to>
    <xdr:sp macro="" textlink="">
      <xdr:nvSpPr>
        <xdr:cNvPr id="64" name="フローチャート: 判断 63">
          <a:extLst>
            <a:ext uri="{FF2B5EF4-FFF2-40B4-BE49-F238E27FC236}">
              <a16:creationId xmlns:a16="http://schemas.microsoft.com/office/drawing/2014/main" id="{94360703-EC32-489D-8BAB-0104C26D6048}"/>
            </a:ext>
          </a:extLst>
        </xdr:cNvPr>
        <xdr:cNvSpPr/>
      </xdr:nvSpPr>
      <xdr:spPr>
        <a:xfrm>
          <a:off x="3312160" y="6026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149225</xdr:rowOff>
    </xdr:from>
    <xdr:to>
      <xdr:col>15</xdr:col>
      <xdr:colOff>101600</xdr:colOff>
      <xdr:row>36</xdr:row>
      <xdr:rowOff>79375</xdr:rowOff>
    </xdr:to>
    <xdr:sp macro="" textlink="">
      <xdr:nvSpPr>
        <xdr:cNvPr id="65" name="フローチャート: 判断 64">
          <a:extLst>
            <a:ext uri="{FF2B5EF4-FFF2-40B4-BE49-F238E27FC236}">
              <a16:creationId xmlns:a16="http://schemas.microsoft.com/office/drawing/2014/main" id="{B04437EB-865E-4DE1-B54B-DF049553773E}"/>
            </a:ext>
          </a:extLst>
        </xdr:cNvPr>
        <xdr:cNvSpPr/>
      </xdr:nvSpPr>
      <xdr:spPr>
        <a:xfrm>
          <a:off x="2514600" y="6016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147320</xdr:rowOff>
    </xdr:from>
    <xdr:to>
      <xdr:col>10</xdr:col>
      <xdr:colOff>165100</xdr:colOff>
      <xdr:row>36</xdr:row>
      <xdr:rowOff>77470</xdr:rowOff>
    </xdr:to>
    <xdr:sp macro="" textlink="">
      <xdr:nvSpPr>
        <xdr:cNvPr id="66" name="フローチャート: 判断 65">
          <a:extLst>
            <a:ext uri="{FF2B5EF4-FFF2-40B4-BE49-F238E27FC236}">
              <a16:creationId xmlns:a16="http://schemas.microsoft.com/office/drawing/2014/main" id="{1E5ED1C7-9DA1-48CC-A2B0-447BD561D781}"/>
            </a:ext>
          </a:extLst>
        </xdr:cNvPr>
        <xdr:cNvSpPr/>
      </xdr:nvSpPr>
      <xdr:spPr>
        <a:xfrm>
          <a:off x="1739900" y="6014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145415</xdr:rowOff>
    </xdr:from>
    <xdr:to>
      <xdr:col>6</xdr:col>
      <xdr:colOff>38100</xdr:colOff>
      <xdr:row>36</xdr:row>
      <xdr:rowOff>75565</xdr:rowOff>
    </xdr:to>
    <xdr:sp macro="" textlink="">
      <xdr:nvSpPr>
        <xdr:cNvPr id="67" name="フローチャート: 判断 66">
          <a:extLst>
            <a:ext uri="{FF2B5EF4-FFF2-40B4-BE49-F238E27FC236}">
              <a16:creationId xmlns:a16="http://schemas.microsoft.com/office/drawing/2014/main" id="{DA58E966-3172-4167-8704-F244AF9A5800}"/>
            </a:ext>
          </a:extLst>
        </xdr:cNvPr>
        <xdr:cNvSpPr/>
      </xdr:nvSpPr>
      <xdr:spPr>
        <a:xfrm>
          <a:off x="965200" y="60128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511E7BA-4361-4983-B7EE-2AA7F27E703F}"/>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F3AB6C2-4D0B-4F9A-9B59-0AC65553EC0C}"/>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A86AC63-B21E-4188-BFB6-B4A55D684C46}"/>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CFEBF21-2785-4409-AD7E-622729318856}"/>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362BEB5-AC61-4AC0-B667-08D714DCDE2B}"/>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101600</xdr:rowOff>
    </xdr:from>
    <xdr:to>
      <xdr:col>24</xdr:col>
      <xdr:colOff>114300</xdr:colOff>
      <xdr:row>41</xdr:row>
      <xdr:rowOff>31750</xdr:rowOff>
    </xdr:to>
    <xdr:sp macro="" textlink="">
      <xdr:nvSpPr>
        <xdr:cNvPr id="73" name="楕円 72">
          <a:extLst>
            <a:ext uri="{FF2B5EF4-FFF2-40B4-BE49-F238E27FC236}">
              <a16:creationId xmlns:a16="http://schemas.microsoft.com/office/drawing/2014/main" id="{C641FE3B-293C-4CF4-B0EA-C871AEBD2DF0}"/>
            </a:ext>
          </a:extLst>
        </xdr:cNvPr>
        <xdr:cNvSpPr/>
      </xdr:nvSpPr>
      <xdr:spPr>
        <a:xfrm>
          <a:off x="4036060" y="6807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80027</xdr:rowOff>
    </xdr:from>
    <xdr:ext cx="405111" cy="259045"/>
    <xdr:sp macro="" textlink="">
      <xdr:nvSpPr>
        <xdr:cNvPr id="74" name="【図書館】&#10;有形固定資産減価償却率該当値テキスト">
          <a:extLst>
            <a:ext uri="{FF2B5EF4-FFF2-40B4-BE49-F238E27FC236}">
              <a16:creationId xmlns:a16="http://schemas.microsoft.com/office/drawing/2014/main" id="{90EB6B1B-CA24-4BE8-A9AB-6122A3946CBB}"/>
            </a:ext>
          </a:extLst>
        </xdr:cNvPr>
        <xdr:cNvSpPr txBox="1"/>
      </xdr:nvSpPr>
      <xdr:spPr>
        <a:xfrm>
          <a:off x="4124960"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63500</xdr:rowOff>
    </xdr:from>
    <xdr:to>
      <xdr:col>20</xdr:col>
      <xdr:colOff>38100</xdr:colOff>
      <xdr:row>40</xdr:row>
      <xdr:rowOff>165100</xdr:rowOff>
    </xdr:to>
    <xdr:sp macro="" textlink="">
      <xdr:nvSpPr>
        <xdr:cNvPr id="75" name="楕円 74">
          <a:extLst>
            <a:ext uri="{FF2B5EF4-FFF2-40B4-BE49-F238E27FC236}">
              <a16:creationId xmlns:a16="http://schemas.microsoft.com/office/drawing/2014/main" id="{755592B6-8C0B-40C1-A54C-2FAC64BAE228}"/>
            </a:ext>
          </a:extLst>
        </xdr:cNvPr>
        <xdr:cNvSpPr/>
      </xdr:nvSpPr>
      <xdr:spPr>
        <a:xfrm>
          <a:off x="3312160" y="6769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114300</xdr:rowOff>
    </xdr:from>
    <xdr:to>
      <xdr:col>24</xdr:col>
      <xdr:colOff>63500</xdr:colOff>
      <xdr:row>40</xdr:row>
      <xdr:rowOff>152400</xdr:rowOff>
    </xdr:to>
    <xdr:cxnSp macro="">
      <xdr:nvCxnSpPr>
        <xdr:cNvPr id="76" name="直線コネクタ 75">
          <a:extLst>
            <a:ext uri="{FF2B5EF4-FFF2-40B4-BE49-F238E27FC236}">
              <a16:creationId xmlns:a16="http://schemas.microsoft.com/office/drawing/2014/main" id="{9224740A-784E-4130-9285-F85F96A27D42}"/>
            </a:ext>
          </a:extLst>
        </xdr:cNvPr>
        <xdr:cNvCxnSpPr/>
      </xdr:nvCxnSpPr>
      <xdr:spPr>
        <a:xfrm>
          <a:off x="3355340" y="681990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25400</xdr:rowOff>
    </xdr:from>
    <xdr:to>
      <xdr:col>15</xdr:col>
      <xdr:colOff>101600</xdr:colOff>
      <xdr:row>40</xdr:row>
      <xdr:rowOff>127000</xdr:rowOff>
    </xdr:to>
    <xdr:sp macro="" textlink="">
      <xdr:nvSpPr>
        <xdr:cNvPr id="77" name="楕円 76">
          <a:extLst>
            <a:ext uri="{FF2B5EF4-FFF2-40B4-BE49-F238E27FC236}">
              <a16:creationId xmlns:a16="http://schemas.microsoft.com/office/drawing/2014/main" id="{85719591-B821-438C-AC98-94DF35AE1FCE}"/>
            </a:ext>
          </a:extLst>
        </xdr:cNvPr>
        <xdr:cNvSpPr/>
      </xdr:nvSpPr>
      <xdr:spPr>
        <a:xfrm>
          <a:off x="25146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76200</xdr:rowOff>
    </xdr:from>
    <xdr:to>
      <xdr:col>19</xdr:col>
      <xdr:colOff>177800</xdr:colOff>
      <xdr:row>40</xdr:row>
      <xdr:rowOff>114300</xdr:rowOff>
    </xdr:to>
    <xdr:cxnSp macro="">
      <xdr:nvCxnSpPr>
        <xdr:cNvPr id="78" name="直線コネクタ 77">
          <a:extLst>
            <a:ext uri="{FF2B5EF4-FFF2-40B4-BE49-F238E27FC236}">
              <a16:creationId xmlns:a16="http://schemas.microsoft.com/office/drawing/2014/main" id="{2007CAE7-1BF1-4A14-AECA-9163A8AF82F7}"/>
            </a:ext>
          </a:extLst>
        </xdr:cNvPr>
        <xdr:cNvCxnSpPr/>
      </xdr:nvCxnSpPr>
      <xdr:spPr>
        <a:xfrm>
          <a:off x="2565400" y="678180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158750</xdr:rowOff>
    </xdr:from>
    <xdr:to>
      <xdr:col>10</xdr:col>
      <xdr:colOff>165100</xdr:colOff>
      <xdr:row>40</xdr:row>
      <xdr:rowOff>88900</xdr:rowOff>
    </xdr:to>
    <xdr:sp macro="" textlink="">
      <xdr:nvSpPr>
        <xdr:cNvPr id="79" name="楕円 78">
          <a:extLst>
            <a:ext uri="{FF2B5EF4-FFF2-40B4-BE49-F238E27FC236}">
              <a16:creationId xmlns:a16="http://schemas.microsoft.com/office/drawing/2014/main" id="{C471AA8C-3896-4327-9FD5-700282D360A6}"/>
            </a:ext>
          </a:extLst>
        </xdr:cNvPr>
        <xdr:cNvSpPr/>
      </xdr:nvSpPr>
      <xdr:spPr>
        <a:xfrm>
          <a:off x="1739900" y="6696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38100</xdr:rowOff>
    </xdr:from>
    <xdr:to>
      <xdr:col>15</xdr:col>
      <xdr:colOff>50800</xdr:colOff>
      <xdr:row>40</xdr:row>
      <xdr:rowOff>76200</xdr:rowOff>
    </xdr:to>
    <xdr:cxnSp macro="">
      <xdr:nvCxnSpPr>
        <xdr:cNvPr id="80" name="直線コネクタ 79">
          <a:extLst>
            <a:ext uri="{FF2B5EF4-FFF2-40B4-BE49-F238E27FC236}">
              <a16:creationId xmlns:a16="http://schemas.microsoft.com/office/drawing/2014/main" id="{E7CB5981-7701-4DF6-9FAC-1E521BB1118C}"/>
            </a:ext>
          </a:extLst>
        </xdr:cNvPr>
        <xdr:cNvCxnSpPr/>
      </xdr:nvCxnSpPr>
      <xdr:spPr>
        <a:xfrm>
          <a:off x="1790700" y="674370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120650</xdr:rowOff>
    </xdr:from>
    <xdr:to>
      <xdr:col>6</xdr:col>
      <xdr:colOff>38100</xdr:colOff>
      <xdr:row>40</xdr:row>
      <xdr:rowOff>50800</xdr:rowOff>
    </xdr:to>
    <xdr:sp macro="" textlink="">
      <xdr:nvSpPr>
        <xdr:cNvPr id="81" name="楕円 80">
          <a:extLst>
            <a:ext uri="{FF2B5EF4-FFF2-40B4-BE49-F238E27FC236}">
              <a16:creationId xmlns:a16="http://schemas.microsoft.com/office/drawing/2014/main" id="{4F608BA3-E6CF-4C46-989F-3AB1C6046C64}"/>
            </a:ext>
          </a:extLst>
        </xdr:cNvPr>
        <xdr:cNvSpPr/>
      </xdr:nvSpPr>
      <xdr:spPr>
        <a:xfrm>
          <a:off x="965200" y="6658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0</xdr:rowOff>
    </xdr:from>
    <xdr:to>
      <xdr:col>10</xdr:col>
      <xdr:colOff>114300</xdr:colOff>
      <xdr:row>40</xdr:row>
      <xdr:rowOff>38100</xdr:rowOff>
    </xdr:to>
    <xdr:cxnSp macro="">
      <xdr:nvCxnSpPr>
        <xdr:cNvPr id="82" name="直線コネクタ 81">
          <a:extLst>
            <a:ext uri="{FF2B5EF4-FFF2-40B4-BE49-F238E27FC236}">
              <a16:creationId xmlns:a16="http://schemas.microsoft.com/office/drawing/2014/main" id="{8A3C0C0D-0E17-40E5-BE2D-8B0AA345A7DD}"/>
            </a:ext>
          </a:extLst>
        </xdr:cNvPr>
        <xdr:cNvCxnSpPr/>
      </xdr:nvCxnSpPr>
      <xdr:spPr>
        <a:xfrm>
          <a:off x="1008380" y="670560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105427</xdr:rowOff>
    </xdr:from>
    <xdr:ext cx="405111" cy="259045"/>
    <xdr:sp macro="" textlink="">
      <xdr:nvSpPr>
        <xdr:cNvPr id="83" name="n_1aveValue【図書館】&#10;有形固定資産減価償却率">
          <a:extLst>
            <a:ext uri="{FF2B5EF4-FFF2-40B4-BE49-F238E27FC236}">
              <a16:creationId xmlns:a16="http://schemas.microsoft.com/office/drawing/2014/main" id="{069C0C14-7DBE-433A-B7BB-15AAC327AA47}"/>
            </a:ext>
          </a:extLst>
        </xdr:cNvPr>
        <xdr:cNvSpPr txBox="1"/>
      </xdr:nvSpPr>
      <xdr:spPr>
        <a:xfrm>
          <a:off x="317056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95902</xdr:rowOff>
    </xdr:from>
    <xdr:ext cx="405111" cy="259045"/>
    <xdr:sp macro="" textlink="">
      <xdr:nvSpPr>
        <xdr:cNvPr id="84" name="n_2aveValue【図書館】&#10;有形固定資産減価償却率">
          <a:extLst>
            <a:ext uri="{FF2B5EF4-FFF2-40B4-BE49-F238E27FC236}">
              <a16:creationId xmlns:a16="http://schemas.microsoft.com/office/drawing/2014/main" id="{B950250C-6028-4BEB-9316-2973B1ABB937}"/>
            </a:ext>
          </a:extLst>
        </xdr:cNvPr>
        <xdr:cNvSpPr txBox="1"/>
      </xdr:nvSpPr>
      <xdr:spPr>
        <a:xfrm>
          <a:off x="2385704"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93997</xdr:rowOff>
    </xdr:from>
    <xdr:ext cx="405111" cy="259045"/>
    <xdr:sp macro="" textlink="">
      <xdr:nvSpPr>
        <xdr:cNvPr id="85" name="n_3aveValue【図書館】&#10;有形固定資産減価償却率">
          <a:extLst>
            <a:ext uri="{FF2B5EF4-FFF2-40B4-BE49-F238E27FC236}">
              <a16:creationId xmlns:a16="http://schemas.microsoft.com/office/drawing/2014/main" id="{847D8466-5F00-41E0-B11C-D612C2B05CB0}"/>
            </a:ext>
          </a:extLst>
        </xdr:cNvPr>
        <xdr:cNvSpPr txBox="1"/>
      </xdr:nvSpPr>
      <xdr:spPr>
        <a:xfrm>
          <a:off x="161100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92092</xdr:rowOff>
    </xdr:from>
    <xdr:ext cx="405111" cy="259045"/>
    <xdr:sp macro="" textlink="">
      <xdr:nvSpPr>
        <xdr:cNvPr id="86" name="n_4aveValue【図書館】&#10;有形固定資産減価償却率">
          <a:extLst>
            <a:ext uri="{FF2B5EF4-FFF2-40B4-BE49-F238E27FC236}">
              <a16:creationId xmlns:a16="http://schemas.microsoft.com/office/drawing/2014/main" id="{92026513-3F7A-4AA4-98B0-8AA8163080FB}"/>
            </a:ext>
          </a:extLst>
        </xdr:cNvPr>
        <xdr:cNvSpPr txBox="1"/>
      </xdr:nvSpPr>
      <xdr:spPr>
        <a:xfrm>
          <a:off x="836304"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156227</xdr:rowOff>
    </xdr:from>
    <xdr:ext cx="405111" cy="259045"/>
    <xdr:sp macro="" textlink="">
      <xdr:nvSpPr>
        <xdr:cNvPr id="87" name="n_1mainValue【図書館】&#10;有形固定資産減価償却率">
          <a:extLst>
            <a:ext uri="{FF2B5EF4-FFF2-40B4-BE49-F238E27FC236}">
              <a16:creationId xmlns:a16="http://schemas.microsoft.com/office/drawing/2014/main" id="{5BADECB9-936C-4CC2-9330-5C9A3F013940}"/>
            </a:ext>
          </a:extLst>
        </xdr:cNvPr>
        <xdr:cNvSpPr txBox="1"/>
      </xdr:nvSpPr>
      <xdr:spPr>
        <a:xfrm>
          <a:off x="317056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118127</xdr:rowOff>
    </xdr:from>
    <xdr:ext cx="405111" cy="259045"/>
    <xdr:sp macro="" textlink="">
      <xdr:nvSpPr>
        <xdr:cNvPr id="88" name="n_2mainValue【図書館】&#10;有形固定資産減価償却率">
          <a:extLst>
            <a:ext uri="{FF2B5EF4-FFF2-40B4-BE49-F238E27FC236}">
              <a16:creationId xmlns:a16="http://schemas.microsoft.com/office/drawing/2014/main" id="{4368C7A1-F5B8-4DC9-89DA-88E1355F4B89}"/>
            </a:ext>
          </a:extLst>
        </xdr:cNvPr>
        <xdr:cNvSpPr txBox="1"/>
      </xdr:nvSpPr>
      <xdr:spPr>
        <a:xfrm>
          <a:off x="238570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80027</xdr:rowOff>
    </xdr:from>
    <xdr:ext cx="405111" cy="259045"/>
    <xdr:sp macro="" textlink="">
      <xdr:nvSpPr>
        <xdr:cNvPr id="89" name="n_3mainValue【図書館】&#10;有形固定資産減価償却率">
          <a:extLst>
            <a:ext uri="{FF2B5EF4-FFF2-40B4-BE49-F238E27FC236}">
              <a16:creationId xmlns:a16="http://schemas.microsoft.com/office/drawing/2014/main" id="{161F447A-04AF-4CF6-BDFE-E199A3FDFBBD}"/>
            </a:ext>
          </a:extLst>
        </xdr:cNvPr>
        <xdr:cNvSpPr txBox="1"/>
      </xdr:nvSpPr>
      <xdr:spPr>
        <a:xfrm>
          <a:off x="161100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41927</xdr:rowOff>
    </xdr:from>
    <xdr:ext cx="405111" cy="259045"/>
    <xdr:sp macro="" textlink="">
      <xdr:nvSpPr>
        <xdr:cNvPr id="90" name="n_4mainValue【図書館】&#10;有形固定資産減価償却率">
          <a:extLst>
            <a:ext uri="{FF2B5EF4-FFF2-40B4-BE49-F238E27FC236}">
              <a16:creationId xmlns:a16="http://schemas.microsoft.com/office/drawing/2014/main" id="{01D0A454-99A9-4F02-B581-19ADF5E790A2}"/>
            </a:ext>
          </a:extLst>
        </xdr:cNvPr>
        <xdr:cNvSpPr txBox="1"/>
      </xdr:nvSpPr>
      <xdr:spPr>
        <a:xfrm>
          <a:off x="83630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A1818BD-5FE1-4F1B-B5C3-3D04D849CEA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B621CA8-50FE-43B4-98E3-2C798D6C1235}"/>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11E8864-5E25-4109-BD20-ABCD62D47DF9}"/>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B4483F1-A4AE-4B11-B987-8DFCB6932ECE}"/>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F399E3B-9D6F-45C6-8CFC-B5CE6C98620B}"/>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8CE35E4-83B7-4FFE-9FFF-E65139C72804}"/>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E3B0888-D2FA-4491-ABEC-F3EAD2475772}"/>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7E9F233-810C-4324-9645-030C5F7C8754}"/>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F0E6AEDC-6310-45D0-AC89-B7B0FB66214D}"/>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04D2AB9-485C-4997-BE26-384B50DFCCDF}"/>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1E51ECF5-4AC2-49C8-AE9F-E07D933A7F2B}"/>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AEDD1C70-399F-4026-A621-FEB22D7429AF}"/>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71B68332-B0CF-4A59-913B-08180C392E06}"/>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a:extLst>
            <a:ext uri="{FF2B5EF4-FFF2-40B4-BE49-F238E27FC236}">
              <a16:creationId xmlns:a16="http://schemas.microsoft.com/office/drawing/2014/main" id="{FBAE52D8-E8A1-4DEB-B275-FE5354E12556}"/>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8BC04EBF-67E8-4415-93BE-26BC8F7E8A8A}"/>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a:extLst>
            <a:ext uri="{FF2B5EF4-FFF2-40B4-BE49-F238E27FC236}">
              <a16:creationId xmlns:a16="http://schemas.microsoft.com/office/drawing/2014/main" id="{589353E3-5ADB-4C2C-B4A7-B7F87BFA3F05}"/>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76E1C7F5-7084-4318-8ACF-0FBAF1622D8A}"/>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a:extLst>
            <a:ext uri="{FF2B5EF4-FFF2-40B4-BE49-F238E27FC236}">
              <a16:creationId xmlns:a16="http://schemas.microsoft.com/office/drawing/2014/main" id="{2EE46B23-F962-47F7-8799-71FE00E2B586}"/>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AE9A524B-30BB-4D61-8B10-0E78ACFD1A04}"/>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0" name="テキスト ボックス 109">
          <a:extLst>
            <a:ext uri="{FF2B5EF4-FFF2-40B4-BE49-F238E27FC236}">
              <a16:creationId xmlns:a16="http://schemas.microsoft.com/office/drawing/2014/main" id="{1C8E90AD-475E-45A8-8197-BEE351D434DD}"/>
            </a:ext>
          </a:extLst>
        </xdr:cNvPr>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AE0C6B81-0D3C-4103-AB83-A16CADB4BC78}"/>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2" name="テキスト ボックス 111">
          <a:extLst>
            <a:ext uri="{FF2B5EF4-FFF2-40B4-BE49-F238E27FC236}">
              <a16:creationId xmlns:a16="http://schemas.microsoft.com/office/drawing/2014/main" id="{21E0E480-808B-43A5-BE5E-3E495D289891}"/>
            </a:ext>
          </a:extLst>
        </xdr:cNvPr>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8089AB11-97F9-49CA-95C1-726DEE620665}"/>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a:extLst>
            <a:ext uri="{FF2B5EF4-FFF2-40B4-BE49-F238E27FC236}">
              <a16:creationId xmlns:a16="http://schemas.microsoft.com/office/drawing/2014/main" id="{E5F2BFC4-1D0D-40FD-8863-6682A03B3C66}"/>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a:extLst>
            <a:ext uri="{FF2B5EF4-FFF2-40B4-BE49-F238E27FC236}">
              <a16:creationId xmlns:a16="http://schemas.microsoft.com/office/drawing/2014/main" id="{15ECF846-EC43-43B9-8D73-08134D53DE4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50074</xdr:rowOff>
    </xdr:from>
    <xdr:to>
      <xdr:col>54</xdr:col>
      <xdr:colOff>189865</xdr:colOff>
      <xdr:row>42</xdr:row>
      <xdr:rowOff>56606</xdr:rowOff>
    </xdr:to>
    <xdr:cxnSp macro="">
      <xdr:nvCxnSpPr>
        <xdr:cNvPr id="116" name="直線コネクタ 115">
          <a:extLst>
            <a:ext uri="{FF2B5EF4-FFF2-40B4-BE49-F238E27FC236}">
              <a16:creationId xmlns:a16="http://schemas.microsoft.com/office/drawing/2014/main" id="{AAA1982E-87B6-4829-8330-3EED73FBCADF}"/>
            </a:ext>
          </a:extLst>
        </xdr:cNvPr>
        <xdr:cNvCxnSpPr/>
      </xdr:nvCxnSpPr>
      <xdr:spPr>
        <a:xfrm flipV="1">
          <a:off x="9219565" y="5749834"/>
          <a:ext cx="0" cy="134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60433</xdr:rowOff>
    </xdr:from>
    <xdr:ext cx="469744" cy="259045"/>
    <xdr:sp macro="" textlink="">
      <xdr:nvSpPr>
        <xdr:cNvPr id="117" name="【図書館】&#10;一人当たり面積最小値テキスト">
          <a:extLst>
            <a:ext uri="{FF2B5EF4-FFF2-40B4-BE49-F238E27FC236}">
              <a16:creationId xmlns:a16="http://schemas.microsoft.com/office/drawing/2014/main" id="{787AA7FA-91AF-42B7-89D9-A5037D7B3806}"/>
            </a:ext>
          </a:extLst>
        </xdr:cNvPr>
        <xdr:cNvSpPr txBox="1"/>
      </xdr:nvSpPr>
      <xdr:spPr>
        <a:xfrm>
          <a:off x="9258300" y="710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56606</xdr:rowOff>
    </xdr:from>
    <xdr:to>
      <xdr:col>55</xdr:col>
      <xdr:colOff>88900</xdr:colOff>
      <xdr:row>42</xdr:row>
      <xdr:rowOff>56606</xdr:rowOff>
    </xdr:to>
    <xdr:cxnSp macro="">
      <xdr:nvCxnSpPr>
        <xdr:cNvPr id="118" name="直線コネクタ 117">
          <a:extLst>
            <a:ext uri="{FF2B5EF4-FFF2-40B4-BE49-F238E27FC236}">
              <a16:creationId xmlns:a16="http://schemas.microsoft.com/office/drawing/2014/main" id="{7468F735-186C-4A4E-81A8-50B9AB82C445}"/>
            </a:ext>
          </a:extLst>
        </xdr:cNvPr>
        <xdr:cNvCxnSpPr/>
      </xdr:nvCxnSpPr>
      <xdr:spPr>
        <a:xfrm>
          <a:off x="9154160" y="70974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168201</xdr:rowOff>
    </xdr:from>
    <xdr:ext cx="469744" cy="259045"/>
    <xdr:sp macro="" textlink="">
      <xdr:nvSpPr>
        <xdr:cNvPr id="119" name="【図書館】&#10;一人当たり面積最大値テキスト">
          <a:extLst>
            <a:ext uri="{FF2B5EF4-FFF2-40B4-BE49-F238E27FC236}">
              <a16:creationId xmlns:a16="http://schemas.microsoft.com/office/drawing/2014/main" id="{5090A2B6-FDE8-47D6-8595-9A7CC438BE2C}"/>
            </a:ext>
          </a:extLst>
        </xdr:cNvPr>
        <xdr:cNvSpPr txBox="1"/>
      </xdr:nvSpPr>
      <xdr:spPr>
        <a:xfrm>
          <a:off x="9258300" y="55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50074</xdr:rowOff>
    </xdr:from>
    <xdr:to>
      <xdr:col>55</xdr:col>
      <xdr:colOff>88900</xdr:colOff>
      <xdr:row>34</xdr:row>
      <xdr:rowOff>50074</xdr:rowOff>
    </xdr:to>
    <xdr:cxnSp macro="">
      <xdr:nvCxnSpPr>
        <xdr:cNvPr id="120" name="直線コネクタ 119">
          <a:extLst>
            <a:ext uri="{FF2B5EF4-FFF2-40B4-BE49-F238E27FC236}">
              <a16:creationId xmlns:a16="http://schemas.microsoft.com/office/drawing/2014/main" id="{F077304B-6CF6-4DE1-8A05-38510CC94E87}"/>
            </a:ext>
          </a:extLst>
        </xdr:cNvPr>
        <xdr:cNvCxnSpPr/>
      </xdr:nvCxnSpPr>
      <xdr:spPr>
        <a:xfrm>
          <a:off x="9154160" y="57498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71137</xdr:rowOff>
    </xdr:from>
    <xdr:ext cx="469744" cy="259045"/>
    <xdr:sp macro="" textlink="">
      <xdr:nvSpPr>
        <xdr:cNvPr id="121" name="【図書館】&#10;一人当たり面積平均値テキスト">
          <a:extLst>
            <a:ext uri="{FF2B5EF4-FFF2-40B4-BE49-F238E27FC236}">
              <a16:creationId xmlns:a16="http://schemas.microsoft.com/office/drawing/2014/main" id="{190B52DB-23B2-4873-9AE1-9909F2F1D681}"/>
            </a:ext>
          </a:extLst>
        </xdr:cNvPr>
        <xdr:cNvSpPr txBox="1"/>
      </xdr:nvSpPr>
      <xdr:spPr>
        <a:xfrm>
          <a:off x="9258300" y="660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22" name="フローチャート: 判断 121">
          <a:extLst>
            <a:ext uri="{FF2B5EF4-FFF2-40B4-BE49-F238E27FC236}">
              <a16:creationId xmlns:a16="http://schemas.microsoft.com/office/drawing/2014/main" id="{7314A1B9-F290-4379-829E-378AFD65F93F}"/>
            </a:ext>
          </a:extLst>
        </xdr:cNvPr>
        <xdr:cNvSpPr/>
      </xdr:nvSpPr>
      <xdr:spPr>
        <a:xfrm>
          <a:off x="9192260" y="67538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51526</xdr:rowOff>
    </xdr:from>
    <xdr:to>
      <xdr:col>50</xdr:col>
      <xdr:colOff>165100</xdr:colOff>
      <xdr:row>40</xdr:row>
      <xdr:rowOff>153126</xdr:rowOff>
    </xdr:to>
    <xdr:sp macro="" textlink="">
      <xdr:nvSpPr>
        <xdr:cNvPr id="123" name="フローチャート: 判断 122">
          <a:extLst>
            <a:ext uri="{FF2B5EF4-FFF2-40B4-BE49-F238E27FC236}">
              <a16:creationId xmlns:a16="http://schemas.microsoft.com/office/drawing/2014/main" id="{9F3841CE-A5BE-4377-995F-5787BD5626E9}"/>
            </a:ext>
          </a:extLst>
        </xdr:cNvPr>
        <xdr:cNvSpPr/>
      </xdr:nvSpPr>
      <xdr:spPr>
        <a:xfrm>
          <a:off x="8445500" y="675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61323</xdr:rowOff>
    </xdr:from>
    <xdr:to>
      <xdr:col>46</xdr:col>
      <xdr:colOff>38100</xdr:colOff>
      <xdr:row>40</xdr:row>
      <xdr:rowOff>162923</xdr:rowOff>
    </xdr:to>
    <xdr:sp macro="" textlink="">
      <xdr:nvSpPr>
        <xdr:cNvPr id="124" name="フローチャート: 判断 123">
          <a:extLst>
            <a:ext uri="{FF2B5EF4-FFF2-40B4-BE49-F238E27FC236}">
              <a16:creationId xmlns:a16="http://schemas.microsoft.com/office/drawing/2014/main" id="{411AE18C-19EB-4D27-B1D2-94733EC16879}"/>
            </a:ext>
          </a:extLst>
        </xdr:cNvPr>
        <xdr:cNvSpPr/>
      </xdr:nvSpPr>
      <xdr:spPr>
        <a:xfrm>
          <a:off x="7670800" y="67669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87449</xdr:rowOff>
    </xdr:from>
    <xdr:to>
      <xdr:col>41</xdr:col>
      <xdr:colOff>101600</xdr:colOff>
      <xdr:row>41</xdr:row>
      <xdr:rowOff>17599</xdr:rowOff>
    </xdr:to>
    <xdr:sp macro="" textlink="">
      <xdr:nvSpPr>
        <xdr:cNvPr id="125" name="フローチャート: 判断 124">
          <a:extLst>
            <a:ext uri="{FF2B5EF4-FFF2-40B4-BE49-F238E27FC236}">
              <a16:creationId xmlns:a16="http://schemas.microsoft.com/office/drawing/2014/main" id="{0E36FCCF-DFE3-402B-AFA2-02CB17776691}"/>
            </a:ext>
          </a:extLst>
        </xdr:cNvPr>
        <xdr:cNvSpPr/>
      </xdr:nvSpPr>
      <xdr:spPr>
        <a:xfrm>
          <a:off x="6873240" y="67930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100512</xdr:rowOff>
    </xdr:from>
    <xdr:to>
      <xdr:col>36</xdr:col>
      <xdr:colOff>165100</xdr:colOff>
      <xdr:row>41</xdr:row>
      <xdr:rowOff>30662</xdr:rowOff>
    </xdr:to>
    <xdr:sp macro="" textlink="">
      <xdr:nvSpPr>
        <xdr:cNvPr id="126" name="フローチャート: 判断 125">
          <a:extLst>
            <a:ext uri="{FF2B5EF4-FFF2-40B4-BE49-F238E27FC236}">
              <a16:creationId xmlns:a16="http://schemas.microsoft.com/office/drawing/2014/main" id="{A6F8E492-1944-4727-B54F-79ADA1ECDF00}"/>
            </a:ext>
          </a:extLst>
        </xdr:cNvPr>
        <xdr:cNvSpPr/>
      </xdr:nvSpPr>
      <xdr:spPr>
        <a:xfrm>
          <a:off x="6098540" y="68061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7E04BB1-63ED-44FD-A3A2-ED06B05CEB22}"/>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0AFF1FB-AF6D-4AC7-81D1-72F3C571859D}"/>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C831113-B50A-4B3F-B5B5-4E70439E544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922F927-5AD9-481E-8748-0D4D0601BCF5}"/>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4F7FF90F-4229-4598-9455-596578D9A5FE}"/>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89081</xdr:rowOff>
    </xdr:from>
    <xdr:to>
      <xdr:col>55</xdr:col>
      <xdr:colOff>50800</xdr:colOff>
      <xdr:row>42</xdr:row>
      <xdr:rowOff>19231</xdr:rowOff>
    </xdr:to>
    <xdr:sp macro="" textlink="">
      <xdr:nvSpPr>
        <xdr:cNvPr id="132" name="楕円 131">
          <a:extLst>
            <a:ext uri="{FF2B5EF4-FFF2-40B4-BE49-F238E27FC236}">
              <a16:creationId xmlns:a16="http://schemas.microsoft.com/office/drawing/2014/main" id="{87A10C49-7E09-4A78-9E1C-31B97F8DD949}"/>
            </a:ext>
          </a:extLst>
        </xdr:cNvPr>
        <xdr:cNvSpPr/>
      </xdr:nvSpPr>
      <xdr:spPr>
        <a:xfrm>
          <a:off x="9192260" y="69623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4008</xdr:rowOff>
    </xdr:from>
    <xdr:ext cx="469744" cy="259045"/>
    <xdr:sp macro="" textlink="">
      <xdr:nvSpPr>
        <xdr:cNvPr id="133" name="【図書館】&#10;一人当たり面積該当値テキスト">
          <a:extLst>
            <a:ext uri="{FF2B5EF4-FFF2-40B4-BE49-F238E27FC236}">
              <a16:creationId xmlns:a16="http://schemas.microsoft.com/office/drawing/2014/main" id="{5CCAFF69-C8DA-439E-A8C0-AFDE4BA42E54}"/>
            </a:ext>
          </a:extLst>
        </xdr:cNvPr>
        <xdr:cNvSpPr txBox="1"/>
      </xdr:nvSpPr>
      <xdr:spPr>
        <a:xfrm>
          <a:off x="9258300" y="687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89081</xdr:rowOff>
    </xdr:from>
    <xdr:to>
      <xdr:col>50</xdr:col>
      <xdr:colOff>165100</xdr:colOff>
      <xdr:row>42</xdr:row>
      <xdr:rowOff>19231</xdr:rowOff>
    </xdr:to>
    <xdr:sp macro="" textlink="">
      <xdr:nvSpPr>
        <xdr:cNvPr id="134" name="楕円 133">
          <a:extLst>
            <a:ext uri="{FF2B5EF4-FFF2-40B4-BE49-F238E27FC236}">
              <a16:creationId xmlns:a16="http://schemas.microsoft.com/office/drawing/2014/main" id="{DF0F23DF-9FBD-4762-A15E-6E3264E6DD99}"/>
            </a:ext>
          </a:extLst>
        </xdr:cNvPr>
        <xdr:cNvSpPr/>
      </xdr:nvSpPr>
      <xdr:spPr>
        <a:xfrm>
          <a:off x="8445500" y="69623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139881</xdr:rowOff>
    </xdr:from>
    <xdr:to>
      <xdr:col>55</xdr:col>
      <xdr:colOff>0</xdr:colOff>
      <xdr:row>41</xdr:row>
      <xdr:rowOff>139881</xdr:rowOff>
    </xdr:to>
    <xdr:cxnSp macro="">
      <xdr:nvCxnSpPr>
        <xdr:cNvPr id="135" name="直線コネクタ 134">
          <a:extLst>
            <a:ext uri="{FF2B5EF4-FFF2-40B4-BE49-F238E27FC236}">
              <a16:creationId xmlns:a16="http://schemas.microsoft.com/office/drawing/2014/main" id="{DFF2A5D1-CB10-4B14-A3A1-418674A613DF}"/>
            </a:ext>
          </a:extLst>
        </xdr:cNvPr>
        <xdr:cNvCxnSpPr/>
      </xdr:nvCxnSpPr>
      <xdr:spPr>
        <a:xfrm>
          <a:off x="8496300" y="701312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92347</xdr:rowOff>
    </xdr:from>
    <xdr:to>
      <xdr:col>46</xdr:col>
      <xdr:colOff>38100</xdr:colOff>
      <xdr:row>42</xdr:row>
      <xdr:rowOff>22497</xdr:rowOff>
    </xdr:to>
    <xdr:sp macro="" textlink="">
      <xdr:nvSpPr>
        <xdr:cNvPr id="136" name="楕円 135">
          <a:extLst>
            <a:ext uri="{FF2B5EF4-FFF2-40B4-BE49-F238E27FC236}">
              <a16:creationId xmlns:a16="http://schemas.microsoft.com/office/drawing/2014/main" id="{AB3FEE24-6735-4764-AE39-2AE5F75D7AD1}"/>
            </a:ext>
          </a:extLst>
        </xdr:cNvPr>
        <xdr:cNvSpPr/>
      </xdr:nvSpPr>
      <xdr:spPr>
        <a:xfrm>
          <a:off x="7670800" y="69655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139881</xdr:rowOff>
    </xdr:from>
    <xdr:to>
      <xdr:col>50</xdr:col>
      <xdr:colOff>114300</xdr:colOff>
      <xdr:row>41</xdr:row>
      <xdr:rowOff>143147</xdr:rowOff>
    </xdr:to>
    <xdr:cxnSp macro="">
      <xdr:nvCxnSpPr>
        <xdr:cNvPr id="137" name="直線コネクタ 136">
          <a:extLst>
            <a:ext uri="{FF2B5EF4-FFF2-40B4-BE49-F238E27FC236}">
              <a16:creationId xmlns:a16="http://schemas.microsoft.com/office/drawing/2014/main" id="{910FD08E-FFF6-431B-AF36-D6F66DD89973}"/>
            </a:ext>
          </a:extLst>
        </xdr:cNvPr>
        <xdr:cNvCxnSpPr/>
      </xdr:nvCxnSpPr>
      <xdr:spPr>
        <a:xfrm flipV="1">
          <a:off x="7713980" y="7013121"/>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95613</xdr:rowOff>
    </xdr:from>
    <xdr:to>
      <xdr:col>41</xdr:col>
      <xdr:colOff>101600</xdr:colOff>
      <xdr:row>42</xdr:row>
      <xdr:rowOff>25763</xdr:rowOff>
    </xdr:to>
    <xdr:sp macro="" textlink="">
      <xdr:nvSpPr>
        <xdr:cNvPr id="138" name="楕円 137">
          <a:extLst>
            <a:ext uri="{FF2B5EF4-FFF2-40B4-BE49-F238E27FC236}">
              <a16:creationId xmlns:a16="http://schemas.microsoft.com/office/drawing/2014/main" id="{D03E48FE-0FD3-4B98-889B-03D2F6A62F6B}"/>
            </a:ext>
          </a:extLst>
        </xdr:cNvPr>
        <xdr:cNvSpPr/>
      </xdr:nvSpPr>
      <xdr:spPr>
        <a:xfrm>
          <a:off x="6873240" y="69688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143147</xdr:rowOff>
    </xdr:from>
    <xdr:to>
      <xdr:col>45</xdr:col>
      <xdr:colOff>177800</xdr:colOff>
      <xdr:row>41</xdr:row>
      <xdr:rowOff>146413</xdr:rowOff>
    </xdr:to>
    <xdr:cxnSp macro="">
      <xdr:nvCxnSpPr>
        <xdr:cNvPr id="139" name="直線コネクタ 138">
          <a:extLst>
            <a:ext uri="{FF2B5EF4-FFF2-40B4-BE49-F238E27FC236}">
              <a16:creationId xmlns:a16="http://schemas.microsoft.com/office/drawing/2014/main" id="{378EB2AA-D9A3-458B-969C-4B40218F4672}"/>
            </a:ext>
          </a:extLst>
        </xdr:cNvPr>
        <xdr:cNvCxnSpPr/>
      </xdr:nvCxnSpPr>
      <xdr:spPr>
        <a:xfrm flipV="1">
          <a:off x="6924040" y="7016387"/>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95613</xdr:rowOff>
    </xdr:from>
    <xdr:to>
      <xdr:col>36</xdr:col>
      <xdr:colOff>165100</xdr:colOff>
      <xdr:row>42</xdr:row>
      <xdr:rowOff>25763</xdr:rowOff>
    </xdr:to>
    <xdr:sp macro="" textlink="">
      <xdr:nvSpPr>
        <xdr:cNvPr id="140" name="楕円 139">
          <a:extLst>
            <a:ext uri="{FF2B5EF4-FFF2-40B4-BE49-F238E27FC236}">
              <a16:creationId xmlns:a16="http://schemas.microsoft.com/office/drawing/2014/main" id="{BB88DA8D-411D-4246-B641-E0B6C2F0B471}"/>
            </a:ext>
          </a:extLst>
        </xdr:cNvPr>
        <xdr:cNvSpPr/>
      </xdr:nvSpPr>
      <xdr:spPr>
        <a:xfrm>
          <a:off x="6098540" y="69688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146413</xdr:rowOff>
    </xdr:from>
    <xdr:to>
      <xdr:col>41</xdr:col>
      <xdr:colOff>50800</xdr:colOff>
      <xdr:row>41</xdr:row>
      <xdr:rowOff>146413</xdr:rowOff>
    </xdr:to>
    <xdr:cxnSp macro="">
      <xdr:nvCxnSpPr>
        <xdr:cNvPr id="141" name="直線コネクタ 140">
          <a:extLst>
            <a:ext uri="{FF2B5EF4-FFF2-40B4-BE49-F238E27FC236}">
              <a16:creationId xmlns:a16="http://schemas.microsoft.com/office/drawing/2014/main" id="{BB04CD8D-2080-45E4-B85B-DCBCFE0D1BF0}"/>
            </a:ext>
          </a:extLst>
        </xdr:cNvPr>
        <xdr:cNvCxnSpPr/>
      </xdr:nvCxnSpPr>
      <xdr:spPr>
        <a:xfrm>
          <a:off x="6149340" y="701965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169653</xdr:rowOff>
    </xdr:from>
    <xdr:ext cx="469744" cy="259045"/>
    <xdr:sp macro="" textlink="">
      <xdr:nvSpPr>
        <xdr:cNvPr id="142" name="n_1aveValue【図書館】&#10;一人当たり面積">
          <a:extLst>
            <a:ext uri="{FF2B5EF4-FFF2-40B4-BE49-F238E27FC236}">
              <a16:creationId xmlns:a16="http://schemas.microsoft.com/office/drawing/2014/main" id="{A410119B-7568-499B-98B0-7E031DF50456}"/>
            </a:ext>
          </a:extLst>
        </xdr:cNvPr>
        <xdr:cNvSpPr txBox="1"/>
      </xdr:nvSpPr>
      <xdr:spPr>
        <a:xfrm>
          <a:off x="8271587" y="653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8000</xdr:rowOff>
    </xdr:from>
    <xdr:ext cx="469744" cy="259045"/>
    <xdr:sp macro="" textlink="">
      <xdr:nvSpPr>
        <xdr:cNvPr id="143" name="n_2aveValue【図書館】&#10;一人当たり面積">
          <a:extLst>
            <a:ext uri="{FF2B5EF4-FFF2-40B4-BE49-F238E27FC236}">
              <a16:creationId xmlns:a16="http://schemas.microsoft.com/office/drawing/2014/main" id="{291956BB-0953-4B14-866E-5D411258EB3D}"/>
            </a:ext>
          </a:extLst>
        </xdr:cNvPr>
        <xdr:cNvSpPr txBox="1"/>
      </xdr:nvSpPr>
      <xdr:spPr>
        <a:xfrm>
          <a:off x="7509587" y="654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34126</xdr:rowOff>
    </xdr:from>
    <xdr:ext cx="469744" cy="259045"/>
    <xdr:sp macro="" textlink="">
      <xdr:nvSpPr>
        <xdr:cNvPr id="144" name="n_3aveValue【図書館】&#10;一人当たり面積">
          <a:extLst>
            <a:ext uri="{FF2B5EF4-FFF2-40B4-BE49-F238E27FC236}">
              <a16:creationId xmlns:a16="http://schemas.microsoft.com/office/drawing/2014/main" id="{54DED409-B994-4A31-B9B8-524BE225E0C0}"/>
            </a:ext>
          </a:extLst>
        </xdr:cNvPr>
        <xdr:cNvSpPr txBox="1"/>
      </xdr:nvSpPr>
      <xdr:spPr>
        <a:xfrm>
          <a:off x="6712027" y="657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47189</xdr:rowOff>
    </xdr:from>
    <xdr:ext cx="469744" cy="259045"/>
    <xdr:sp macro="" textlink="">
      <xdr:nvSpPr>
        <xdr:cNvPr id="145" name="n_4aveValue【図書館】&#10;一人当たり面積">
          <a:extLst>
            <a:ext uri="{FF2B5EF4-FFF2-40B4-BE49-F238E27FC236}">
              <a16:creationId xmlns:a16="http://schemas.microsoft.com/office/drawing/2014/main" id="{137DECEE-48F0-459B-B43E-1CFB9A46BB45}"/>
            </a:ext>
          </a:extLst>
        </xdr:cNvPr>
        <xdr:cNvSpPr txBox="1"/>
      </xdr:nvSpPr>
      <xdr:spPr>
        <a:xfrm>
          <a:off x="5937327" y="658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10358</xdr:rowOff>
    </xdr:from>
    <xdr:ext cx="469744" cy="259045"/>
    <xdr:sp macro="" textlink="">
      <xdr:nvSpPr>
        <xdr:cNvPr id="146" name="n_1mainValue【図書館】&#10;一人当たり面積">
          <a:extLst>
            <a:ext uri="{FF2B5EF4-FFF2-40B4-BE49-F238E27FC236}">
              <a16:creationId xmlns:a16="http://schemas.microsoft.com/office/drawing/2014/main" id="{544429A6-4D15-4D63-B91C-69621703424F}"/>
            </a:ext>
          </a:extLst>
        </xdr:cNvPr>
        <xdr:cNvSpPr txBox="1"/>
      </xdr:nvSpPr>
      <xdr:spPr>
        <a:xfrm>
          <a:off x="8271587" y="705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13624</xdr:rowOff>
    </xdr:from>
    <xdr:ext cx="469744" cy="259045"/>
    <xdr:sp macro="" textlink="">
      <xdr:nvSpPr>
        <xdr:cNvPr id="147" name="n_2mainValue【図書館】&#10;一人当たり面積">
          <a:extLst>
            <a:ext uri="{FF2B5EF4-FFF2-40B4-BE49-F238E27FC236}">
              <a16:creationId xmlns:a16="http://schemas.microsoft.com/office/drawing/2014/main" id="{4CBAE17C-2193-4E4E-A713-9BACDBDE70A4}"/>
            </a:ext>
          </a:extLst>
        </xdr:cNvPr>
        <xdr:cNvSpPr txBox="1"/>
      </xdr:nvSpPr>
      <xdr:spPr>
        <a:xfrm>
          <a:off x="7509587" y="705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16890</xdr:rowOff>
    </xdr:from>
    <xdr:ext cx="469744" cy="259045"/>
    <xdr:sp macro="" textlink="">
      <xdr:nvSpPr>
        <xdr:cNvPr id="148" name="n_3mainValue【図書館】&#10;一人当たり面積">
          <a:extLst>
            <a:ext uri="{FF2B5EF4-FFF2-40B4-BE49-F238E27FC236}">
              <a16:creationId xmlns:a16="http://schemas.microsoft.com/office/drawing/2014/main" id="{1FCBE831-77DB-412B-B411-A6CAAF0EE43A}"/>
            </a:ext>
          </a:extLst>
        </xdr:cNvPr>
        <xdr:cNvSpPr txBox="1"/>
      </xdr:nvSpPr>
      <xdr:spPr>
        <a:xfrm>
          <a:off x="6712027"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16890</xdr:rowOff>
    </xdr:from>
    <xdr:ext cx="469744" cy="259045"/>
    <xdr:sp macro="" textlink="">
      <xdr:nvSpPr>
        <xdr:cNvPr id="149" name="n_4mainValue【図書館】&#10;一人当たり面積">
          <a:extLst>
            <a:ext uri="{FF2B5EF4-FFF2-40B4-BE49-F238E27FC236}">
              <a16:creationId xmlns:a16="http://schemas.microsoft.com/office/drawing/2014/main" id="{0D81BFCC-E445-4752-BF74-4AEB9C9865D1}"/>
            </a:ext>
          </a:extLst>
        </xdr:cNvPr>
        <xdr:cNvSpPr txBox="1"/>
      </xdr:nvSpPr>
      <xdr:spPr>
        <a:xfrm>
          <a:off x="5937327"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2F35492D-ACA8-4D18-B13D-63E9DE72456A}"/>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EA330195-ECD6-4A9B-AF82-4FDC40315D63}"/>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FB91AE49-4D9A-4853-8A27-7C8DC90E45B9}"/>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4F23D975-83DE-4CA8-A6BE-94E4D2D66CA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6DA8F098-0CD7-4CC1-A0C8-D0DD44456F3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8B36A82E-1D80-4AED-929E-7C3C56C365C1}"/>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13462647-1CA3-4E73-86C5-25BB6999B4C8}"/>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5FDFA75F-13C6-46A6-AB5B-C8A5F948256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69962192-837E-4D7C-A790-056497E0A7BD}"/>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CBEF9372-A8EC-4AA0-8A67-4EE4ED4CDFCB}"/>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DD68E8DC-9E8D-485A-809C-D3BFB8A771E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106516A7-6406-4EED-8BB0-90DD156738F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8F8F8609-76E0-4926-B876-C72E8341A6F2}"/>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4139CAFB-6D85-499C-8C4A-E753392BFCF8}"/>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EDC61E3C-7CF3-40FC-9EF2-6A1064AB0AC3}"/>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2E8E30AF-926E-4373-8255-13A8A473906E}"/>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759B7944-3DBD-447A-AA9D-9EFF4BC9CD3E}"/>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92596FB5-E375-4D39-A87F-E3A4D7769E96}"/>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59F279C1-A8D4-402D-8FBE-BCE3FD40556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BE575829-9613-4B67-99F9-C467549F3316}"/>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BC31F0E9-A563-4B19-BA4F-0EB5BEC88E5B}"/>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F214FE7A-FB7E-43DF-B5D0-6BC676A0B112}"/>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30396833-30F7-4214-A8E1-46C082A4BFB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BB4EF340-A078-490D-9156-BFCAEC354F7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CB14B516-118C-4488-8B42-EDD3E1FC021B}"/>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130628</xdr:rowOff>
    </xdr:to>
    <xdr:cxnSp macro="">
      <xdr:nvCxnSpPr>
        <xdr:cNvPr id="175" name="直線コネクタ 174">
          <a:extLst>
            <a:ext uri="{FF2B5EF4-FFF2-40B4-BE49-F238E27FC236}">
              <a16:creationId xmlns:a16="http://schemas.microsoft.com/office/drawing/2014/main" id="{C6B72B75-E9E5-4ACE-B802-9C39ADAB9109}"/>
            </a:ext>
          </a:extLst>
        </xdr:cNvPr>
        <xdr:cNvCxnSpPr/>
      </xdr:nvCxnSpPr>
      <xdr:spPr>
        <a:xfrm flipV="1">
          <a:off x="4086225" y="9444990"/>
          <a:ext cx="0" cy="141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id="{BCC27468-52A2-4F53-BF14-B2E0D3DE0C60}"/>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7" name="直線コネクタ 176">
          <a:extLst>
            <a:ext uri="{FF2B5EF4-FFF2-40B4-BE49-F238E27FC236}">
              <a16:creationId xmlns:a16="http://schemas.microsoft.com/office/drawing/2014/main" id="{9E47F4B4-56F1-4A8A-90F1-407DF5C07A73}"/>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EA23C3AE-FAC2-4DA8-94BF-3C41106D14A3}"/>
            </a:ext>
          </a:extLst>
        </xdr:cNvPr>
        <xdr:cNvSpPr txBox="1"/>
      </xdr:nvSpPr>
      <xdr:spPr>
        <a:xfrm>
          <a:off x="4124960"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9" name="直線コネクタ 178">
          <a:extLst>
            <a:ext uri="{FF2B5EF4-FFF2-40B4-BE49-F238E27FC236}">
              <a16:creationId xmlns:a16="http://schemas.microsoft.com/office/drawing/2014/main" id="{011625D0-ACFD-4EE7-9B7D-A78B3312F0B7}"/>
            </a:ext>
          </a:extLst>
        </xdr:cNvPr>
        <xdr:cNvCxnSpPr/>
      </xdr:nvCxnSpPr>
      <xdr:spPr>
        <a:xfrm>
          <a:off x="4020820" y="944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97807</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24C57282-EB1C-463C-ACA4-06302F9B11CA}"/>
            </a:ext>
          </a:extLst>
        </xdr:cNvPr>
        <xdr:cNvSpPr txBox="1"/>
      </xdr:nvSpPr>
      <xdr:spPr>
        <a:xfrm>
          <a:off x="412496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181" name="フローチャート: 判断 180">
          <a:extLst>
            <a:ext uri="{FF2B5EF4-FFF2-40B4-BE49-F238E27FC236}">
              <a16:creationId xmlns:a16="http://schemas.microsoft.com/office/drawing/2014/main" id="{00315E3C-0117-4F5F-A583-E5FC85A6AB48}"/>
            </a:ext>
          </a:extLst>
        </xdr:cNvPr>
        <xdr:cNvSpPr/>
      </xdr:nvSpPr>
      <xdr:spPr>
        <a:xfrm>
          <a:off x="403606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42273</xdr:rowOff>
    </xdr:from>
    <xdr:to>
      <xdr:col>20</xdr:col>
      <xdr:colOff>38100</xdr:colOff>
      <xdr:row>61</xdr:row>
      <xdr:rowOff>143873</xdr:rowOff>
    </xdr:to>
    <xdr:sp macro="" textlink="">
      <xdr:nvSpPr>
        <xdr:cNvPr id="182" name="フローチャート: 判断 181">
          <a:extLst>
            <a:ext uri="{FF2B5EF4-FFF2-40B4-BE49-F238E27FC236}">
              <a16:creationId xmlns:a16="http://schemas.microsoft.com/office/drawing/2014/main" id="{E97090E5-1469-435A-9DF1-E501F8D50F43}"/>
            </a:ext>
          </a:extLst>
        </xdr:cNvPr>
        <xdr:cNvSpPr/>
      </xdr:nvSpPr>
      <xdr:spPr>
        <a:xfrm>
          <a:off x="3312160" y="102683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55335</xdr:rowOff>
    </xdr:from>
    <xdr:to>
      <xdr:col>15</xdr:col>
      <xdr:colOff>101600</xdr:colOff>
      <xdr:row>61</xdr:row>
      <xdr:rowOff>156935</xdr:rowOff>
    </xdr:to>
    <xdr:sp macro="" textlink="">
      <xdr:nvSpPr>
        <xdr:cNvPr id="183" name="フローチャート: 判断 182">
          <a:extLst>
            <a:ext uri="{FF2B5EF4-FFF2-40B4-BE49-F238E27FC236}">
              <a16:creationId xmlns:a16="http://schemas.microsoft.com/office/drawing/2014/main" id="{96141F7F-A32B-4A36-9924-A0903556A367}"/>
            </a:ext>
          </a:extLst>
        </xdr:cNvPr>
        <xdr:cNvSpPr/>
      </xdr:nvSpPr>
      <xdr:spPr>
        <a:xfrm>
          <a:off x="2514600" y="1028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184" name="フローチャート: 判断 183">
          <a:extLst>
            <a:ext uri="{FF2B5EF4-FFF2-40B4-BE49-F238E27FC236}">
              <a16:creationId xmlns:a16="http://schemas.microsoft.com/office/drawing/2014/main" id="{530118A7-BDA5-4085-8A62-F1EA00CD08DE}"/>
            </a:ext>
          </a:extLst>
        </xdr:cNvPr>
        <xdr:cNvSpPr/>
      </xdr:nvSpPr>
      <xdr:spPr>
        <a:xfrm>
          <a:off x="173990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166370</xdr:rowOff>
    </xdr:from>
    <xdr:to>
      <xdr:col>6</xdr:col>
      <xdr:colOff>38100</xdr:colOff>
      <xdr:row>61</xdr:row>
      <xdr:rowOff>96520</xdr:rowOff>
    </xdr:to>
    <xdr:sp macro="" textlink="">
      <xdr:nvSpPr>
        <xdr:cNvPr id="185" name="フローチャート: 判断 184">
          <a:extLst>
            <a:ext uri="{FF2B5EF4-FFF2-40B4-BE49-F238E27FC236}">
              <a16:creationId xmlns:a16="http://schemas.microsoft.com/office/drawing/2014/main" id="{5C3DD125-032F-464A-B6FE-F82BACB0B965}"/>
            </a:ext>
          </a:extLst>
        </xdr:cNvPr>
        <xdr:cNvSpPr/>
      </xdr:nvSpPr>
      <xdr:spPr>
        <a:xfrm>
          <a:off x="965200" y="1022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0D5A373-8385-4A2C-A498-59057AD5564D}"/>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7AF4BBD-8927-4F0C-BDB5-38218CC5EC0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9B9CCFF-A3DA-4347-AAA3-EFB053B1857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D8446C3-2ADE-402C-92EF-6322BC22B3A3}"/>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2515097-DB33-4E65-9353-403C249E0943}"/>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164737</xdr:rowOff>
    </xdr:from>
    <xdr:to>
      <xdr:col>24</xdr:col>
      <xdr:colOff>114300</xdr:colOff>
      <xdr:row>62</xdr:row>
      <xdr:rowOff>94887</xdr:rowOff>
    </xdr:to>
    <xdr:sp macro="" textlink="">
      <xdr:nvSpPr>
        <xdr:cNvPr id="191" name="楕円 190">
          <a:extLst>
            <a:ext uri="{FF2B5EF4-FFF2-40B4-BE49-F238E27FC236}">
              <a16:creationId xmlns:a16="http://schemas.microsoft.com/office/drawing/2014/main" id="{BA960041-F462-4E16-9B09-4962683E73B0}"/>
            </a:ext>
          </a:extLst>
        </xdr:cNvPr>
        <xdr:cNvSpPr/>
      </xdr:nvSpPr>
      <xdr:spPr>
        <a:xfrm>
          <a:off x="4036060" y="103907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143164</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FF42B7F0-6044-4FAE-9E9B-875E71CA6143}"/>
            </a:ext>
          </a:extLst>
        </xdr:cNvPr>
        <xdr:cNvSpPr txBox="1"/>
      </xdr:nvSpPr>
      <xdr:spPr>
        <a:xfrm>
          <a:off x="4124960" y="10369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71665</xdr:rowOff>
    </xdr:from>
    <xdr:to>
      <xdr:col>20</xdr:col>
      <xdr:colOff>38100</xdr:colOff>
      <xdr:row>63</xdr:row>
      <xdr:rowOff>1815</xdr:rowOff>
    </xdr:to>
    <xdr:sp macro="" textlink="">
      <xdr:nvSpPr>
        <xdr:cNvPr id="193" name="楕円 192">
          <a:extLst>
            <a:ext uri="{FF2B5EF4-FFF2-40B4-BE49-F238E27FC236}">
              <a16:creationId xmlns:a16="http://schemas.microsoft.com/office/drawing/2014/main" id="{E36D7195-6D78-4407-A06C-63905010E189}"/>
            </a:ext>
          </a:extLst>
        </xdr:cNvPr>
        <xdr:cNvSpPr/>
      </xdr:nvSpPr>
      <xdr:spPr>
        <a:xfrm>
          <a:off x="3312160" y="104653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44087</xdr:rowOff>
    </xdr:from>
    <xdr:to>
      <xdr:col>24</xdr:col>
      <xdr:colOff>63500</xdr:colOff>
      <xdr:row>62</xdr:row>
      <xdr:rowOff>122465</xdr:rowOff>
    </xdr:to>
    <xdr:cxnSp macro="">
      <xdr:nvCxnSpPr>
        <xdr:cNvPr id="194" name="直線コネクタ 193">
          <a:extLst>
            <a:ext uri="{FF2B5EF4-FFF2-40B4-BE49-F238E27FC236}">
              <a16:creationId xmlns:a16="http://schemas.microsoft.com/office/drawing/2014/main" id="{2B5B5331-AF25-4013-BAA2-6679ABE062CD}"/>
            </a:ext>
          </a:extLst>
        </xdr:cNvPr>
        <xdr:cNvCxnSpPr/>
      </xdr:nvCxnSpPr>
      <xdr:spPr>
        <a:xfrm flipV="1">
          <a:off x="3355340" y="10437767"/>
          <a:ext cx="73152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42273</xdr:rowOff>
    </xdr:from>
    <xdr:to>
      <xdr:col>15</xdr:col>
      <xdr:colOff>101600</xdr:colOff>
      <xdr:row>62</xdr:row>
      <xdr:rowOff>143873</xdr:rowOff>
    </xdr:to>
    <xdr:sp macro="" textlink="">
      <xdr:nvSpPr>
        <xdr:cNvPr id="195" name="楕円 194">
          <a:extLst>
            <a:ext uri="{FF2B5EF4-FFF2-40B4-BE49-F238E27FC236}">
              <a16:creationId xmlns:a16="http://schemas.microsoft.com/office/drawing/2014/main" id="{77552834-AB46-45B0-81AF-75D93F658F19}"/>
            </a:ext>
          </a:extLst>
        </xdr:cNvPr>
        <xdr:cNvSpPr/>
      </xdr:nvSpPr>
      <xdr:spPr>
        <a:xfrm>
          <a:off x="2514600" y="104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93073</xdr:rowOff>
    </xdr:from>
    <xdr:to>
      <xdr:col>19</xdr:col>
      <xdr:colOff>177800</xdr:colOff>
      <xdr:row>62</xdr:row>
      <xdr:rowOff>122465</xdr:rowOff>
    </xdr:to>
    <xdr:cxnSp macro="">
      <xdr:nvCxnSpPr>
        <xdr:cNvPr id="196" name="直線コネクタ 195">
          <a:extLst>
            <a:ext uri="{FF2B5EF4-FFF2-40B4-BE49-F238E27FC236}">
              <a16:creationId xmlns:a16="http://schemas.microsoft.com/office/drawing/2014/main" id="{B7B7F9D7-3A05-43EE-B6AB-59050958CAC1}"/>
            </a:ext>
          </a:extLst>
        </xdr:cNvPr>
        <xdr:cNvCxnSpPr/>
      </xdr:nvCxnSpPr>
      <xdr:spPr>
        <a:xfrm>
          <a:off x="2565400" y="10486753"/>
          <a:ext cx="78994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11249</xdr:rowOff>
    </xdr:from>
    <xdr:to>
      <xdr:col>10</xdr:col>
      <xdr:colOff>165100</xdr:colOff>
      <xdr:row>62</xdr:row>
      <xdr:rowOff>112849</xdr:rowOff>
    </xdr:to>
    <xdr:sp macro="" textlink="">
      <xdr:nvSpPr>
        <xdr:cNvPr id="197" name="楕円 196">
          <a:extLst>
            <a:ext uri="{FF2B5EF4-FFF2-40B4-BE49-F238E27FC236}">
              <a16:creationId xmlns:a16="http://schemas.microsoft.com/office/drawing/2014/main" id="{DBBBD75F-C33D-4C84-8D34-D892B750A621}"/>
            </a:ext>
          </a:extLst>
        </xdr:cNvPr>
        <xdr:cNvSpPr/>
      </xdr:nvSpPr>
      <xdr:spPr>
        <a:xfrm>
          <a:off x="1739900" y="1040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62049</xdr:rowOff>
    </xdr:from>
    <xdr:to>
      <xdr:col>15</xdr:col>
      <xdr:colOff>50800</xdr:colOff>
      <xdr:row>62</xdr:row>
      <xdr:rowOff>93073</xdr:rowOff>
    </xdr:to>
    <xdr:cxnSp macro="">
      <xdr:nvCxnSpPr>
        <xdr:cNvPr id="198" name="直線コネクタ 197">
          <a:extLst>
            <a:ext uri="{FF2B5EF4-FFF2-40B4-BE49-F238E27FC236}">
              <a16:creationId xmlns:a16="http://schemas.microsoft.com/office/drawing/2014/main" id="{B7F97419-13EF-4974-9239-807356B09CB6}"/>
            </a:ext>
          </a:extLst>
        </xdr:cNvPr>
        <xdr:cNvCxnSpPr/>
      </xdr:nvCxnSpPr>
      <xdr:spPr>
        <a:xfrm>
          <a:off x="1790700" y="10455729"/>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146776</xdr:rowOff>
    </xdr:from>
    <xdr:to>
      <xdr:col>6</xdr:col>
      <xdr:colOff>38100</xdr:colOff>
      <xdr:row>62</xdr:row>
      <xdr:rowOff>76926</xdr:rowOff>
    </xdr:to>
    <xdr:sp macro="" textlink="">
      <xdr:nvSpPr>
        <xdr:cNvPr id="199" name="楕円 198">
          <a:extLst>
            <a:ext uri="{FF2B5EF4-FFF2-40B4-BE49-F238E27FC236}">
              <a16:creationId xmlns:a16="http://schemas.microsoft.com/office/drawing/2014/main" id="{9E58FA27-A5F9-4B10-A2F3-D006ADE546D1}"/>
            </a:ext>
          </a:extLst>
        </xdr:cNvPr>
        <xdr:cNvSpPr/>
      </xdr:nvSpPr>
      <xdr:spPr>
        <a:xfrm>
          <a:off x="965200" y="103728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26126</xdr:rowOff>
    </xdr:from>
    <xdr:to>
      <xdr:col>10</xdr:col>
      <xdr:colOff>114300</xdr:colOff>
      <xdr:row>62</xdr:row>
      <xdr:rowOff>62049</xdr:rowOff>
    </xdr:to>
    <xdr:cxnSp macro="">
      <xdr:nvCxnSpPr>
        <xdr:cNvPr id="200" name="直線コネクタ 199">
          <a:extLst>
            <a:ext uri="{FF2B5EF4-FFF2-40B4-BE49-F238E27FC236}">
              <a16:creationId xmlns:a16="http://schemas.microsoft.com/office/drawing/2014/main" id="{EE2968B7-F208-49C8-82BE-EEB3FFD9C836}"/>
            </a:ext>
          </a:extLst>
        </xdr:cNvPr>
        <xdr:cNvCxnSpPr/>
      </xdr:nvCxnSpPr>
      <xdr:spPr>
        <a:xfrm>
          <a:off x="1008380" y="10419806"/>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160400</xdr:rowOff>
    </xdr:from>
    <xdr:ext cx="405111" cy="259045"/>
    <xdr:sp macro="" textlink="">
      <xdr:nvSpPr>
        <xdr:cNvPr id="201" name="n_1aveValue【体育館・プール】&#10;有形固定資産減価償却率">
          <a:extLst>
            <a:ext uri="{FF2B5EF4-FFF2-40B4-BE49-F238E27FC236}">
              <a16:creationId xmlns:a16="http://schemas.microsoft.com/office/drawing/2014/main" id="{C869C0A3-ABED-4302-98D7-7A99E574C278}"/>
            </a:ext>
          </a:extLst>
        </xdr:cNvPr>
        <xdr:cNvSpPr txBox="1"/>
      </xdr:nvSpPr>
      <xdr:spPr>
        <a:xfrm>
          <a:off x="3170564" y="10051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2012</xdr:rowOff>
    </xdr:from>
    <xdr:ext cx="405111" cy="259045"/>
    <xdr:sp macro="" textlink="">
      <xdr:nvSpPr>
        <xdr:cNvPr id="202" name="n_2aveValue【体育館・プール】&#10;有形固定資産減価償却率">
          <a:extLst>
            <a:ext uri="{FF2B5EF4-FFF2-40B4-BE49-F238E27FC236}">
              <a16:creationId xmlns:a16="http://schemas.microsoft.com/office/drawing/2014/main" id="{DBAA99B5-2537-43C2-A9DC-8484D6EFA384}"/>
            </a:ext>
          </a:extLst>
        </xdr:cNvPr>
        <xdr:cNvSpPr txBox="1"/>
      </xdr:nvSpPr>
      <xdr:spPr>
        <a:xfrm>
          <a:off x="238570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203" name="n_3aveValue【体育館・プール】&#10;有形固定資産減価償却率">
          <a:extLst>
            <a:ext uri="{FF2B5EF4-FFF2-40B4-BE49-F238E27FC236}">
              <a16:creationId xmlns:a16="http://schemas.microsoft.com/office/drawing/2014/main" id="{C6E438A4-5575-444E-B763-5B1FF04D9910}"/>
            </a:ext>
          </a:extLst>
        </xdr:cNvPr>
        <xdr:cNvSpPr txBox="1"/>
      </xdr:nvSpPr>
      <xdr:spPr>
        <a:xfrm>
          <a:off x="1611004" y="10042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113047</xdr:rowOff>
    </xdr:from>
    <xdr:ext cx="405111" cy="259045"/>
    <xdr:sp macro="" textlink="">
      <xdr:nvSpPr>
        <xdr:cNvPr id="204" name="n_4aveValue【体育館・プール】&#10;有形固定資産減価償却率">
          <a:extLst>
            <a:ext uri="{FF2B5EF4-FFF2-40B4-BE49-F238E27FC236}">
              <a16:creationId xmlns:a16="http://schemas.microsoft.com/office/drawing/2014/main" id="{63A1600D-E117-4D42-B202-B1BD6930C9B4}"/>
            </a:ext>
          </a:extLst>
        </xdr:cNvPr>
        <xdr:cNvSpPr txBox="1"/>
      </xdr:nvSpPr>
      <xdr:spPr>
        <a:xfrm>
          <a:off x="83630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164392</xdr:rowOff>
    </xdr:from>
    <xdr:ext cx="405111" cy="259045"/>
    <xdr:sp macro="" textlink="">
      <xdr:nvSpPr>
        <xdr:cNvPr id="205" name="n_1mainValue【体育館・プール】&#10;有形固定資産減価償却率">
          <a:extLst>
            <a:ext uri="{FF2B5EF4-FFF2-40B4-BE49-F238E27FC236}">
              <a16:creationId xmlns:a16="http://schemas.microsoft.com/office/drawing/2014/main" id="{DFA72CA0-20DE-4DE4-9ECE-644F53519FA1}"/>
            </a:ext>
          </a:extLst>
        </xdr:cNvPr>
        <xdr:cNvSpPr txBox="1"/>
      </xdr:nvSpPr>
      <xdr:spPr>
        <a:xfrm>
          <a:off x="3170564" y="105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135000</xdr:rowOff>
    </xdr:from>
    <xdr:ext cx="405111" cy="259045"/>
    <xdr:sp macro="" textlink="">
      <xdr:nvSpPr>
        <xdr:cNvPr id="206" name="n_2mainValue【体育館・プール】&#10;有形固定資産減価償却率">
          <a:extLst>
            <a:ext uri="{FF2B5EF4-FFF2-40B4-BE49-F238E27FC236}">
              <a16:creationId xmlns:a16="http://schemas.microsoft.com/office/drawing/2014/main" id="{C8ED0207-0E5E-4D0E-97B1-A6F96F4AA479}"/>
            </a:ext>
          </a:extLst>
        </xdr:cNvPr>
        <xdr:cNvSpPr txBox="1"/>
      </xdr:nvSpPr>
      <xdr:spPr>
        <a:xfrm>
          <a:off x="2385704" y="10528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103976</xdr:rowOff>
    </xdr:from>
    <xdr:ext cx="405111" cy="259045"/>
    <xdr:sp macro="" textlink="">
      <xdr:nvSpPr>
        <xdr:cNvPr id="207" name="n_3mainValue【体育館・プール】&#10;有形固定資産減価償却率">
          <a:extLst>
            <a:ext uri="{FF2B5EF4-FFF2-40B4-BE49-F238E27FC236}">
              <a16:creationId xmlns:a16="http://schemas.microsoft.com/office/drawing/2014/main" id="{0D69F7EA-F5E2-4650-B504-EDB19E2297F0}"/>
            </a:ext>
          </a:extLst>
        </xdr:cNvPr>
        <xdr:cNvSpPr txBox="1"/>
      </xdr:nvSpPr>
      <xdr:spPr>
        <a:xfrm>
          <a:off x="1611004" y="10497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68053</xdr:rowOff>
    </xdr:from>
    <xdr:ext cx="405111" cy="259045"/>
    <xdr:sp macro="" textlink="">
      <xdr:nvSpPr>
        <xdr:cNvPr id="208" name="n_4mainValue【体育館・プール】&#10;有形固定資産減価償却率">
          <a:extLst>
            <a:ext uri="{FF2B5EF4-FFF2-40B4-BE49-F238E27FC236}">
              <a16:creationId xmlns:a16="http://schemas.microsoft.com/office/drawing/2014/main" id="{862B09FA-AE31-4636-A0F1-4DD9F4A8EA66}"/>
            </a:ext>
          </a:extLst>
        </xdr:cNvPr>
        <xdr:cNvSpPr txBox="1"/>
      </xdr:nvSpPr>
      <xdr:spPr>
        <a:xfrm>
          <a:off x="836304" y="1046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D7AEC453-5757-4BC2-8DB5-DAAB5D7BAF5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40420F7A-0B10-4EDA-8295-60F9D3BC0A53}"/>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4B28989F-B710-4CA8-ADF3-6CA6C6C96E8D}"/>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E8E519-D8BF-4889-802B-1AE52EFFF65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B3AB5CB9-E4B7-4725-ADC1-E5E575F9A554}"/>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C8A828B8-7C34-44C1-A84B-A180D2977DFD}"/>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57A0F75F-5C0D-49A4-8E5E-96E75BB097D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E03CC409-94DA-4F64-A9D6-F96CD6DF02D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29556FCA-704E-4E42-8FB9-4371A0244264}"/>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98D4EB85-9661-443E-89F9-F6312E23202E}"/>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AA60D714-48A1-467F-865B-81C92B8D1B24}"/>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D779CC61-DBDE-49A9-9241-FFA1708580D5}"/>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B57960A6-26AD-4E8C-BF85-A2807E7D654B}"/>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C7565E08-4D9C-4460-86EB-57BFD34F6DFE}"/>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5C00D9D8-14FF-42CB-9682-07F607BDC9EE}"/>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448B468D-6486-41F3-A7FA-F1D1B3CE7F92}"/>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F1F77D6D-A964-4ED8-9CA6-857A1933F33E}"/>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4BBBE6BF-6BA4-4197-91A0-111F17C5AF7D}"/>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FCFE96D3-353E-49F6-B6DC-1F01471CF835}"/>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80C5D3BE-F448-47EF-BBA5-2E0D117F2326}"/>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50F023CB-0DD7-4DAC-BC4C-5E92246C1B6E}"/>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BA5295E9-507A-445E-8DE0-7705F5E3CFCE}"/>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B1616ED-9C8B-4B78-AF00-C21A966B2419}"/>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76200</xdr:rowOff>
    </xdr:from>
    <xdr:to>
      <xdr:col>54</xdr:col>
      <xdr:colOff>189865</xdr:colOff>
      <xdr:row>63</xdr:row>
      <xdr:rowOff>144780</xdr:rowOff>
    </xdr:to>
    <xdr:cxnSp macro="">
      <xdr:nvCxnSpPr>
        <xdr:cNvPr id="232" name="直線コネクタ 231">
          <a:extLst>
            <a:ext uri="{FF2B5EF4-FFF2-40B4-BE49-F238E27FC236}">
              <a16:creationId xmlns:a16="http://schemas.microsoft.com/office/drawing/2014/main" id="{47D217A4-C237-40CC-9649-2D361CB1DC66}"/>
            </a:ext>
          </a:extLst>
        </xdr:cNvPr>
        <xdr:cNvCxnSpPr/>
      </xdr:nvCxnSpPr>
      <xdr:spPr>
        <a:xfrm flipV="1">
          <a:off x="9219565" y="9296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148607</xdr:rowOff>
    </xdr:from>
    <xdr:ext cx="469744" cy="259045"/>
    <xdr:sp macro="" textlink="">
      <xdr:nvSpPr>
        <xdr:cNvPr id="233" name="【体育館・プール】&#10;一人当たり面積最小値テキスト">
          <a:extLst>
            <a:ext uri="{FF2B5EF4-FFF2-40B4-BE49-F238E27FC236}">
              <a16:creationId xmlns:a16="http://schemas.microsoft.com/office/drawing/2014/main" id="{C7017CCE-36D6-43D5-B604-B1809EEDFF25}"/>
            </a:ext>
          </a:extLst>
        </xdr:cNvPr>
        <xdr:cNvSpPr txBox="1"/>
      </xdr:nvSpPr>
      <xdr:spPr>
        <a:xfrm>
          <a:off x="9258300"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144780</xdr:rowOff>
    </xdr:from>
    <xdr:to>
      <xdr:col>55</xdr:col>
      <xdr:colOff>88900</xdr:colOff>
      <xdr:row>63</xdr:row>
      <xdr:rowOff>144780</xdr:rowOff>
    </xdr:to>
    <xdr:cxnSp macro="">
      <xdr:nvCxnSpPr>
        <xdr:cNvPr id="234" name="直線コネクタ 233">
          <a:extLst>
            <a:ext uri="{FF2B5EF4-FFF2-40B4-BE49-F238E27FC236}">
              <a16:creationId xmlns:a16="http://schemas.microsoft.com/office/drawing/2014/main" id="{4D0BBCA5-9BA9-4AF6-8067-E70F8AEC855A}"/>
            </a:ext>
          </a:extLst>
        </xdr:cNvPr>
        <xdr:cNvCxnSpPr/>
      </xdr:nvCxnSpPr>
      <xdr:spPr>
        <a:xfrm>
          <a:off x="9154160" y="10706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22877</xdr:rowOff>
    </xdr:from>
    <xdr:ext cx="469744" cy="259045"/>
    <xdr:sp macro="" textlink="">
      <xdr:nvSpPr>
        <xdr:cNvPr id="235" name="【体育館・プール】&#10;一人当たり面積最大値テキスト">
          <a:extLst>
            <a:ext uri="{FF2B5EF4-FFF2-40B4-BE49-F238E27FC236}">
              <a16:creationId xmlns:a16="http://schemas.microsoft.com/office/drawing/2014/main" id="{4B4A8704-4D40-4461-BA29-F6ABE67066D3}"/>
            </a:ext>
          </a:extLst>
        </xdr:cNvPr>
        <xdr:cNvSpPr txBox="1"/>
      </xdr:nvSpPr>
      <xdr:spPr>
        <a:xfrm>
          <a:off x="9258300" y="907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76200</xdr:rowOff>
    </xdr:from>
    <xdr:to>
      <xdr:col>55</xdr:col>
      <xdr:colOff>88900</xdr:colOff>
      <xdr:row>55</xdr:row>
      <xdr:rowOff>76200</xdr:rowOff>
    </xdr:to>
    <xdr:cxnSp macro="">
      <xdr:nvCxnSpPr>
        <xdr:cNvPr id="236" name="直線コネクタ 235">
          <a:extLst>
            <a:ext uri="{FF2B5EF4-FFF2-40B4-BE49-F238E27FC236}">
              <a16:creationId xmlns:a16="http://schemas.microsoft.com/office/drawing/2014/main" id="{E64A9FF2-638F-4DEC-A2F4-8F90A2F5712B}"/>
            </a:ext>
          </a:extLst>
        </xdr:cNvPr>
        <xdr:cNvCxnSpPr/>
      </xdr:nvCxnSpPr>
      <xdr:spPr>
        <a:xfrm>
          <a:off x="9154160" y="9296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140987</xdr:rowOff>
    </xdr:from>
    <xdr:ext cx="469744" cy="259045"/>
    <xdr:sp macro="" textlink="">
      <xdr:nvSpPr>
        <xdr:cNvPr id="237" name="【体育館・プール】&#10;一人当たり面積平均値テキスト">
          <a:extLst>
            <a:ext uri="{FF2B5EF4-FFF2-40B4-BE49-F238E27FC236}">
              <a16:creationId xmlns:a16="http://schemas.microsoft.com/office/drawing/2014/main" id="{021D001E-816D-4DB6-B4D8-CC36C1232B88}"/>
            </a:ext>
          </a:extLst>
        </xdr:cNvPr>
        <xdr:cNvSpPr txBox="1"/>
      </xdr:nvSpPr>
      <xdr:spPr>
        <a:xfrm>
          <a:off x="9258300" y="10199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162560</xdr:rowOff>
    </xdr:from>
    <xdr:to>
      <xdr:col>55</xdr:col>
      <xdr:colOff>50800</xdr:colOff>
      <xdr:row>61</xdr:row>
      <xdr:rowOff>92710</xdr:rowOff>
    </xdr:to>
    <xdr:sp macro="" textlink="">
      <xdr:nvSpPr>
        <xdr:cNvPr id="238" name="フローチャート: 判断 237">
          <a:extLst>
            <a:ext uri="{FF2B5EF4-FFF2-40B4-BE49-F238E27FC236}">
              <a16:creationId xmlns:a16="http://schemas.microsoft.com/office/drawing/2014/main" id="{83E2F6A7-917A-4FBD-81AE-D4B1C6C62C3D}"/>
            </a:ext>
          </a:extLst>
        </xdr:cNvPr>
        <xdr:cNvSpPr/>
      </xdr:nvSpPr>
      <xdr:spPr>
        <a:xfrm>
          <a:off x="9192260" y="10220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163830</xdr:rowOff>
    </xdr:from>
    <xdr:to>
      <xdr:col>50</xdr:col>
      <xdr:colOff>165100</xdr:colOff>
      <xdr:row>61</xdr:row>
      <xdr:rowOff>93980</xdr:rowOff>
    </xdr:to>
    <xdr:sp macro="" textlink="">
      <xdr:nvSpPr>
        <xdr:cNvPr id="239" name="フローチャート: 判断 238">
          <a:extLst>
            <a:ext uri="{FF2B5EF4-FFF2-40B4-BE49-F238E27FC236}">
              <a16:creationId xmlns:a16="http://schemas.microsoft.com/office/drawing/2014/main" id="{A6F1224C-082E-4723-8899-E7B1A2711D0B}"/>
            </a:ext>
          </a:extLst>
        </xdr:cNvPr>
        <xdr:cNvSpPr/>
      </xdr:nvSpPr>
      <xdr:spPr>
        <a:xfrm>
          <a:off x="8445500" y="10222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26670</xdr:rowOff>
    </xdr:from>
    <xdr:to>
      <xdr:col>46</xdr:col>
      <xdr:colOff>38100</xdr:colOff>
      <xdr:row>61</xdr:row>
      <xdr:rowOff>128270</xdr:rowOff>
    </xdr:to>
    <xdr:sp macro="" textlink="">
      <xdr:nvSpPr>
        <xdr:cNvPr id="240" name="フローチャート: 判断 239">
          <a:extLst>
            <a:ext uri="{FF2B5EF4-FFF2-40B4-BE49-F238E27FC236}">
              <a16:creationId xmlns:a16="http://schemas.microsoft.com/office/drawing/2014/main" id="{9A0724D8-99AA-4E30-B703-F2E34B432566}"/>
            </a:ext>
          </a:extLst>
        </xdr:cNvPr>
        <xdr:cNvSpPr/>
      </xdr:nvSpPr>
      <xdr:spPr>
        <a:xfrm>
          <a:off x="7670800" y="102527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34290</xdr:rowOff>
    </xdr:from>
    <xdr:to>
      <xdr:col>41</xdr:col>
      <xdr:colOff>101600</xdr:colOff>
      <xdr:row>61</xdr:row>
      <xdr:rowOff>135890</xdr:rowOff>
    </xdr:to>
    <xdr:sp macro="" textlink="">
      <xdr:nvSpPr>
        <xdr:cNvPr id="241" name="フローチャート: 判断 240">
          <a:extLst>
            <a:ext uri="{FF2B5EF4-FFF2-40B4-BE49-F238E27FC236}">
              <a16:creationId xmlns:a16="http://schemas.microsoft.com/office/drawing/2014/main" id="{DB1DE56B-3378-4AD3-8257-25A5AE2CF142}"/>
            </a:ext>
          </a:extLst>
        </xdr:cNvPr>
        <xdr:cNvSpPr/>
      </xdr:nvSpPr>
      <xdr:spPr>
        <a:xfrm>
          <a:off x="6873240" y="1026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49530</xdr:rowOff>
    </xdr:from>
    <xdr:to>
      <xdr:col>36</xdr:col>
      <xdr:colOff>165100</xdr:colOff>
      <xdr:row>61</xdr:row>
      <xdr:rowOff>151130</xdr:rowOff>
    </xdr:to>
    <xdr:sp macro="" textlink="">
      <xdr:nvSpPr>
        <xdr:cNvPr id="242" name="フローチャート: 判断 241">
          <a:extLst>
            <a:ext uri="{FF2B5EF4-FFF2-40B4-BE49-F238E27FC236}">
              <a16:creationId xmlns:a16="http://schemas.microsoft.com/office/drawing/2014/main" id="{26CD217F-E8E9-4E8D-A43F-9EF6625F8246}"/>
            </a:ext>
          </a:extLst>
        </xdr:cNvPr>
        <xdr:cNvSpPr/>
      </xdr:nvSpPr>
      <xdr:spPr>
        <a:xfrm>
          <a:off x="609854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475F238-D394-48CD-8115-E429D2BE249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8BC028F-5194-4A03-8149-842ACDB17DEA}"/>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7AAF041-41A6-4281-9B12-2DE817E00BBA}"/>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C147F2E-C970-4687-8813-AC0CD2E9D71F}"/>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DA121380-932F-432F-8459-B08F871A71BD}"/>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25400</xdr:rowOff>
    </xdr:from>
    <xdr:to>
      <xdr:col>55</xdr:col>
      <xdr:colOff>50800</xdr:colOff>
      <xdr:row>55</xdr:row>
      <xdr:rowOff>127000</xdr:rowOff>
    </xdr:to>
    <xdr:sp macro="" textlink="">
      <xdr:nvSpPr>
        <xdr:cNvPr id="248" name="楕円 247">
          <a:extLst>
            <a:ext uri="{FF2B5EF4-FFF2-40B4-BE49-F238E27FC236}">
              <a16:creationId xmlns:a16="http://schemas.microsoft.com/office/drawing/2014/main" id="{02CA83AC-4EC7-4F35-A97D-BA3076FD14BD}"/>
            </a:ext>
          </a:extLst>
        </xdr:cNvPr>
        <xdr:cNvSpPr/>
      </xdr:nvSpPr>
      <xdr:spPr>
        <a:xfrm>
          <a:off x="9192260" y="92456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149877</xdr:rowOff>
    </xdr:from>
    <xdr:ext cx="469744" cy="259045"/>
    <xdr:sp macro="" textlink="">
      <xdr:nvSpPr>
        <xdr:cNvPr id="249" name="【体育館・プール】&#10;一人当たり面積該当値テキスト">
          <a:extLst>
            <a:ext uri="{FF2B5EF4-FFF2-40B4-BE49-F238E27FC236}">
              <a16:creationId xmlns:a16="http://schemas.microsoft.com/office/drawing/2014/main" id="{ADF36D6A-9DCB-44C3-83B1-7E9E29D68AE1}"/>
            </a:ext>
          </a:extLst>
        </xdr:cNvPr>
        <xdr:cNvSpPr txBox="1"/>
      </xdr:nvSpPr>
      <xdr:spPr>
        <a:xfrm>
          <a:off x="9258300" y="920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54610</xdr:rowOff>
    </xdr:from>
    <xdr:to>
      <xdr:col>50</xdr:col>
      <xdr:colOff>165100</xdr:colOff>
      <xdr:row>55</xdr:row>
      <xdr:rowOff>156210</xdr:rowOff>
    </xdr:to>
    <xdr:sp macro="" textlink="">
      <xdr:nvSpPr>
        <xdr:cNvPr id="250" name="楕円 249">
          <a:extLst>
            <a:ext uri="{FF2B5EF4-FFF2-40B4-BE49-F238E27FC236}">
              <a16:creationId xmlns:a16="http://schemas.microsoft.com/office/drawing/2014/main" id="{ABA274D8-E616-4943-9088-AF6B71A44A9F}"/>
            </a:ext>
          </a:extLst>
        </xdr:cNvPr>
        <xdr:cNvSpPr/>
      </xdr:nvSpPr>
      <xdr:spPr>
        <a:xfrm>
          <a:off x="8445500" y="927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76200</xdr:rowOff>
    </xdr:from>
    <xdr:to>
      <xdr:col>55</xdr:col>
      <xdr:colOff>0</xdr:colOff>
      <xdr:row>55</xdr:row>
      <xdr:rowOff>105410</xdr:rowOff>
    </xdr:to>
    <xdr:cxnSp macro="">
      <xdr:nvCxnSpPr>
        <xdr:cNvPr id="251" name="直線コネクタ 250">
          <a:extLst>
            <a:ext uri="{FF2B5EF4-FFF2-40B4-BE49-F238E27FC236}">
              <a16:creationId xmlns:a16="http://schemas.microsoft.com/office/drawing/2014/main" id="{CF2E35B0-D37C-43EB-B1FB-DB60B2985B9B}"/>
            </a:ext>
          </a:extLst>
        </xdr:cNvPr>
        <xdr:cNvCxnSpPr/>
      </xdr:nvCxnSpPr>
      <xdr:spPr>
        <a:xfrm flipV="1">
          <a:off x="8496300" y="9296400"/>
          <a:ext cx="7239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16510</xdr:rowOff>
    </xdr:from>
    <xdr:to>
      <xdr:col>46</xdr:col>
      <xdr:colOff>38100</xdr:colOff>
      <xdr:row>61</xdr:row>
      <xdr:rowOff>118110</xdr:rowOff>
    </xdr:to>
    <xdr:sp macro="" textlink="">
      <xdr:nvSpPr>
        <xdr:cNvPr id="252" name="楕円 251">
          <a:extLst>
            <a:ext uri="{FF2B5EF4-FFF2-40B4-BE49-F238E27FC236}">
              <a16:creationId xmlns:a16="http://schemas.microsoft.com/office/drawing/2014/main" id="{46A7A721-E942-470F-A940-8C522A6FC852}"/>
            </a:ext>
          </a:extLst>
        </xdr:cNvPr>
        <xdr:cNvSpPr/>
      </xdr:nvSpPr>
      <xdr:spPr>
        <a:xfrm>
          <a:off x="7670800" y="10242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105410</xdr:rowOff>
    </xdr:from>
    <xdr:to>
      <xdr:col>50</xdr:col>
      <xdr:colOff>114300</xdr:colOff>
      <xdr:row>61</xdr:row>
      <xdr:rowOff>67310</xdr:rowOff>
    </xdr:to>
    <xdr:cxnSp macro="">
      <xdr:nvCxnSpPr>
        <xdr:cNvPr id="253" name="直線コネクタ 252">
          <a:extLst>
            <a:ext uri="{FF2B5EF4-FFF2-40B4-BE49-F238E27FC236}">
              <a16:creationId xmlns:a16="http://schemas.microsoft.com/office/drawing/2014/main" id="{13B1B384-E10A-4968-A2EE-1AD2DD3D8D2F}"/>
            </a:ext>
          </a:extLst>
        </xdr:cNvPr>
        <xdr:cNvCxnSpPr/>
      </xdr:nvCxnSpPr>
      <xdr:spPr>
        <a:xfrm flipV="1">
          <a:off x="7713980" y="9325610"/>
          <a:ext cx="782320" cy="96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24130</xdr:rowOff>
    </xdr:from>
    <xdr:to>
      <xdr:col>41</xdr:col>
      <xdr:colOff>101600</xdr:colOff>
      <xdr:row>61</xdr:row>
      <xdr:rowOff>125730</xdr:rowOff>
    </xdr:to>
    <xdr:sp macro="" textlink="">
      <xdr:nvSpPr>
        <xdr:cNvPr id="254" name="楕円 253">
          <a:extLst>
            <a:ext uri="{FF2B5EF4-FFF2-40B4-BE49-F238E27FC236}">
              <a16:creationId xmlns:a16="http://schemas.microsoft.com/office/drawing/2014/main" id="{E768EE46-BEF9-4F1B-8308-DABE90D0C4FB}"/>
            </a:ext>
          </a:extLst>
        </xdr:cNvPr>
        <xdr:cNvSpPr/>
      </xdr:nvSpPr>
      <xdr:spPr>
        <a:xfrm>
          <a:off x="6873240" y="1025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67310</xdr:rowOff>
    </xdr:from>
    <xdr:to>
      <xdr:col>45</xdr:col>
      <xdr:colOff>177800</xdr:colOff>
      <xdr:row>61</xdr:row>
      <xdr:rowOff>74930</xdr:rowOff>
    </xdr:to>
    <xdr:cxnSp macro="">
      <xdr:nvCxnSpPr>
        <xdr:cNvPr id="255" name="直線コネクタ 254">
          <a:extLst>
            <a:ext uri="{FF2B5EF4-FFF2-40B4-BE49-F238E27FC236}">
              <a16:creationId xmlns:a16="http://schemas.microsoft.com/office/drawing/2014/main" id="{835EEB2C-64E4-41A8-B85A-49202E074E68}"/>
            </a:ext>
          </a:extLst>
        </xdr:cNvPr>
        <xdr:cNvCxnSpPr/>
      </xdr:nvCxnSpPr>
      <xdr:spPr>
        <a:xfrm flipV="1">
          <a:off x="6924040" y="1029335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34290</xdr:rowOff>
    </xdr:from>
    <xdr:to>
      <xdr:col>36</xdr:col>
      <xdr:colOff>165100</xdr:colOff>
      <xdr:row>61</xdr:row>
      <xdr:rowOff>135890</xdr:rowOff>
    </xdr:to>
    <xdr:sp macro="" textlink="">
      <xdr:nvSpPr>
        <xdr:cNvPr id="256" name="楕円 255">
          <a:extLst>
            <a:ext uri="{FF2B5EF4-FFF2-40B4-BE49-F238E27FC236}">
              <a16:creationId xmlns:a16="http://schemas.microsoft.com/office/drawing/2014/main" id="{EFB9E759-514A-4A64-BF7B-5A3A200E02C5}"/>
            </a:ext>
          </a:extLst>
        </xdr:cNvPr>
        <xdr:cNvSpPr/>
      </xdr:nvSpPr>
      <xdr:spPr>
        <a:xfrm>
          <a:off x="6098540" y="102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74930</xdr:rowOff>
    </xdr:from>
    <xdr:to>
      <xdr:col>41</xdr:col>
      <xdr:colOff>50800</xdr:colOff>
      <xdr:row>61</xdr:row>
      <xdr:rowOff>85090</xdr:rowOff>
    </xdr:to>
    <xdr:cxnSp macro="">
      <xdr:nvCxnSpPr>
        <xdr:cNvPr id="257" name="直線コネクタ 256">
          <a:extLst>
            <a:ext uri="{FF2B5EF4-FFF2-40B4-BE49-F238E27FC236}">
              <a16:creationId xmlns:a16="http://schemas.microsoft.com/office/drawing/2014/main" id="{823EEAFE-90DE-423D-8E86-874F0EC45208}"/>
            </a:ext>
          </a:extLst>
        </xdr:cNvPr>
        <xdr:cNvCxnSpPr/>
      </xdr:nvCxnSpPr>
      <xdr:spPr>
        <a:xfrm flipV="1">
          <a:off x="6149340" y="10300970"/>
          <a:ext cx="7747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85107</xdr:rowOff>
    </xdr:from>
    <xdr:ext cx="469744" cy="259045"/>
    <xdr:sp macro="" textlink="">
      <xdr:nvSpPr>
        <xdr:cNvPr id="258" name="n_1aveValue【体育館・プール】&#10;一人当たり面積">
          <a:extLst>
            <a:ext uri="{FF2B5EF4-FFF2-40B4-BE49-F238E27FC236}">
              <a16:creationId xmlns:a16="http://schemas.microsoft.com/office/drawing/2014/main" id="{0C9F9799-989A-4244-8694-836E9FAC1121}"/>
            </a:ext>
          </a:extLst>
        </xdr:cNvPr>
        <xdr:cNvSpPr txBox="1"/>
      </xdr:nvSpPr>
      <xdr:spPr>
        <a:xfrm>
          <a:off x="8271587" y="1031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119397</xdr:rowOff>
    </xdr:from>
    <xdr:ext cx="469744" cy="259045"/>
    <xdr:sp macro="" textlink="">
      <xdr:nvSpPr>
        <xdr:cNvPr id="259" name="n_2aveValue【体育館・プール】&#10;一人当たり面積">
          <a:extLst>
            <a:ext uri="{FF2B5EF4-FFF2-40B4-BE49-F238E27FC236}">
              <a16:creationId xmlns:a16="http://schemas.microsoft.com/office/drawing/2014/main" id="{7470E294-9254-4C40-96C7-25134C44605E}"/>
            </a:ext>
          </a:extLst>
        </xdr:cNvPr>
        <xdr:cNvSpPr txBox="1"/>
      </xdr:nvSpPr>
      <xdr:spPr>
        <a:xfrm>
          <a:off x="7509587" y="1034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127017</xdr:rowOff>
    </xdr:from>
    <xdr:ext cx="469744" cy="259045"/>
    <xdr:sp macro="" textlink="">
      <xdr:nvSpPr>
        <xdr:cNvPr id="260" name="n_3aveValue【体育館・プール】&#10;一人当たり面積">
          <a:extLst>
            <a:ext uri="{FF2B5EF4-FFF2-40B4-BE49-F238E27FC236}">
              <a16:creationId xmlns:a16="http://schemas.microsoft.com/office/drawing/2014/main" id="{AF577A97-AA89-406E-B8F5-9B16036AA4B3}"/>
            </a:ext>
          </a:extLst>
        </xdr:cNvPr>
        <xdr:cNvSpPr txBox="1"/>
      </xdr:nvSpPr>
      <xdr:spPr>
        <a:xfrm>
          <a:off x="6712027" y="103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142257</xdr:rowOff>
    </xdr:from>
    <xdr:ext cx="469744" cy="259045"/>
    <xdr:sp macro="" textlink="">
      <xdr:nvSpPr>
        <xdr:cNvPr id="261" name="n_4aveValue【体育館・プール】&#10;一人当たり面積">
          <a:extLst>
            <a:ext uri="{FF2B5EF4-FFF2-40B4-BE49-F238E27FC236}">
              <a16:creationId xmlns:a16="http://schemas.microsoft.com/office/drawing/2014/main" id="{9D9389AC-E135-4610-A751-A9F30E7A7FEF}"/>
            </a:ext>
          </a:extLst>
        </xdr:cNvPr>
        <xdr:cNvSpPr txBox="1"/>
      </xdr:nvSpPr>
      <xdr:spPr>
        <a:xfrm>
          <a:off x="5937327" y="103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1287</xdr:rowOff>
    </xdr:from>
    <xdr:ext cx="469744" cy="259045"/>
    <xdr:sp macro="" textlink="">
      <xdr:nvSpPr>
        <xdr:cNvPr id="262" name="n_1mainValue【体育館・プール】&#10;一人当たり面積">
          <a:extLst>
            <a:ext uri="{FF2B5EF4-FFF2-40B4-BE49-F238E27FC236}">
              <a16:creationId xmlns:a16="http://schemas.microsoft.com/office/drawing/2014/main" id="{AB66C0FF-4481-47E1-AF07-336C421C983D}"/>
            </a:ext>
          </a:extLst>
        </xdr:cNvPr>
        <xdr:cNvSpPr txBox="1"/>
      </xdr:nvSpPr>
      <xdr:spPr>
        <a:xfrm>
          <a:off x="8271587" y="905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134637</xdr:rowOff>
    </xdr:from>
    <xdr:ext cx="469744" cy="259045"/>
    <xdr:sp macro="" textlink="">
      <xdr:nvSpPr>
        <xdr:cNvPr id="263" name="n_2mainValue【体育館・プール】&#10;一人当たり面積">
          <a:extLst>
            <a:ext uri="{FF2B5EF4-FFF2-40B4-BE49-F238E27FC236}">
              <a16:creationId xmlns:a16="http://schemas.microsoft.com/office/drawing/2014/main" id="{C5CCD52C-6DD9-4C72-BF11-553C6859EA6A}"/>
            </a:ext>
          </a:extLst>
        </xdr:cNvPr>
        <xdr:cNvSpPr txBox="1"/>
      </xdr:nvSpPr>
      <xdr:spPr>
        <a:xfrm>
          <a:off x="7509587" y="1002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142257</xdr:rowOff>
    </xdr:from>
    <xdr:ext cx="469744" cy="259045"/>
    <xdr:sp macro="" textlink="">
      <xdr:nvSpPr>
        <xdr:cNvPr id="264" name="n_3mainValue【体育館・プール】&#10;一人当たり面積">
          <a:extLst>
            <a:ext uri="{FF2B5EF4-FFF2-40B4-BE49-F238E27FC236}">
              <a16:creationId xmlns:a16="http://schemas.microsoft.com/office/drawing/2014/main" id="{815BC263-3414-4DC0-B21B-30F1659D5F6E}"/>
            </a:ext>
          </a:extLst>
        </xdr:cNvPr>
        <xdr:cNvSpPr txBox="1"/>
      </xdr:nvSpPr>
      <xdr:spPr>
        <a:xfrm>
          <a:off x="6712027" y="100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152417</xdr:rowOff>
    </xdr:from>
    <xdr:ext cx="469744" cy="259045"/>
    <xdr:sp macro="" textlink="">
      <xdr:nvSpPr>
        <xdr:cNvPr id="265" name="n_4mainValue【体育館・プール】&#10;一人当たり面積">
          <a:extLst>
            <a:ext uri="{FF2B5EF4-FFF2-40B4-BE49-F238E27FC236}">
              <a16:creationId xmlns:a16="http://schemas.microsoft.com/office/drawing/2014/main" id="{3126CCA3-13F5-4293-903D-ACC3CB1924C1}"/>
            </a:ext>
          </a:extLst>
        </xdr:cNvPr>
        <xdr:cNvSpPr txBox="1"/>
      </xdr:nvSpPr>
      <xdr:spPr>
        <a:xfrm>
          <a:off x="5937327" y="1004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F30EDDD6-5E5C-49F7-9B72-B72B184B6726}"/>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C78536BA-3F80-4A34-A202-BAD364968CAB}"/>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A7BCB11C-C4B4-4A76-98F7-6EF4A0E1E769}"/>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50C7945F-1884-4B89-9490-A0B8C5E37ED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619EABB2-6247-47C1-B533-5FD2DF533C86}"/>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8295089E-2EDB-4463-B441-014F859B516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94FE5CA8-FAA8-477F-81CB-D81EA8325004}"/>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B22B1D51-EBFE-4761-83FC-CB4CDCFAC501}"/>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F75241B8-3DD4-45D9-B72E-1D5D529EDEDA}"/>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37D14CF-C48B-487E-A3A9-33FF442682E2}"/>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7A264785-59A1-4B99-98CA-64883996A07D}"/>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5251085B-71B2-4602-A583-97354FE56008}"/>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0BE09E82-6E42-4796-B00E-20B0A355D380}"/>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2D27F3CB-B768-4F35-83DF-65B0A5A5517E}"/>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D7607FD2-4135-45E4-A9DD-FC933A7E382F}"/>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5013181B-4F09-4063-837C-040689E986FA}"/>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5B6769F7-38FF-4A46-BFCA-222A71A49F5D}"/>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2622A6E2-C6D2-4CE8-B949-4F48471A0A3C}"/>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E79C7256-0CBE-4476-ADB2-25F5DB647DE8}"/>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CC9F4B69-C325-4D5D-AA70-592E658CB018}"/>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B7B30BDA-7DD7-4E18-B799-23EC75D0F1E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D679A470-06DF-44FA-87F3-F8B9089502B8}"/>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16C1D925-EE03-4AC2-91AB-F3B87A19B611}"/>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39207D79-98A0-49B4-A8FE-DB8DA9DC9BF8}"/>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BC3A81AE-BF1A-43F9-86EB-EBA3691A6B36}"/>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167095</xdr:rowOff>
    </xdr:to>
    <xdr:cxnSp macro="">
      <xdr:nvCxnSpPr>
        <xdr:cNvPr id="291" name="直線コネクタ 290">
          <a:extLst>
            <a:ext uri="{FF2B5EF4-FFF2-40B4-BE49-F238E27FC236}">
              <a16:creationId xmlns:a16="http://schemas.microsoft.com/office/drawing/2014/main" id="{08ECAF7F-B77C-42C0-8FB9-0A110F3F1029}"/>
            </a:ext>
          </a:extLst>
        </xdr:cNvPr>
        <xdr:cNvCxnSpPr/>
      </xdr:nvCxnSpPr>
      <xdr:spPr>
        <a:xfrm flipV="1">
          <a:off x="4086225" y="13003530"/>
          <a:ext cx="0" cy="158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170922</xdr:rowOff>
    </xdr:from>
    <xdr:ext cx="405111" cy="259045"/>
    <xdr:sp macro="" textlink="">
      <xdr:nvSpPr>
        <xdr:cNvPr id="292" name="【福祉施設】&#10;有形固定資産減価償却率最小値テキスト">
          <a:extLst>
            <a:ext uri="{FF2B5EF4-FFF2-40B4-BE49-F238E27FC236}">
              <a16:creationId xmlns:a16="http://schemas.microsoft.com/office/drawing/2014/main" id="{C6DFE08A-945C-4C5B-AC33-EB995389E346}"/>
            </a:ext>
          </a:extLst>
        </xdr:cNvPr>
        <xdr:cNvSpPr txBox="1"/>
      </xdr:nvSpPr>
      <xdr:spPr>
        <a:xfrm>
          <a:off x="4124960" y="1458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167095</xdr:rowOff>
    </xdr:from>
    <xdr:to>
      <xdr:col>24</xdr:col>
      <xdr:colOff>152400</xdr:colOff>
      <xdr:row>86</xdr:row>
      <xdr:rowOff>167095</xdr:rowOff>
    </xdr:to>
    <xdr:cxnSp macro="">
      <xdr:nvCxnSpPr>
        <xdr:cNvPr id="293" name="直線コネクタ 292">
          <a:extLst>
            <a:ext uri="{FF2B5EF4-FFF2-40B4-BE49-F238E27FC236}">
              <a16:creationId xmlns:a16="http://schemas.microsoft.com/office/drawing/2014/main" id="{7A7E3578-C8CE-4DBE-B8B6-351B75524CC7}"/>
            </a:ext>
          </a:extLst>
        </xdr:cNvPr>
        <xdr:cNvCxnSpPr/>
      </xdr:nvCxnSpPr>
      <xdr:spPr>
        <a:xfrm>
          <a:off x="4020820" y="145841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340478" cy="259045"/>
    <xdr:sp macro="" textlink="">
      <xdr:nvSpPr>
        <xdr:cNvPr id="294" name="【福祉施設】&#10;有形固定資産減価償却率最大値テキスト">
          <a:extLst>
            <a:ext uri="{FF2B5EF4-FFF2-40B4-BE49-F238E27FC236}">
              <a16:creationId xmlns:a16="http://schemas.microsoft.com/office/drawing/2014/main" id="{B10F170F-D258-4CDC-80A3-5ED451749607}"/>
            </a:ext>
          </a:extLst>
        </xdr:cNvPr>
        <xdr:cNvSpPr txBox="1"/>
      </xdr:nvSpPr>
      <xdr:spPr>
        <a:xfrm>
          <a:off x="4124960" y="12782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5" name="直線コネクタ 294">
          <a:extLst>
            <a:ext uri="{FF2B5EF4-FFF2-40B4-BE49-F238E27FC236}">
              <a16:creationId xmlns:a16="http://schemas.microsoft.com/office/drawing/2014/main" id="{5B03D83C-E16C-44C4-B9EC-5005E986C556}"/>
            </a:ext>
          </a:extLst>
        </xdr:cNvPr>
        <xdr:cNvCxnSpPr/>
      </xdr:nvCxnSpPr>
      <xdr:spPr>
        <a:xfrm>
          <a:off x="4020820" y="13003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17978</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10D4CB8B-34D8-426F-8A75-E04A48EF8BE6}"/>
            </a:ext>
          </a:extLst>
        </xdr:cNvPr>
        <xdr:cNvSpPr txBox="1"/>
      </xdr:nvSpPr>
      <xdr:spPr>
        <a:xfrm>
          <a:off x="4124960" y="139320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7" name="フローチャート: 判断 296">
          <a:extLst>
            <a:ext uri="{FF2B5EF4-FFF2-40B4-BE49-F238E27FC236}">
              <a16:creationId xmlns:a16="http://schemas.microsoft.com/office/drawing/2014/main" id="{FB8688DC-AEA8-4E43-AA91-1774538BBBD1}"/>
            </a:ext>
          </a:extLst>
        </xdr:cNvPr>
        <xdr:cNvSpPr/>
      </xdr:nvSpPr>
      <xdr:spPr>
        <a:xfrm>
          <a:off x="4036060" y="1395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8" name="フローチャート: 判断 297">
          <a:extLst>
            <a:ext uri="{FF2B5EF4-FFF2-40B4-BE49-F238E27FC236}">
              <a16:creationId xmlns:a16="http://schemas.microsoft.com/office/drawing/2014/main" id="{D1381B5B-1775-462E-98F0-480E8F7AEF25}"/>
            </a:ext>
          </a:extLst>
        </xdr:cNvPr>
        <xdr:cNvSpPr/>
      </xdr:nvSpPr>
      <xdr:spPr>
        <a:xfrm>
          <a:off x="3312160" y="139781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80373</xdr:rowOff>
    </xdr:from>
    <xdr:to>
      <xdr:col>15</xdr:col>
      <xdr:colOff>101600</xdr:colOff>
      <xdr:row>84</xdr:row>
      <xdr:rowOff>10523</xdr:rowOff>
    </xdr:to>
    <xdr:sp macro="" textlink="">
      <xdr:nvSpPr>
        <xdr:cNvPr id="299" name="フローチャート: 判断 298">
          <a:extLst>
            <a:ext uri="{FF2B5EF4-FFF2-40B4-BE49-F238E27FC236}">
              <a16:creationId xmlns:a16="http://schemas.microsoft.com/office/drawing/2014/main" id="{728DB536-E9A6-4272-84BE-FD240CDEA46F}"/>
            </a:ext>
          </a:extLst>
        </xdr:cNvPr>
        <xdr:cNvSpPr/>
      </xdr:nvSpPr>
      <xdr:spPr>
        <a:xfrm>
          <a:off x="2514600" y="139944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300" name="フローチャート: 判断 299">
          <a:extLst>
            <a:ext uri="{FF2B5EF4-FFF2-40B4-BE49-F238E27FC236}">
              <a16:creationId xmlns:a16="http://schemas.microsoft.com/office/drawing/2014/main" id="{47A807A5-4E0C-4776-B94D-9BC8EA7ED8A7}"/>
            </a:ext>
          </a:extLst>
        </xdr:cNvPr>
        <xdr:cNvSpPr/>
      </xdr:nvSpPr>
      <xdr:spPr>
        <a:xfrm>
          <a:off x="1739900" y="1395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301" name="フローチャート: 判断 300">
          <a:extLst>
            <a:ext uri="{FF2B5EF4-FFF2-40B4-BE49-F238E27FC236}">
              <a16:creationId xmlns:a16="http://schemas.microsoft.com/office/drawing/2014/main" id="{573E2D97-A33D-49E3-A0A0-BF950282724E}"/>
            </a:ext>
          </a:extLst>
        </xdr:cNvPr>
        <xdr:cNvSpPr/>
      </xdr:nvSpPr>
      <xdr:spPr>
        <a:xfrm>
          <a:off x="965200" y="138611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414B47D-C06D-4C1F-A78E-C13F9C0F0D3B}"/>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7145D77-9641-4A5C-8EA3-70850A49C44F}"/>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781B832-4F73-4A30-9F47-1D2A0278ECBF}"/>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1F2EC65-F503-4E53-8A15-3C0924F08EF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1C14A94D-8EC0-4B88-9478-7BDB2EDFC2E7}"/>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28121</xdr:rowOff>
    </xdr:from>
    <xdr:to>
      <xdr:col>24</xdr:col>
      <xdr:colOff>114300</xdr:colOff>
      <xdr:row>81</xdr:row>
      <xdr:rowOff>129721</xdr:rowOff>
    </xdr:to>
    <xdr:sp macro="" textlink="">
      <xdr:nvSpPr>
        <xdr:cNvPr id="307" name="楕円 306">
          <a:extLst>
            <a:ext uri="{FF2B5EF4-FFF2-40B4-BE49-F238E27FC236}">
              <a16:creationId xmlns:a16="http://schemas.microsoft.com/office/drawing/2014/main" id="{EC23F19D-770A-4C1E-8A9E-18F138CAF787}"/>
            </a:ext>
          </a:extLst>
        </xdr:cNvPr>
        <xdr:cNvSpPr/>
      </xdr:nvSpPr>
      <xdr:spPr>
        <a:xfrm>
          <a:off x="4036060" y="1360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50998</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0B91E558-217A-4D4A-B781-DDF96A183801}"/>
            </a:ext>
          </a:extLst>
        </xdr:cNvPr>
        <xdr:cNvSpPr txBox="1"/>
      </xdr:nvSpPr>
      <xdr:spPr>
        <a:xfrm>
          <a:off x="4124960" y="1346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165281</xdr:rowOff>
    </xdr:from>
    <xdr:to>
      <xdr:col>20</xdr:col>
      <xdr:colOff>38100</xdr:colOff>
      <xdr:row>81</xdr:row>
      <xdr:rowOff>95431</xdr:rowOff>
    </xdr:to>
    <xdr:sp macro="" textlink="">
      <xdr:nvSpPr>
        <xdr:cNvPr id="309" name="楕円 308">
          <a:extLst>
            <a:ext uri="{FF2B5EF4-FFF2-40B4-BE49-F238E27FC236}">
              <a16:creationId xmlns:a16="http://schemas.microsoft.com/office/drawing/2014/main" id="{F84FD075-5580-4830-AF04-2E99E0022348}"/>
            </a:ext>
          </a:extLst>
        </xdr:cNvPr>
        <xdr:cNvSpPr/>
      </xdr:nvSpPr>
      <xdr:spPr>
        <a:xfrm>
          <a:off x="3312160" y="135764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44631</xdr:rowOff>
    </xdr:from>
    <xdr:to>
      <xdr:col>24</xdr:col>
      <xdr:colOff>63500</xdr:colOff>
      <xdr:row>81</xdr:row>
      <xdr:rowOff>78921</xdr:rowOff>
    </xdr:to>
    <xdr:cxnSp macro="">
      <xdr:nvCxnSpPr>
        <xdr:cNvPr id="310" name="直線コネクタ 309">
          <a:extLst>
            <a:ext uri="{FF2B5EF4-FFF2-40B4-BE49-F238E27FC236}">
              <a16:creationId xmlns:a16="http://schemas.microsoft.com/office/drawing/2014/main" id="{950EBDEE-4851-42CC-BC73-A12E5DB5B014}"/>
            </a:ext>
          </a:extLst>
        </xdr:cNvPr>
        <xdr:cNvCxnSpPr/>
      </xdr:nvCxnSpPr>
      <xdr:spPr>
        <a:xfrm>
          <a:off x="3355340" y="13623471"/>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132624</xdr:rowOff>
    </xdr:from>
    <xdr:to>
      <xdr:col>15</xdr:col>
      <xdr:colOff>101600</xdr:colOff>
      <xdr:row>81</xdr:row>
      <xdr:rowOff>62774</xdr:rowOff>
    </xdr:to>
    <xdr:sp macro="" textlink="">
      <xdr:nvSpPr>
        <xdr:cNvPr id="311" name="楕円 310">
          <a:extLst>
            <a:ext uri="{FF2B5EF4-FFF2-40B4-BE49-F238E27FC236}">
              <a16:creationId xmlns:a16="http://schemas.microsoft.com/office/drawing/2014/main" id="{EED5A1A0-8D59-4A2F-92C5-3C0F16A51F42}"/>
            </a:ext>
          </a:extLst>
        </xdr:cNvPr>
        <xdr:cNvSpPr/>
      </xdr:nvSpPr>
      <xdr:spPr>
        <a:xfrm>
          <a:off x="2514600" y="135438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11974</xdr:rowOff>
    </xdr:from>
    <xdr:to>
      <xdr:col>19</xdr:col>
      <xdr:colOff>177800</xdr:colOff>
      <xdr:row>81</xdr:row>
      <xdr:rowOff>44631</xdr:rowOff>
    </xdr:to>
    <xdr:cxnSp macro="">
      <xdr:nvCxnSpPr>
        <xdr:cNvPr id="312" name="直線コネクタ 311">
          <a:extLst>
            <a:ext uri="{FF2B5EF4-FFF2-40B4-BE49-F238E27FC236}">
              <a16:creationId xmlns:a16="http://schemas.microsoft.com/office/drawing/2014/main" id="{6092912C-3430-40B1-AF6D-F28952B4B1BD}"/>
            </a:ext>
          </a:extLst>
        </xdr:cNvPr>
        <xdr:cNvCxnSpPr/>
      </xdr:nvCxnSpPr>
      <xdr:spPr>
        <a:xfrm>
          <a:off x="2565400" y="13590814"/>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99968</xdr:rowOff>
    </xdr:from>
    <xdr:to>
      <xdr:col>10</xdr:col>
      <xdr:colOff>165100</xdr:colOff>
      <xdr:row>81</xdr:row>
      <xdr:rowOff>30118</xdr:rowOff>
    </xdr:to>
    <xdr:sp macro="" textlink="">
      <xdr:nvSpPr>
        <xdr:cNvPr id="313" name="楕円 312">
          <a:extLst>
            <a:ext uri="{FF2B5EF4-FFF2-40B4-BE49-F238E27FC236}">
              <a16:creationId xmlns:a16="http://schemas.microsoft.com/office/drawing/2014/main" id="{253BDB77-76D9-4930-BEA5-8D5227685C54}"/>
            </a:ext>
          </a:extLst>
        </xdr:cNvPr>
        <xdr:cNvSpPr/>
      </xdr:nvSpPr>
      <xdr:spPr>
        <a:xfrm>
          <a:off x="1739900" y="135111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150768</xdr:rowOff>
    </xdr:from>
    <xdr:to>
      <xdr:col>15</xdr:col>
      <xdr:colOff>50800</xdr:colOff>
      <xdr:row>81</xdr:row>
      <xdr:rowOff>11974</xdr:rowOff>
    </xdr:to>
    <xdr:cxnSp macro="">
      <xdr:nvCxnSpPr>
        <xdr:cNvPr id="314" name="直線コネクタ 313">
          <a:extLst>
            <a:ext uri="{FF2B5EF4-FFF2-40B4-BE49-F238E27FC236}">
              <a16:creationId xmlns:a16="http://schemas.microsoft.com/office/drawing/2014/main" id="{79278107-02B2-4351-B491-153AEE95DAFE}"/>
            </a:ext>
          </a:extLst>
        </xdr:cNvPr>
        <xdr:cNvCxnSpPr/>
      </xdr:nvCxnSpPr>
      <xdr:spPr>
        <a:xfrm>
          <a:off x="1790700" y="13561968"/>
          <a:ext cx="774700" cy="2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65677</xdr:rowOff>
    </xdr:from>
    <xdr:to>
      <xdr:col>6</xdr:col>
      <xdr:colOff>38100</xdr:colOff>
      <xdr:row>80</xdr:row>
      <xdr:rowOff>167277</xdr:rowOff>
    </xdr:to>
    <xdr:sp macro="" textlink="">
      <xdr:nvSpPr>
        <xdr:cNvPr id="315" name="楕円 314">
          <a:extLst>
            <a:ext uri="{FF2B5EF4-FFF2-40B4-BE49-F238E27FC236}">
              <a16:creationId xmlns:a16="http://schemas.microsoft.com/office/drawing/2014/main" id="{35077108-2844-441F-B3E6-B96E25487A08}"/>
            </a:ext>
          </a:extLst>
        </xdr:cNvPr>
        <xdr:cNvSpPr/>
      </xdr:nvSpPr>
      <xdr:spPr>
        <a:xfrm>
          <a:off x="965200" y="134768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116477</xdr:rowOff>
    </xdr:from>
    <xdr:to>
      <xdr:col>10</xdr:col>
      <xdr:colOff>114300</xdr:colOff>
      <xdr:row>80</xdr:row>
      <xdr:rowOff>150768</xdr:rowOff>
    </xdr:to>
    <xdr:cxnSp macro="">
      <xdr:nvCxnSpPr>
        <xdr:cNvPr id="316" name="直線コネクタ 315">
          <a:extLst>
            <a:ext uri="{FF2B5EF4-FFF2-40B4-BE49-F238E27FC236}">
              <a16:creationId xmlns:a16="http://schemas.microsoft.com/office/drawing/2014/main" id="{A90833B6-7107-4A4C-96D2-E0C4B3DE1EC2}"/>
            </a:ext>
          </a:extLst>
        </xdr:cNvPr>
        <xdr:cNvCxnSpPr/>
      </xdr:nvCxnSpPr>
      <xdr:spPr>
        <a:xfrm>
          <a:off x="1008380" y="13527677"/>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317" name="n_1aveValue【福祉施設】&#10;有形固定資産減価償却率">
          <a:extLst>
            <a:ext uri="{FF2B5EF4-FFF2-40B4-BE49-F238E27FC236}">
              <a16:creationId xmlns:a16="http://schemas.microsoft.com/office/drawing/2014/main" id="{E83AFB19-3C8E-4D3A-B6C1-730F88209020}"/>
            </a:ext>
          </a:extLst>
        </xdr:cNvPr>
        <xdr:cNvSpPr txBox="1"/>
      </xdr:nvSpPr>
      <xdr:spPr>
        <a:xfrm>
          <a:off x="3170564" y="1407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1650</xdr:rowOff>
    </xdr:from>
    <xdr:ext cx="405111" cy="259045"/>
    <xdr:sp macro="" textlink="">
      <xdr:nvSpPr>
        <xdr:cNvPr id="318" name="n_2aveValue【福祉施設】&#10;有形固定資産減価償却率">
          <a:extLst>
            <a:ext uri="{FF2B5EF4-FFF2-40B4-BE49-F238E27FC236}">
              <a16:creationId xmlns:a16="http://schemas.microsoft.com/office/drawing/2014/main" id="{D18DE377-15D0-40D5-9757-476609ACFFB4}"/>
            </a:ext>
          </a:extLst>
        </xdr:cNvPr>
        <xdr:cNvSpPr txBox="1"/>
      </xdr:nvSpPr>
      <xdr:spPr>
        <a:xfrm>
          <a:off x="2385704" y="1408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130646</xdr:rowOff>
    </xdr:from>
    <xdr:ext cx="405111" cy="259045"/>
    <xdr:sp macro="" textlink="">
      <xdr:nvSpPr>
        <xdr:cNvPr id="319" name="n_3aveValue【福祉施設】&#10;有形固定資産減価償却率">
          <a:extLst>
            <a:ext uri="{FF2B5EF4-FFF2-40B4-BE49-F238E27FC236}">
              <a16:creationId xmlns:a16="http://schemas.microsoft.com/office/drawing/2014/main" id="{6779FBD4-A7C1-4F22-9EEF-1F59CB9672CA}"/>
            </a:ext>
          </a:extLst>
        </xdr:cNvPr>
        <xdr:cNvSpPr txBox="1"/>
      </xdr:nvSpPr>
      <xdr:spPr>
        <a:xfrm>
          <a:off x="1611004" y="1404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35940</xdr:rowOff>
    </xdr:from>
    <xdr:ext cx="405111" cy="259045"/>
    <xdr:sp macro="" textlink="">
      <xdr:nvSpPr>
        <xdr:cNvPr id="320" name="n_4aveValue【福祉施設】&#10;有形固定資産減価償却率">
          <a:extLst>
            <a:ext uri="{FF2B5EF4-FFF2-40B4-BE49-F238E27FC236}">
              <a16:creationId xmlns:a16="http://schemas.microsoft.com/office/drawing/2014/main" id="{9966E7EC-5C0C-49B4-8FEB-10F6515DB926}"/>
            </a:ext>
          </a:extLst>
        </xdr:cNvPr>
        <xdr:cNvSpPr txBox="1"/>
      </xdr:nvSpPr>
      <xdr:spPr>
        <a:xfrm>
          <a:off x="836304" y="13950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111958</xdr:rowOff>
    </xdr:from>
    <xdr:ext cx="405111" cy="259045"/>
    <xdr:sp macro="" textlink="">
      <xdr:nvSpPr>
        <xdr:cNvPr id="321" name="n_1mainValue【福祉施設】&#10;有形固定資産減価償却率">
          <a:extLst>
            <a:ext uri="{FF2B5EF4-FFF2-40B4-BE49-F238E27FC236}">
              <a16:creationId xmlns:a16="http://schemas.microsoft.com/office/drawing/2014/main" id="{FD2EBC89-E325-4B62-A73D-DA1DEED2FBDD}"/>
            </a:ext>
          </a:extLst>
        </xdr:cNvPr>
        <xdr:cNvSpPr txBox="1"/>
      </xdr:nvSpPr>
      <xdr:spPr>
        <a:xfrm>
          <a:off x="3170564" y="1335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79301</xdr:rowOff>
    </xdr:from>
    <xdr:ext cx="405111" cy="259045"/>
    <xdr:sp macro="" textlink="">
      <xdr:nvSpPr>
        <xdr:cNvPr id="322" name="n_2mainValue【福祉施設】&#10;有形固定資産減価償却率">
          <a:extLst>
            <a:ext uri="{FF2B5EF4-FFF2-40B4-BE49-F238E27FC236}">
              <a16:creationId xmlns:a16="http://schemas.microsoft.com/office/drawing/2014/main" id="{E0DE36EF-905E-4A49-9C31-115719AA200A}"/>
            </a:ext>
          </a:extLst>
        </xdr:cNvPr>
        <xdr:cNvSpPr txBox="1"/>
      </xdr:nvSpPr>
      <xdr:spPr>
        <a:xfrm>
          <a:off x="2385704" y="1332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46645</xdr:rowOff>
    </xdr:from>
    <xdr:ext cx="405111" cy="259045"/>
    <xdr:sp macro="" textlink="">
      <xdr:nvSpPr>
        <xdr:cNvPr id="323" name="n_3mainValue【福祉施設】&#10;有形固定資産減価償却率">
          <a:extLst>
            <a:ext uri="{FF2B5EF4-FFF2-40B4-BE49-F238E27FC236}">
              <a16:creationId xmlns:a16="http://schemas.microsoft.com/office/drawing/2014/main" id="{89AE2487-4C44-4722-B327-CB6707D09DE3}"/>
            </a:ext>
          </a:extLst>
        </xdr:cNvPr>
        <xdr:cNvSpPr txBox="1"/>
      </xdr:nvSpPr>
      <xdr:spPr>
        <a:xfrm>
          <a:off x="1611004" y="13290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12354</xdr:rowOff>
    </xdr:from>
    <xdr:ext cx="405111" cy="259045"/>
    <xdr:sp macro="" textlink="">
      <xdr:nvSpPr>
        <xdr:cNvPr id="324" name="n_4mainValue【福祉施設】&#10;有形固定資産減価償却率">
          <a:extLst>
            <a:ext uri="{FF2B5EF4-FFF2-40B4-BE49-F238E27FC236}">
              <a16:creationId xmlns:a16="http://schemas.microsoft.com/office/drawing/2014/main" id="{45345B52-52A7-4993-8C9A-C3A313818BC7}"/>
            </a:ext>
          </a:extLst>
        </xdr:cNvPr>
        <xdr:cNvSpPr txBox="1"/>
      </xdr:nvSpPr>
      <xdr:spPr>
        <a:xfrm>
          <a:off x="836304" y="1325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B39503BC-0F40-4040-8515-18C90B829F0C}"/>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2EE74898-F59F-4075-9BF7-8B0839FAFA07}"/>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16D40E1E-8709-4CE4-9D04-0417F32B8CA5}"/>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8DD20B05-861D-4BAE-8AE3-614EC91E3A47}"/>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2A204C6C-7A65-4778-8C54-F233F48947F9}"/>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ACA15335-72BB-49FE-8370-287AF0A96D5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2DCFDE5D-F177-4B75-898D-8A9EABEAB28F}"/>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BBC947AB-C609-45D2-8ADA-810917F57078}"/>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85BC7EB2-01DA-413C-9954-14D59663AB4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A2E220D4-A917-4896-9FF8-A2BD63EF3729}"/>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ED114A3E-3AED-4F77-BB95-9A18AE56838B}"/>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4D40336E-0546-470B-A105-640DFA074A09}"/>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99D63E8F-97F0-48E6-902E-5E05F993C02E}"/>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A74052F3-E4DA-4917-8500-4465D9313B81}"/>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3CD467E4-9A5F-414C-894B-3907115D7D47}"/>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CF41543B-5203-472A-8F0F-444279387063}"/>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257A8B7A-A8EE-4813-9B42-212B81CDAAE6}"/>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198DFCC6-2125-4A10-8F1A-B274DAD7D928}"/>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FB77E3C9-A3DE-4A8C-BFB6-9445568DC144}"/>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003758BF-CC26-4D2D-94D5-91FD105E9F92}"/>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59FAB996-3136-4B2E-AE09-A6732C6C6D0D}"/>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E7F01D61-01A2-4762-93DE-3F69DFF1386A}"/>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651BB932-8E54-4768-B8BA-CA7F3B058A93}"/>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50800</xdr:rowOff>
    </xdr:from>
    <xdr:to>
      <xdr:col>54</xdr:col>
      <xdr:colOff>189865</xdr:colOff>
      <xdr:row>86</xdr:row>
      <xdr:rowOff>99061</xdr:rowOff>
    </xdr:to>
    <xdr:cxnSp macro="">
      <xdr:nvCxnSpPr>
        <xdr:cNvPr id="348" name="直線コネクタ 347">
          <a:extLst>
            <a:ext uri="{FF2B5EF4-FFF2-40B4-BE49-F238E27FC236}">
              <a16:creationId xmlns:a16="http://schemas.microsoft.com/office/drawing/2014/main" id="{F9580E27-6187-4E9A-A241-8FB90F6C5106}"/>
            </a:ext>
          </a:extLst>
        </xdr:cNvPr>
        <xdr:cNvCxnSpPr/>
      </xdr:nvCxnSpPr>
      <xdr:spPr>
        <a:xfrm flipV="1">
          <a:off x="9219565" y="12959080"/>
          <a:ext cx="0" cy="1557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9" name="【福祉施設】&#10;一人当たり面積最小値テキスト">
          <a:extLst>
            <a:ext uri="{FF2B5EF4-FFF2-40B4-BE49-F238E27FC236}">
              <a16:creationId xmlns:a16="http://schemas.microsoft.com/office/drawing/2014/main" id="{6F597D74-9CB8-4F8C-AAD2-847990B69BD3}"/>
            </a:ext>
          </a:extLst>
        </xdr:cNvPr>
        <xdr:cNvSpPr txBox="1"/>
      </xdr:nvSpPr>
      <xdr:spPr>
        <a:xfrm>
          <a:off x="925830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50" name="直線コネクタ 349">
          <a:extLst>
            <a:ext uri="{FF2B5EF4-FFF2-40B4-BE49-F238E27FC236}">
              <a16:creationId xmlns:a16="http://schemas.microsoft.com/office/drawing/2014/main" id="{CA8078A2-7876-4699-9259-BD0E4F79B373}"/>
            </a:ext>
          </a:extLst>
        </xdr:cNvPr>
        <xdr:cNvCxnSpPr/>
      </xdr:nvCxnSpPr>
      <xdr:spPr>
        <a:xfrm>
          <a:off x="915416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168927</xdr:rowOff>
    </xdr:from>
    <xdr:ext cx="469744" cy="259045"/>
    <xdr:sp macro="" textlink="">
      <xdr:nvSpPr>
        <xdr:cNvPr id="351" name="【福祉施設】&#10;一人当たり面積最大値テキスト">
          <a:extLst>
            <a:ext uri="{FF2B5EF4-FFF2-40B4-BE49-F238E27FC236}">
              <a16:creationId xmlns:a16="http://schemas.microsoft.com/office/drawing/2014/main" id="{EDEC7D85-EFB1-46D7-AA8D-6C27F2874A07}"/>
            </a:ext>
          </a:extLst>
        </xdr:cNvPr>
        <xdr:cNvSpPr txBox="1"/>
      </xdr:nvSpPr>
      <xdr:spPr>
        <a:xfrm>
          <a:off x="9258300" y="1274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50800</xdr:rowOff>
    </xdr:from>
    <xdr:to>
      <xdr:col>55</xdr:col>
      <xdr:colOff>88900</xdr:colOff>
      <xdr:row>77</xdr:row>
      <xdr:rowOff>50800</xdr:rowOff>
    </xdr:to>
    <xdr:cxnSp macro="">
      <xdr:nvCxnSpPr>
        <xdr:cNvPr id="352" name="直線コネクタ 351">
          <a:extLst>
            <a:ext uri="{FF2B5EF4-FFF2-40B4-BE49-F238E27FC236}">
              <a16:creationId xmlns:a16="http://schemas.microsoft.com/office/drawing/2014/main" id="{4ECEC027-8082-4748-A946-989307D84948}"/>
            </a:ext>
          </a:extLst>
        </xdr:cNvPr>
        <xdr:cNvCxnSpPr/>
      </xdr:nvCxnSpPr>
      <xdr:spPr>
        <a:xfrm>
          <a:off x="9154160" y="129590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170197</xdr:rowOff>
    </xdr:from>
    <xdr:ext cx="469744" cy="259045"/>
    <xdr:sp macro="" textlink="">
      <xdr:nvSpPr>
        <xdr:cNvPr id="353" name="【福祉施設】&#10;一人当たり面積平均値テキスト">
          <a:extLst>
            <a:ext uri="{FF2B5EF4-FFF2-40B4-BE49-F238E27FC236}">
              <a16:creationId xmlns:a16="http://schemas.microsoft.com/office/drawing/2014/main" id="{DAA6E4FB-CEF0-438F-A70D-BE4775CE14DC}"/>
            </a:ext>
          </a:extLst>
        </xdr:cNvPr>
        <xdr:cNvSpPr txBox="1"/>
      </xdr:nvSpPr>
      <xdr:spPr>
        <a:xfrm>
          <a:off x="9258300" y="14084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54" name="フローチャート: 判断 353">
          <a:extLst>
            <a:ext uri="{FF2B5EF4-FFF2-40B4-BE49-F238E27FC236}">
              <a16:creationId xmlns:a16="http://schemas.microsoft.com/office/drawing/2014/main" id="{25FA16A1-6B3E-4F35-B6F7-362936D4F9A6}"/>
            </a:ext>
          </a:extLst>
        </xdr:cNvPr>
        <xdr:cNvSpPr/>
      </xdr:nvSpPr>
      <xdr:spPr>
        <a:xfrm>
          <a:off x="9192260" y="14229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142239</xdr:rowOff>
    </xdr:from>
    <xdr:to>
      <xdr:col>50</xdr:col>
      <xdr:colOff>165100</xdr:colOff>
      <xdr:row>85</xdr:row>
      <xdr:rowOff>72389</xdr:rowOff>
    </xdr:to>
    <xdr:sp macro="" textlink="">
      <xdr:nvSpPr>
        <xdr:cNvPr id="355" name="フローチャート: 判断 354">
          <a:extLst>
            <a:ext uri="{FF2B5EF4-FFF2-40B4-BE49-F238E27FC236}">
              <a16:creationId xmlns:a16="http://schemas.microsoft.com/office/drawing/2014/main" id="{0231013C-71D8-4F13-AE8C-9B9CE9CE06F8}"/>
            </a:ext>
          </a:extLst>
        </xdr:cNvPr>
        <xdr:cNvSpPr/>
      </xdr:nvSpPr>
      <xdr:spPr>
        <a:xfrm>
          <a:off x="8445500" y="142239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160020</xdr:rowOff>
    </xdr:from>
    <xdr:to>
      <xdr:col>46</xdr:col>
      <xdr:colOff>38100</xdr:colOff>
      <xdr:row>85</xdr:row>
      <xdr:rowOff>90170</xdr:rowOff>
    </xdr:to>
    <xdr:sp macro="" textlink="">
      <xdr:nvSpPr>
        <xdr:cNvPr id="356" name="フローチャート: 判断 355">
          <a:extLst>
            <a:ext uri="{FF2B5EF4-FFF2-40B4-BE49-F238E27FC236}">
              <a16:creationId xmlns:a16="http://schemas.microsoft.com/office/drawing/2014/main" id="{041C6FE4-0C8C-46A5-8404-F82D119EEB12}"/>
            </a:ext>
          </a:extLst>
        </xdr:cNvPr>
        <xdr:cNvSpPr/>
      </xdr:nvSpPr>
      <xdr:spPr>
        <a:xfrm>
          <a:off x="7670800" y="14241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140970</xdr:rowOff>
    </xdr:from>
    <xdr:to>
      <xdr:col>41</xdr:col>
      <xdr:colOff>101600</xdr:colOff>
      <xdr:row>85</xdr:row>
      <xdr:rowOff>71120</xdr:rowOff>
    </xdr:to>
    <xdr:sp macro="" textlink="">
      <xdr:nvSpPr>
        <xdr:cNvPr id="357" name="フローチャート: 判断 356">
          <a:extLst>
            <a:ext uri="{FF2B5EF4-FFF2-40B4-BE49-F238E27FC236}">
              <a16:creationId xmlns:a16="http://schemas.microsoft.com/office/drawing/2014/main" id="{B41D5BB1-2709-49F9-A556-1AB5AED45092}"/>
            </a:ext>
          </a:extLst>
        </xdr:cNvPr>
        <xdr:cNvSpPr/>
      </xdr:nvSpPr>
      <xdr:spPr>
        <a:xfrm>
          <a:off x="6873240" y="14222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21589</xdr:rowOff>
    </xdr:from>
    <xdr:to>
      <xdr:col>36</xdr:col>
      <xdr:colOff>165100</xdr:colOff>
      <xdr:row>85</xdr:row>
      <xdr:rowOff>123189</xdr:rowOff>
    </xdr:to>
    <xdr:sp macro="" textlink="">
      <xdr:nvSpPr>
        <xdr:cNvPr id="358" name="フローチャート: 判断 357">
          <a:extLst>
            <a:ext uri="{FF2B5EF4-FFF2-40B4-BE49-F238E27FC236}">
              <a16:creationId xmlns:a16="http://schemas.microsoft.com/office/drawing/2014/main" id="{0AD62905-C75A-4FAD-9171-1E71E9BFC5CD}"/>
            </a:ext>
          </a:extLst>
        </xdr:cNvPr>
        <xdr:cNvSpPr/>
      </xdr:nvSpPr>
      <xdr:spPr>
        <a:xfrm>
          <a:off x="609854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2963F25-9FFE-411C-95AF-E22AEA222D7F}"/>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D11761B-488A-49C2-A5B0-D30C6BCFA4BC}"/>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DD45C74-96ED-4647-B07B-4EC5FBB4E99C}"/>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AD7C1676-BF9F-4ABB-ACD6-C2EC5E71F1CA}"/>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F96960BB-25D6-4121-BED9-B4B50DCD6CA9}"/>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153670</xdr:rowOff>
    </xdr:from>
    <xdr:to>
      <xdr:col>55</xdr:col>
      <xdr:colOff>50800</xdr:colOff>
      <xdr:row>86</xdr:row>
      <xdr:rowOff>83820</xdr:rowOff>
    </xdr:to>
    <xdr:sp macro="" textlink="">
      <xdr:nvSpPr>
        <xdr:cNvPr id="364" name="楕円 363">
          <a:extLst>
            <a:ext uri="{FF2B5EF4-FFF2-40B4-BE49-F238E27FC236}">
              <a16:creationId xmlns:a16="http://schemas.microsoft.com/office/drawing/2014/main" id="{52E57F4E-77A3-4F82-AE62-E915964400FB}"/>
            </a:ext>
          </a:extLst>
        </xdr:cNvPr>
        <xdr:cNvSpPr/>
      </xdr:nvSpPr>
      <xdr:spPr>
        <a:xfrm>
          <a:off x="9192260" y="144030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68597</xdr:rowOff>
    </xdr:from>
    <xdr:ext cx="469744" cy="259045"/>
    <xdr:sp macro="" textlink="">
      <xdr:nvSpPr>
        <xdr:cNvPr id="365" name="【福祉施設】&#10;一人当たり面積該当値テキスト">
          <a:extLst>
            <a:ext uri="{FF2B5EF4-FFF2-40B4-BE49-F238E27FC236}">
              <a16:creationId xmlns:a16="http://schemas.microsoft.com/office/drawing/2014/main" id="{96A9548D-063E-47FB-86B2-7995C3559083}"/>
            </a:ext>
          </a:extLst>
        </xdr:cNvPr>
        <xdr:cNvSpPr txBox="1"/>
      </xdr:nvSpPr>
      <xdr:spPr>
        <a:xfrm>
          <a:off x="9258300"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154939</xdr:rowOff>
    </xdr:from>
    <xdr:to>
      <xdr:col>50</xdr:col>
      <xdr:colOff>165100</xdr:colOff>
      <xdr:row>86</xdr:row>
      <xdr:rowOff>85089</xdr:rowOff>
    </xdr:to>
    <xdr:sp macro="" textlink="">
      <xdr:nvSpPr>
        <xdr:cNvPr id="366" name="楕円 365">
          <a:extLst>
            <a:ext uri="{FF2B5EF4-FFF2-40B4-BE49-F238E27FC236}">
              <a16:creationId xmlns:a16="http://schemas.microsoft.com/office/drawing/2014/main" id="{B6F6490B-E652-4F00-A988-7783E6663C41}"/>
            </a:ext>
          </a:extLst>
        </xdr:cNvPr>
        <xdr:cNvSpPr/>
      </xdr:nvSpPr>
      <xdr:spPr>
        <a:xfrm>
          <a:off x="8445500" y="144043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33020</xdr:rowOff>
    </xdr:from>
    <xdr:to>
      <xdr:col>55</xdr:col>
      <xdr:colOff>0</xdr:colOff>
      <xdr:row>86</xdr:row>
      <xdr:rowOff>34289</xdr:rowOff>
    </xdr:to>
    <xdr:cxnSp macro="">
      <xdr:nvCxnSpPr>
        <xdr:cNvPr id="367" name="直線コネクタ 366">
          <a:extLst>
            <a:ext uri="{FF2B5EF4-FFF2-40B4-BE49-F238E27FC236}">
              <a16:creationId xmlns:a16="http://schemas.microsoft.com/office/drawing/2014/main" id="{C754987A-6189-4682-AB58-454AA6429D23}"/>
            </a:ext>
          </a:extLst>
        </xdr:cNvPr>
        <xdr:cNvCxnSpPr/>
      </xdr:nvCxnSpPr>
      <xdr:spPr>
        <a:xfrm flipV="1">
          <a:off x="8496300" y="14450060"/>
          <a:ext cx="7239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157480</xdr:rowOff>
    </xdr:from>
    <xdr:to>
      <xdr:col>46</xdr:col>
      <xdr:colOff>38100</xdr:colOff>
      <xdr:row>86</xdr:row>
      <xdr:rowOff>87630</xdr:rowOff>
    </xdr:to>
    <xdr:sp macro="" textlink="">
      <xdr:nvSpPr>
        <xdr:cNvPr id="368" name="楕円 367">
          <a:extLst>
            <a:ext uri="{FF2B5EF4-FFF2-40B4-BE49-F238E27FC236}">
              <a16:creationId xmlns:a16="http://schemas.microsoft.com/office/drawing/2014/main" id="{73CC5870-4E71-4E7D-A15E-FBEA83D81303}"/>
            </a:ext>
          </a:extLst>
        </xdr:cNvPr>
        <xdr:cNvSpPr/>
      </xdr:nvSpPr>
      <xdr:spPr>
        <a:xfrm>
          <a:off x="7670800" y="14406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34289</xdr:rowOff>
    </xdr:from>
    <xdr:to>
      <xdr:col>50</xdr:col>
      <xdr:colOff>114300</xdr:colOff>
      <xdr:row>86</xdr:row>
      <xdr:rowOff>36830</xdr:rowOff>
    </xdr:to>
    <xdr:cxnSp macro="">
      <xdr:nvCxnSpPr>
        <xdr:cNvPr id="369" name="直線コネクタ 368">
          <a:extLst>
            <a:ext uri="{FF2B5EF4-FFF2-40B4-BE49-F238E27FC236}">
              <a16:creationId xmlns:a16="http://schemas.microsoft.com/office/drawing/2014/main" id="{46A09455-29B6-424A-B513-B0D67C69C7D8}"/>
            </a:ext>
          </a:extLst>
        </xdr:cNvPr>
        <xdr:cNvCxnSpPr/>
      </xdr:nvCxnSpPr>
      <xdr:spPr>
        <a:xfrm flipV="1">
          <a:off x="7713980" y="14451329"/>
          <a:ext cx="78232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158750</xdr:rowOff>
    </xdr:from>
    <xdr:to>
      <xdr:col>41</xdr:col>
      <xdr:colOff>101600</xdr:colOff>
      <xdr:row>86</xdr:row>
      <xdr:rowOff>88900</xdr:rowOff>
    </xdr:to>
    <xdr:sp macro="" textlink="">
      <xdr:nvSpPr>
        <xdr:cNvPr id="370" name="楕円 369">
          <a:extLst>
            <a:ext uri="{FF2B5EF4-FFF2-40B4-BE49-F238E27FC236}">
              <a16:creationId xmlns:a16="http://schemas.microsoft.com/office/drawing/2014/main" id="{F32F4D3C-9F92-4A01-9CCC-FB5948106F37}"/>
            </a:ext>
          </a:extLst>
        </xdr:cNvPr>
        <xdr:cNvSpPr/>
      </xdr:nvSpPr>
      <xdr:spPr>
        <a:xfrm>
          <a:off x="687324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36830</xdr:rowOff>
    </xdr:from>
    <xdr:to>
      <xdr:col>45</xdr:col>
      <xdr:colOff>177800</xdr:colOff>
      <xdr:row>86</xdr:row>
      <xdr:rowOff>38100</xdr:rowOff>
    </xdr:to>
    <xdr:cxnSp macro="">
      <xdr:nvCxnSpPr>
        <xdr:cNvPr id="371" name="直線コネクタ 370">
          <a:extLst>
            <a:ext uri="{FF2B5EF4-FFF2-40B4-BE49-F238E27FC236}">
              <a16:creationId xmlns:a16="http://schemas.microsoft.com/office/drawing/2014/main" id="{3E513D3F-A655-4001-93A0-E81B473A33F6}"/>
            </a:ext>
          </a:extLst>
        </xdr:cNvPr>
        <xdr:cNvCxnSpPr/>
      </xdr:nvCxnSpPr>
      <xdr:spPr>
        <a:xfrm flipV="1">
          <a:off x="6924040" y="14453870"/>
          <a:ext cx="78994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160020</xdr:rowOff>
    </xdr:from>
    <xdr:to>
      <xdr:col>36</xdr:col>
      <xdr:colOff>165100</xdr:colOff>
      <xdr:row>86</xdr:row>
      <xdr:rowOff>90170</xdr:rowOff>
    </xdr:to>
    <xdr:sp macro="" textlink="">
      <xdr:nvSpPr>
        <xdr:cNvPr id="372" name="楕円 371">
          <a:extLst>
            <a:ext uri="{FF2B5EF4-FFF2-40B4-BE49-F238E27FC236}">
              <a16:creationId xmlns:a16="http://schemas.microsoft.com/office/drawing/2014/main" id="{EE2A240F-396D-4135-AD50-B65A6F1451DA}"/>
            </a:ext>
          </a:extLst>
        </xdr:cNvPr>
        <xdr:cNvSpPr/>
      </xdr:nvSpPr>
      <xdr:spPr>
        <a:xfrm>
          <a:off x="6098540" y="14409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38100</xdr:rowOff>
    </xdr:from>
    <xdr:to>
      <xdr:col>41</xdr:col>
      <xdr:colOff>50800</xdr:colOff>
      <xdr:row>86</xdr:row>
      <xdr:rowOff>39370</xdr:rowOff>
    </xdr:to>
    <xdr:cxnSp macro="">
      <xdr:nvCxnSpPr>
        <xdr:cNvPr id="373" name="直線コネクタ 372">
          <a:extLst>
            <a:ext uri="{FF2B5EF4-FFF2-40B4-BE49-F238E27FC236}">
              <a16:creationId xmlns:a16="http://schemas.microsoft.com/office/drawing/2014/main" id="{EEBCBED3-646F-4555-8C55-E02C6BE8E17B}"/>
            </a:ext>
          </a:extLst>
        </xdr:cNvPr>
        <xdr:cNvCxnSpPr/>
      </xdr:nvCxnSpPr>
      <xdr:spPr>
        <a:xfrm flipV="1">
          <a:off x="6149340" y="14455140"/>
          <a:ext cx="7747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88916</xdr:rowOff>
    </xdr:from>
    <xdr:ext cx="469744" cy="259045"/>
    <xdr:sp macro="" textlink="">
      <xdr:nvSpPr>
        <xdr:cNvPr id="374" name="n_1aveValue【福祉施設】&#10;一人当たり面積">
          <a:extLst>
            <a:ext uri="{FF2B5EF4-FFF2-40B4-BE49-F238E27FC236}">
              <a16:creationId xmlns:a16="http://schemas.microsoft.com/office/drawing/2014/main" id="{F39F6CC3-7A09-4DFB-BFBB-7A99483B2D01}"/>
            </a:ext>
          </a:extLst>
        </xdr:cNvPr>
        <xdr:cNvSpPr txBox="1"/>
      </xdr:nvSpPr>
      <xdr:spPr>
        <a:xfrm>
          <a:off x="8271587" y="1400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106697</xdr:rowOff>
    </xdr:from>
    <xdr:ext cx="469744" cy="259045"/>
    <xdr:sp macro="" textlink="">
      <xdr:nvSpPr>
        <xdr:cNvPr id="375" name="n_2aveValue【福祉施設】&#10;一人当たり面積">
          <a:extLst>
            <a:ext uri="{FF2B5EF4-FFF2-40B4-BE49-F238E27FC236}">
              <a16:creationId xmlns:a16="http://schemas.microsoft.com/office/drawing/2014/main" id="{8C502E9D-AB3B-4F2A-9BC0-A0921F8F66A9}"/>
            </a:ext>
          </a:extLst>
        </xdr:cNvPr>
        <xdr:cNvSpPr txBox="1"/>
      </xdr:nvSpPr>
      <xdr:spPr>
        <a:xfrm>
          <a:off x="7509587" y="1402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87647</xdr:rowOff>
    </xdr:from>
    <xdr:ext cx="469744" cy="259045"/>
    <xdr:sp macro="" textlink="">
      <xdr:nvSpPr>
        <xdr:cNvPr id="376" name="n_3aveValue【福祉施設】&#10;一人当たり面積">
          <a:extLst>
            <a:ext uri="{FF2B5EF4-FFF2-40B4-BE49-F238E27FC236}">
              <a16:creationId xmlns:a16="http://schemas.microsoft.com/office/drawing/2014/main" id="{6E40C8BE-2A24-4552-8670-3AD96D12075D}"/>
            </a:ext>
          </a:extLst>
        </xdr:cNvPr>
        <xdr:cNvSpPr txBox="1"/>
      </xdr:nvSpPr>
      <xdr:spPr>
        <a:xfrm>
          <a:off x="6712027" y="1400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139716</xdr:rowOff>
    </xdr:from>
    <xdr:ext cx="469744" cy="259045"/>
    <xdr:sp macro="" textlink="">
      <xdr:nvSpPr>
        <xdr:cNvPr id="377" name="n_4aveValue【福祉施設】&#10;一人当たり面積">
          <a:extLst>
            <a:ext uri="{FF2B5EF4-FFF2-40B4-BE49-F238E27FC236}">
              <a16:creationId xmlns:a16="http://schemas.microsoft.com/office/drawing/2014/main" id="{E57A37D5-FD4B-43ED-99F7-DF0E4EC28693}"/>
            </a:ext>
          </a:extLst>
        </xdr:cNvPr>
        <xdr:cNvSpPr txBox="1"/>
      </xdr:nvSpPr>
      <xdr:spPr>
        <a:xfrm>
          <a:off x="5937327" y="1405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76216</xdr:rowOff>
    </xdr:from>
    <xdr:ext cx="469744" cy="259045"/>
    <xdr:sp macro="" textlink="">
      <xdr:nvSpPr>
        <xdr:cNvPr id="378" name="n_1mainValue【福祉施設】&#10;一人当たり面積">
          <a:extLst>
            <a:ext uri="{FF2B5EF4-FFF2-40B4-BE49-F238E27FC236}">
              <a16:creationId xmlns:a16="http://schemas.microsoft.com/office/drawing/2014/main" id="{A1B7904C-38D2-4C82-A567-4CEC1431B8C0}"/>
            </a:ext>
          </a:extLst>
        </xdr:cNvPr>
        <xdr:cNvSpPr txBox="1"/>
      </xdr:nvSpPr>
      <xdr:spPr>
        <a:xfrm>
          <a:off x="8271587" y="1449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78757</xdr:rowOff>
    </xdr:from>
    <xdr:ext cx="469744" cy="259045"/>
    <xdr:sp macro="" textlink="">
      <xdr:nvSpPr>
        <xdr:cNvPr id="379" name="n_2mainValue【福祉施設】&#10;一人当たり面積">
          <a:extLst>
            <a:ext uri="{FF2B5EF4-FFF2-40B4-BE49-F238E27FC236}">
              <a16:creationId xmlns:a16="http://schemas.microsoft.com/office/drawing/2014/main" id="{801F7890-F558-4529-8532-64FF8CCF34D5}"/>
            </a:ext>
          </a:extLst>
        </xdr:cNvPr>
        <xdr:cNvSpPr txBox="1"/>
      </xdr:nvSpPr>
      <xdr:spPr>
        <a:xfrm>
          <a:off x="7509587" y="1449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80027</xdr:rowOff>
    </xdr:from>
    <xdr:ext cx="469744" cy="259045"/>
    <xdr:sp macro="" textlink="">
      <xdr:nvSpPr>
        <xdr:cNvPr id="380" name="n_3mainValue【福祉施設】&#10;一人当たり面積">
          <a:extLst>
            <a:ext uri="{FF2B5EF4-FFF2-40B4-BE49-F238E27FC236}">
              <a16:creationId xmlns:a16="http://schemas.microsoft.com/office/drawing/2014/main" id="{B17D5276-48E1-463C-BA90-9A12F41F1B3F}"/>
            </a:ext>
          </a:extLst>
        </xdr:cNvPr>
        <xdr:cNvSpPr txBox="1"/>
      </xdr:nvSpPr>
      <xdr:spPr>
        <a:xfrm>
          <a:off x="671202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81297</xdr:rowOff>
    </xdr:from>
    <xdr:ext cx="469744" cy="259045"/>
    <xdr:sp macro="" textlink="">
      <xdr:nvSpPr>
        <xdr:cNvPr id="381" name="n_4mainValue【福祉施設】&#10;一人当たり面積">
          <a:extLst>
            <a:ext uri="{FF2B5EF4-FFF2-40B4-BE49-F238E27FC236}">
              <a16:creationId xmlns:a16="http://schemas.microsoft.com/office/drawing/2014/main" id="{A4446B21-AF29-4E68-8363-14771447B2BA}"/>
            </a:ext>
          </a:extLst>
        </xdr:cNvPr>
        <xdr:cNvSpPr txBox="1"/>
      </xdr:nvSpPr>
      <xdr:spPr>
        <a:xfrm>
          <a:off x="5937327" y="1449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4C95ED33-B454-4B8F-8AF7-4BBC4C89AEA4}"/>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4610524D-4A8C-4125-8AC7-A9657D96964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3CEEF08D-5EAC-4C5E-838D-30EF7D3E97AC}"/>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DDFFB67D-CC9A-48BE-9E47-BFB9A30595C6}"/>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AE7348D8-BAE7-4C72-80A7-0D268E894D24}"/>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77231F1B-0B05-404F-9270-38D19052D5B1}"/>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0E802B7D-EA31-43C1-93DB-D6F661A21E56}"/>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37D31207-7B4D-44EF-B136-E0C24EC30AAA}"/>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a:extLst>
            <a:ext uri="{FF2B5EF4-FFF2-40B4-BE49-F238E27FC236}">
              <a16:creationId xmlns:a16="http://schemas.microsoft.com/office/drawing/2014/main" id="{FAE874BC-B050-4C14-B7A1-FB9D9EA5C3F4}"/>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a:extLst>
            <a:ext uri="{FF2B5EF4-FFF2-40B4-BE49-F238E27FC236}">
              <a16:creationId xmlns:a16="http://schemas.microsoft.com/office/drawing/2014/main" id="{0F835C81-8D2A-4D91-8417-3A11E5B48D84}"/>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a:extLst>
            <a:ext uri="{FF2B5EF4-FFF2-40B4-BE49-F238E27FC236}">
              <a16:creationId xmlns:a16="http://schemas.microsoft.com/office/drawing/2014/main" id="{4811D894-12DC-4313-BC85-8195926C5A4D}"/>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a:extLst>
            <a:ext uri="{FF2B5EF4-FFF2-40B4-BE49-F238E27FC236}">
              <a16:creationId xmlns:a16="http://schemas.microsoft.com/office/drawing/2014/main" id="{4C981747-40B4-427D-81D9-B1DDD0F1AB5E}"/>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a:extLst>
            <a:ext uri="{FF2B5EF4-FFF2-40B4-BE49-F238E27FC236}">
              <a16:creationId xmlns:a16="http://schemas.microsoft.com/office/drawing/2014/main" id="{0825C822-B146-4E53-99AB-36728E8F8F2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a:extLst>
            <a:ext uri="{FF2B5EF4-FFF2-40B4-BE49-F238E27FC236}">
              <a16:creationId xmlns:a16="http://schemas.microsoft.com/office/drawing/2014/main" id="{FFE89D0A-C900-4B42-B1A2-ECFF86345E4B}"/>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a:extLst>
            <a:ext uri="{FF2B5EF4-FFF2-40B4-BE49-F238E27FC236}">
              <a16:creationId xmlns:a16="http://schemas.microsoft.com/office/drawing/2014/main" id="{79A58C59-2207-4D24-91AD-90380EC67A9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a:extLst>
            <a:ext uri="{FF2B5EF4-FFF2-40B4-BE49-F238E27FC236}">
              <a16:creationId xmlns:a16="http://schemas.microsoft.com/office/drawing/2014/main" id="{9CE4787F-3DD9-4C65-AFB6-9900208D9AC5}"/>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BD7D4784-6514-48A1-B508-05708269C94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CC8F9604-8331-4192-9003-0930E067F08B}"/>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C25B8E65-F656-4EF7-A2FA-DE6550B799EE}"/>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5FB9D7DD-CD24-443F-9CF0-05F3BAECB10B}"/>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8123FE0D-6440-4D8E-8B23-5EA676ED42B9}"/>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6B109EEF-DB59-4F15-8782-02EEC8234056}"/>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7771251F-4769-439B-BE79-926AE4B0D03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4E862AFB-CC97-4B2A-97C2-02B26173F07E}"/>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a:extLst>
            <a:ext uri="{FF2B5EF4-FFF2-40B4-BE49-F238E27FC236}">
              <a16:creationId xmlns:a16="http://schemas.microsoft.com/office/drawing/2014/main" id="{036FD589-7C08-40B8-9CE7-4BBD4CB4AA5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AA4A5F8A-E0F9-4BC2-B5DF-5425C891167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a:extLst>
            <a:ext uri="{FF2B5EF4-FFF2-40B4-BE49-F238E27FC236}">
              <a16:creationId xmlns:a16="http://schemas.microsoft.com/office/drawing/2014/main" id="{D24EB02E-DDA0-4DBE-B01B-F0C1B4D6EE87}"/>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a:extLst>
            <a:ext uri="{FF2B5EF4-FFF2-40B4-BE49-F238E27FC236}">
              <a16:creationId xmlns:a16="http://schemas.microsoft.com/office/drawing/2014/main" id="{74ADF708-8219-4CD4-B312-620E0A624D12}"/>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0" name="テキスト ボックス 409">
          <a:extLst>
            <a:ext uri="{FF2B5EF4-FFF2-40B4-BE49-F238E27FC236}">
              <a16:creationId xmlns:a16="http://schemas.microsoft.com/office/drawing/2014/main" id="{71376AC2-3EF0-4B6C-B082-7CBC9C87CEB3}"/>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a:extLst>
            <a:ext uri="{FF2B5EF4-FFF2-40B4-BE49-F238E27FC236}">
              <a16:creationId xmlns:a16="http://schemas.microsoft.com/office/drawing/2014/main" id="{E0D74E1A-F1D1-47EF-AFA2-9C464F42C594}"/>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a:extLst>
            <a:ext uri="{FF2B5EF4-FFF2-40B4-BE49-F238E27FC236}">
              <a16:creationId xmlns:a16="http://schemas.microsoft.com/office/drawing/2014/main" id="{54B5CEE7-A6F0-4BB4-AB81-61A749E98DE2}"/>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a:extLst>
            <a:ext uri="{FF2B5EF4-FFF2-40B4-BE49-F238E27FC236}">
              <a16:creationId xmlns:a16="http://schemas.microsoft.com/office/drawing/2014/main" id="{7C6560C4-0910-43EF-8515-6514E85284DF}"/>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a:extLst>
            <a:ext uri="{FF2B5EF4-FFF2-40B4-BE49-F238E27FC236}">
              <a16:creationId xmlns:a16="http://schemas.microsoft.com/office/drawing/2014/main" id="{077C074F-3D5A-43C0-85B8-09AA05B6BCF9}"/>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a:extLst>
            <a:ext uri="{FF2B5EF4-FFF2-40B4-BE49-F238E27FC236}">
              <a16:creationId xmlns:a16="http://schemas.microsoft.com/office/drawing/2014/main" id="{CE9974F5-FC87-44D5-83FB-48D3C61B068B}"/>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a:extLst>
            <a:ext uri="{FF2B5EF4-FFF2-40B4-BE49-F238E27FC236}">
              <a16:creationId xmlns:a16="http://schemas.microsoft.com/office/drawing/2014/main" id="{2C864C62-CC7E-4B21-91F6-F5A9473C000F}"/>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a:extLst>
            <a:ext uri="{FF2B5EF4-FFF2-40B4-BE49-F238E27FC236}">
              <a16:creationId xmlns:a16="http://schemas.microsoft.com/office/drawing/2014/main" id="{DFD851B1-96A0-4E95-9813-4F7281D6A9AD}"/>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8" name="テキスト ボックス 417">
          <a:extLst>
            <a:ext uri="{FF2B5EF4-FFF2-40B4-BE49-F238E27FC236}">
              <a16:creationId xmlns:a16="http://schemas.microsoft.com/office/drawing/2014/main" id="{06E8C37B-1E8D-4BB5-A0B9-8030F927B0F8}"/>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6AA463C3-31B6-41BF-850D-21DAA3064F0A}"/>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a:extLst>
            <a:ext uri="{FF2B5EF4-FFF2-40B4-BE49-F238E27FC236}">
              <a16:creationId xmlns:a16="http://schemas.microsoft.com/office/drawing/2014/main" id="{B43A9163-C443-4938-8B0C-FCFAF331179D}"/>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03CD132B-2C0C-4205-9EAC-7EAB02F0EFBF}"/>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42</xdr:row>
      <xdr:rowOff>38100</xdr:rowOff>
    </xdr:to>
    <xdr:cxnSp macro="">
      <xdr:nvCxnSpPr>
        <xdr:cNvPr id="422" name="直線コネクタ 421">
          <a:extLst>
            <a:ext uri="{FF2B5EF4-FFF2-40B4-BE49-F238E27FC236}">
              <a16:creationId xmlns:a16="http://schemas.microsoft.com/office/drawing/2014/main" id="{C58F08A3-EF9C-494A-9A0D-2F1752889943}"/>
            </a:ext>
          </a:extLst>
        </xdr:cNvPr>
        <xdr:cNvCxnSpPr/>
      </xdr:nvCxnSpPr>
      <xdr:spPr>
        <a:xfrm flipV="1">
          <a:off x="14375764" y="550926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3" name="【一般廃棄物処理施設】&#10;有形固定資産減価償却率最小値テキスト">
          <a:extLst>
            <a:ext uri="{FF2B5EF4-FFF2-40B4-BE49-F238E27FC236}">
              <a16:creationId xmlns:a16="http://schemas.microsoft.com/office/drawing/2014/main" id="{0C33DA90-0C95-424A-9F8E-8CDC156CC39B}"/>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4" name="直線コネクタ 423">
          <a:extLst>
            <a:ext uri="{FF2B5EF4-FFF2-40B4-BE49-F238E27FC236}">
              <a16:creationId xmlns:a16="http://schemas.microsoft.com/office/drawing/2014/main" id="{B844FE7F-F018-4E42-8C80-3DC1C1DEF168}"/>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25" name="【一般廃棄物処理施設】&#10;有形固定資産減価償却率最大値テキスト">
          <a:extLst>
            <a:ext uri="{FF2B5EF4-FFF2-40B4-BE49-F238E27FC236}">
              <a16:creationId xmlns:a16="http://schemas.microsoft.com/office/drawing/2014/main" id="{1F20B4F4-FD76-4EEB-887A-CAC6A54F04DF}"/>
            </a:ext>
          </a:extLst>
        </xdr:cNvPr>
        <xdr:cNvSpPr txBox="1"/>
      </xdr:nvSpPr>
      <xdr:spPr>
        <a:xfrm>
          <a:off x="14414500" y="528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26" name="直線コネクタ 425">
          <a:extLst>
            <a:ext uri="{FF2B5EF4-FFF2-40B4-BE49-F238E27FC236}">
              <a16:creationId xmlns:a16="http://schemas.microsoft.com/office/drawing/2014/main" id="{E5DA7E21-5B18-4964-93E0-5511E61F48D6}"/>
            </a:ext>
          </a:extLst>
        </xdr:cNvPr>
        <xdr:cNvCxnSpPr/>
      </xdr:nvCxnSpPr>
      <xdr:spPr>
        <a:xfrm>
          <a:off x="14287500" y="5509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168292</xdr:rowOff>
    </xdr:from>
    <xdr:ext cx="405111" cy="259045"/>
    <xdr:sp macro="" textlink="">
      <xdr:nvSpPr>
        <xdr:cNvPr id="427" name="【一般廃棄物処理施設】&#10;有形固定資産減価償却率平均値テキスト">
          <a:extLst>
            <a:ext uri="{FF2B5EF4-FFF2-40B4-BE49-F238E27FC236}">
              <a16:creationId xmlns:a16="http://schemas.microsoft.com/office/drawing/2014/main" id="{23409362-AFA7-407B-BEBE-0963E54D0064}"/>
            </a:ext>
          </a:extLst>
        </xdr:cNvPr>
        <xdr:cNvSpPr txBox="1"/>
      </xdr:nvSpPr>
      <xdr:spPr>
        <a:xfrm>
          <a:off x="14414500" y="620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145415</xdr:rowOff>
    </xdr:from>
    <xdr:to>
      <xdr:col>85</xdr:col>
      <xdr:colOff>177800</xdr:colOff>
      <xdr:row>38</xdr:row>
      <xdr:rowOff>75565</xdr:rowOff>
    </xdr:to>
    <xdr:sp macro="" textlink="">
      <xdr:nvSpPr>
        <xdr:cNvPr id="428" name="フローチャート: 判断 427">
          <a:extLst>
            <a:ext uri="{FF2B5EF4-FFF2-40B4-BE49-F238E27FC236}">
              <a16:creationId xmlns:a16="http://schemas.microsoft.com/office/drawing/2014/main" id="{4411CA8E-8827-4DE5-9C1E-BA630337D242}"/>
            </a:ext>
          </a:extLst>
        </xdr:cNvPr>
        <xdr:cNvSpPr/>
      </xdr:nvSpPr>
      <xdr:spPr>
        <a:xfrm>
          <a:off x="14325600" y="634809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118745</xdr:rowOff>
    </xdr:from>
    <xdr:to>
      <xdr:col>81</xdr:col>
      <xdr:colOff>101600</xdr:colOff>
      <xdr:row>38</xdr:row>
      <xdr:rowOff>48895</xdr:rowOff>
    </xdr:to>
    <xdr:sp macro="" textlink="">
      <xdr:nvSpPr>
        <xdr:cNvPr id="429" name="フローチャート: 判断 428">
          <a:extLst>
            <a:ext uri="{FF2B5EF4-FFF2-40B4-BE49-F238E27FC236}">
              <a16:creationId xmlns:a16="http://schemas.microsoft.com/office/drawing/2014/main" id="{0515674F-212E-4E1B-AE5A-C83839EA75F9}"/>
            </a:ext>
          </a:extLst>
        </xdr:cNvPr>
        <xdr:cNvSpPr/>
      </xdr:nvSpPr>
      <xdr:spPr>
        <a:xfrm>
          <a:off x="13578840" y="6321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430" name="フローチャート: 判断 429">
          <a:extLst>
            <a:ext uri="{FF2B5EF4-FFF2-40B4-BE49-F238E27FC236}">
              <a16:creationId xmlns:a16="http://schemas.microsoft.com/office/drawing/2014/main" id="{BF36DE4A-5236-40C4-A1CA-BBBB74B02069}"/>
            </a:ext>
          </a:extLst>
        </xdr:cNvPr>
        <xdr:cNvSpPr/>
      </xdr:nvSpPr>
      <xdr:spPr>
        <a:xfrm>
          <a:off x="12804140" y="6370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6350</xdr:rowOff>
    </xdr:from>
    <xdr:to>
      <xdr:col>72</xdr:col>
      <xdr:colOff>38100</xdr:colOff>
      <xdr:row>38</xdr:row>
      <xdr:rowOff>107950</xdr:rowOff>
    </xdr:to>
    <xdr:sp macro="" textlink="">
      <xdr:nvSpPr>
        <xdr:cNvPr id="431" name="フローチャート: 判断 430">
          <a:extLst>
            <a:ext uri="{FF2B5EF4-FFF2-40B4-BE49-F238E27FC236}">
              <a16:creationId xmlns:a16="http://schemas.microsoft.com/office/drawing/2014/main" id="{997701C5-DAFD-441C-9D25-E2BEECF1FF43}"/>
            </a:ext>
          </a:extLst>
        </xdr:cNvPr>
        <xdr:cNvSpPr/>
      </xdr:nvSpPr>
      <xdr:spPr>
        <a:xfrm>
          <a:off x="12029440" y="6376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33020</xdr:rowOff>
    </xdr:from>
    <xdr:to>
      <xdr:col>67</xdr:col>
      <xdr:colOff>101600</xdr:colOff>
      <xdr:row>38</xdr:row>
      <xdr:rowOff>134620</xdr:rowOff>
    </xdr:to>
    <xdr:sp macro="" textlink="">
      <xdr:nvSpPr>
        <xdr:cNvPr id="432" name="フローチャート: 判断 431">
          <a:extLst>
            <a:ext uri="{FF2B5EF4-FFF2-40B4-BE49-F238E27FC236}">
              <a16:creationId xmlns:a16="http://schemas.microsoft.com/office/drawing/2014/main" id="{73B46B34-B6F3-462E-A8C8-C97E720D0685}"/>
            </a:ext>
          </a:extLst>
        </xdr:cNvPr>
        <xdr:cNvSpPr/>
      </xdr:nvSpPr>
      <xdr:spPr>
        <a:xfrm>
          <a:off x="1123188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447A19B-7B0E-4761-A4C3-2262FACF9FC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27F0C7E-26D5-470E-8322-3A4E449989FA}"/>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9EEE6974-F2CC-477E-8C94-F63A6D4F79C4}"/>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57353508-0C35-4B46-A3FD-41A0C43F4802}"/>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B46698B7-5DB8-43FE-B0D1-C4C49D4D3D1C}"/>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53975</xdr:rowOff>
    </xdr:from>
    <xdr:to>
      <xdr:col>85</xdr:col>
      <xdr:colOff>177800</xdr:colOff>
      <xdr:row>39</xdr:row>
      <xdr:rowOff>155575</xdr:rowOff>
    </xdr:to>
    <xdr:sp macro="" textlink="">
      <xdr:nvSpPr>
        <xdr:cNvPr id="438" name="楕円 437">
          <a:extLst>
            <a:ext uri="{FF2B5EF4-FFF2-40B4-BE49-F238E27FC236}">
              <a16:creationId xmlns:a16="http://schemas.microsoft.com/office/drawing/2014/main" id="{1F9D34B1-89B9-46D8-9FC4-2AF828A491E3}"/>
            </a:ext>
          </a:extLst>
        </xdr:cNvPr>
        <xdr:cNvSpPr/>
      </xdr:nvSpPr>
      <xdr:spPr>
        <a:xfrm>
          <a:off x="14325600" y="659193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32402</xdr:rowOff>
    </xdr:from>
    <xdr:ext cx="405111" cy="259045"/>
    <xdr:sp macro="" textlink="">
      <xdr:nvSpPr>
        <xdr:cNvPr id="439" name="【一般廃棄物処理施設】&#10;有形固定資産減価償却率該当値テキスト">
          <a:extLst>
            <a:ext uri="{FF2B5EF4-FFF2-40B4-BE49-F238E27FC236}">
              <a16:creationId xmlns:a16="http://schemas.microsoft.com/office/drawing/2014/main" id="{C75B5FB3-9BA9-43EC-88A0-B7970E8F056D}"/>
            </a:ext>
          </a:extLst>
        </xdr:cNvPr>
        <xdr:cNvSpPr txBox="1"/>
      </xdr:nvSpPr>
      <xdr:spPr>
        <a:xfrm>
          <a:off x="14414500"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2540</xdr:rowOff>
    </xdr:from>
    <xdr:to>
      <xdr:col>81</xdr:col>
      <xdr:colOff>101600</xdr:colOff>
      <xdr:row>39</xdr:row>
      <xdr:rowOff>104140</xdr:rowOff>
    </xdr:to>
    <xdr:sp macro="" textlink="">
      <xdr:nvSpPr>
        <xdr:cNvPr id="440" name="楕円 439">
          <a:extLst>
            <a:ext uri="{FF2B5EF4-FFF2-40B4-BE49-F238E27FC236}">
              <a16:creationId xmlns:a16="http://schemas.microsoft.com/office/drawing/2014/main" id="{C181C918-C161-4B14-959C-FF0BB1EED3B7}"/>
            </a:ext>
          </a:extLst>
        </xdr:cNvPr>
        <xdr:cNvSpPr/>
      </xdr:nvSpPr>
      <xdr:spPr>
        <a:xfrm>
          <a:off x="1357884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53340</xdr:rowOff>
    </xdr:from>
    <xdr:to>
      <xdr:col>85</xdr:col>
      <xdr:colOff>127000</xdr:colOff>
      <xdr:row>39</xdr:row>
      <xdr:rowOff>104775</xdr:rowOff>
    </xdr:to>
    <xdr:cxnSp macro="">
      <xdr:nvCxnSpPr>
        <xdr:cNvPr id="441" name="直線コネクタ 440">
          <a:extLst>
            <a:ext uri="{FF2B5EF4-FFF2-40B4-BE49-F238E27FC236}">
              <a16:creationId xmlns:a16="http://schemas.microsoft.com/office/drawing/2014/main" id="{A25CF75B-CAC1-48F1-B54F-A0687224B7DC}"/>
            </a:ext>
          </a:extLst>
        </xdr:cNvPr>
        <xdr:cNvCxnSpPr/>
      </xdr:nvCxnSpPr>
      <xdr:spPr>
        <a:xfrm>
          <a:off x="13629640" y="6591300"/>
          <a:ext cx="7467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122555</xdr:rowOff>
    </xdr:from>
    <xdr:to>
      <xdr:col>76</xdr:col>
      <xdr:colOff>165100</xdr:colOff>
      <xdr:row>39</xdr:row>
      <xdr:rowOff>52705</xdr:rowOff>
    </xdr:to>
    <xdr:sp macro="" textlink="">
      <xdr:nvSpPr>
        <xdr:cNvPr id="442" name="楕円 441">
          <a:extLst>
            <a:ext uri="{FF2B5EF4-FFF2-40B4-BE49-F238E27FC236}">
              <a16:creationId xmlns:a16="http://schemas.microsoft.com/office/drawing/2014/main" id="{F69C1455-D02C-40FD-8636-994F17B78459}"/>
            </a:ext>
          </a:extLst>
        </xdr:cNvPr>
        <xdr:cNvSpPr/>
      </xdr:nvSpPr>
      <xdr:spPr>
        <a:xfrm>
          <a:off x="12804140" y="6492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1905</xdr:rowOff>
    </xdr:from>
    <xdr:to>
      <xdr:col>81</xdr:col>
      <xdr:colOff>50800</xdr:colOff>
      <xdr:row>39</xdr:row>
      <xdr:rowOff>53340</xdr:rowOff>
    </xdr:to>
    <xdr:cxnSp macro="">
      <xdr:nvCxnSpPr>
        <xdr:cNvPr id="443" name="直線コネクタ 442">
          <a:extLst>
            <a:ext uri="{FF2B5EF4-FFF2-40B4-BE49-F238E27FC236}">
              <a16:creationId xmlns:a16="http://schemas.microsoft.com/office/drawing/2014/main" id="{D926ACA4-4EFF-4F61-AD04-026587460DB1}"/>
            </a:ext>
          </a:extLst>
        </xdr:cNvPr>
        <xdr:cNvCxnSpPr/>
      </xdr:nvCxnSpPr>
      <xdr:spPr>
        <a:xfrm>
          <a:off x="12854940" y="6539865"/>
          <a:ext cx="7747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71120</xdr:rowOff>
    </xdr:from>
    <xdr:to>
      <xdr:col>72</xdr:col>
      <xdr:colOff>38100</xdr:colOff>
      <xdr:row>39</xdr:row>
      <xdr:rowOff>1270</xdr:rowOff>
    </xdr:to>
    <xdr:sp macro="" textlink="">
      <xdr:nvSpPr>
        <xdr:cNvPr id="444" name="楕円 443">
          <a:extLst>
            <a:ext uri="{FF2B5EF4-FFF2-40B4-BE49-F238E27FC236}">
              <a16:creationId xmlns:a16="http://schemas.microsoft.com/office/drawing/2014/main" id="{9BFE8C8C-244C-4A2E-B395-83D443D31634}"/>
            </a:ext>
          </a:extLst>
        </xdr:cNvPr>
        <xdr:cNvSpPr/>
      </xdr:nvSpPr>
      <xdr:spPr>
        <a:xfrm>
          <a:off x="12029440" y="6441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121920</xdr:rowOff>
    </xdr:from>
    <xdr:to>
      <xdr:col>76</xdr:col>
      <xdr:colOff>114300</xdr:colOff>
      <xdr:row>39</xdr:row>
      <xdr:rowOff>1905</xdr:rowOff>
    </xdr:to>
    <xdr:cxnSp macro="">
      <xdr:nvCxnSpPr>
        <xdr:cNvPr id="445" name="直線コネクタ 444">
          <a:extLst>
            <a:ext uri="{FF2B5EF4-FFF2-40B4-BE49-F238E27FC236}">
              <a16:creationId xmlns:a16="http://schemas.microsoft.com/office/drawing/2014/main" id="{F051FF1D-DD0E-42E4-B337-A2D1B4325CBB}"/>
            </a:ext>
          </a:extLst>
        </xdr:cNvPr>
        <xdr:cNvCxnSpPr/>
      </xdr:nvCxnSpPr>
      <xdr:spPr>
        <a:xfrm>
          <a:off x="12072620" y="6492240"/>
          <a:ext cx="7823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19685</xdr:rowOff>
    </xdr:from>
    <xdr:to>
      <xdr:col>67</xdr:col>
      <xdr:colOff>101600</xdr:colOff>
      <xdr:row>38</xdr:row>
      <xdr:rowOff>121285</xdr:rowOff>
    </xdr:to>
    <xdr:sp macro="" textlink="">
      <xdr:nvSpPr>
        <xdr:cNvPr id="446" name="楕円 445">
          <a:extLst>
            <a:ext uri="{FF2B5EF4-FFF2-40B4-BE49-F238E27FC236}">
              <a16:creationId xmlns:a16="http://schemas.microsoft.com/office/drawing/2014/main" id="{DD4D7C63-F072-42AA-91A6-75FF4A2147BD}"/>
            </a:ext>
          </a:extLst>
        </xdr:cNvPr>
        <xdr:cNvSpPr/>
      </xdr:nvSpPr>
      <xdr:spPr>
        <a:xfrm>
          <a:off x="1123188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70485</xdr:rowOff>
    </xdr:from>
    <xdr:to>
      <xdr:col>71</xdr:col>
      <xdr:colOff>177800</xdr:colOff>
      <xdr:row>38</xdr:row>
      <xdr:rowOff>121920</xdr:rowOff>
    </xdr:to>
    <xdr:cxnSp macro="">
      <xdr:nvCxnSpPr>
        <xdr:cNvPr id="447" name="直線コネクタ 446">
          <a:extLst>
            <a:ext uri="{FF2B5EF4-FFF2-40B4-BE49-F238E27FC236}">
              <a16:creationId xmlns:a16="http://schemas.microsoft.com/office/drawing/2014/main" id="{889977F5-03B6-48B7-B1A9-C50F4841AC96}"/>
            </a:ext>
          </a:extLst>
        </xdr:cNvPr>
        <xdr:cNvCxnSpPr/>
      </xdr:nvCxnSpPr>
      <xdr:spPr>
        <a:xfrm>
          <a:off x="11282680" y="6440805"/>
          <a:ext cx="78994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65422</xdr:rowOff>
    </xdr:from>
    <xdr:ext cx="405111" cy="259045"/>
    <xdr:sp macro="" textlink="">
      <xdr:nvSpPr>
        <xdr:cNvPr id="448" name="n_1aveValue【一般廃棄物処理施設】&#10;有形固定資産減価償却率">
          <a:extLst>
            <a:ext uri="{FF2B5EF4-FFF2-40B4-BE49-F238E27FC236}">
              <a16:creationId xmlns:a16="http://schemas.microsoft.com/office/drawing/2014/main" id="{85A3C37C-51F2-45E4-8F10-EFBAE8FC7DD0}"/>
            </a:ext>
          </a:extLst>
        </xdr:cNvPr>
        <xdr:cNvSpPr txBox="1"/>
      </xdr:nvSpPr>
      <xdr:spPr>
        <a:xfrm>
          <a:off x="134372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114952</xdr:rowOff>
    </xdr:from>
    <xdr:ext cx="405111" cy="259045"/>
    <xdr:sp macro="" textlink="">
      <xdr:nvSpPr>
        <xdr:cNvPr id="449" name="n_2aveValue【一般廃棄物処理施設】&#10;有形固定資産減価償却率">
          <a:extLst>
            <a:ext uri="{FF2B5EF4-FFF2-40B4-BE49-F238E27FC236}">
              <a16:creationId xmlns:a16="http://schemas.microsoft.com/office/drawing/2014/main" id="{C2EC1F61-7470-4A20-80A8-683EDB1CB1C5}"/>
            </a:ext>
          </a:extLst>
        </xdr:cNvPr>
        <xdr:cNvSpPr txBox="1"/>
      </xdr:nvSpPr>
      <xdr:spPr>
        <a:xfrm>
          <a:off x="126752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124477</xdr:rowOff>
    </xdr:from>
    <xdr:ext cx="405111" cy="259045"/>
    <xdr:sp macro="" textlink="">
      <xdr:nvSpPr>
        <xdr:cNvPr id="450" name="n_3aveValue【一般廃棄物処理施設】&#10;有形固定資産減価償却率">
          <a:extLst>
            <a:ext uri="{FF2B5EF4-FFF2-40B4-BE49-F238E27FC236}">
              <a16:creationId xmlns:a16="http://schemas.microsoft.com/office/drawing/2014/main" id="{1E75FA32-9AAD-4722-9C78-64BFB7AAB24E}"/>
            </a:ext>
          </a:extLst>
        </xdr:cNvPr>
        <xdr:cNvSpPr txBox="1"/>
      </xdr:nvSpPr>
      <xdr:spPr>
        <a:xfrm>
          <a:off x="119005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125747</xdr:rowOff>
    </xdr:from>
    <xdr:ext cx="405111" cy="259045"/>
    <xdr:sp macro="" textlink="">
      <xdr:nvSpPr>
        <xdr:cNvPr id="451" name="n_4aveValue【一般廃棄物処理施設】&#10;有形固定資産減価償却率">
          <a:extLst>
            <a:ext uri="{FF2B5EF4-FFF2-40B4-BE49-F238E27FC236}">
              <a16:creationId xmlns:a16="http://schemas.microsoft.com/office/drawing/2014/main" id="{AF3FD173-3140-43A2-A1E1-A86BC2A237DD}"/>
            </a:ext>
          </a:extLst>
        </xdr:cNvPr>
        <xdr:cNvSpPr txBox="1"/>
      </xdr:nvSpPr>
      <xdr:spPr>
        <a:xfrm>
          <a:off x="1110298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95267</xdr:rowOff>
    </xdr:from>
    <xdr:ext cx="405111" cy="259045"/>
    <xdr:sp macro="" textlink="">
      <xdr:nvSpPr>
        <xdr:cNvPr id="452" name="n_1mainValue【一般廃棄物処理施設】&#10;有形固定資産減価償却率">
          <a:extLst>
            <a:ext uri="{FF2B5EF4-FFF2-40B4-BE49-F238E27FC236}">
              <a16:creationId xmlns:a16="http://schemas.microsoft.com/office/drawing/2014/main" id="{CC4931C9-15B0-4A7D-8492-198E25CAFAFD}"/>
            </a:ext>
          </a:extLst>
        </xdr:cNvPr>
        <xdr:cNvSpPr txBox="1"/>
      </xdr:nvSpPr>
      <xdr:spPr>
        <a:xfrm>
          <a:off x="134372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43832</xdr:rowOff>
    </xdr:from>
    <xdr:ext cx="405111" cy="259045"/>
    <xdr:sp macro="" textlink="">
      <xdr:nvSpPr>
        <xdr:cNvPr id="453" name="n_2mainValue【一般廃棄物処理施設】&#10;有形固定資産減価償却率">
          <a:extLst>
            <a:ext uri="{FF2B5EF4-FFF2-40B4-BE49-F238E27FC236}">
              <a16:creationId xmlns:a16="http://schemas.microsoft.com/office/drawing/2014/main" id="{B48ABA5D-4458-4079-B9E3-1248269B5741}"/>
            </a:ext>
          </a:extLst>
        </xdr:cNvPr>
        <xdr:cNvSpPr txBox="1"/>
      </xdr:nvSpPr>
      <xdr:spPr>
        <a:xfrm>
          <a:off x="126752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454" name="n_3mainValue【一般廃棄物処理施設】&#10;有形固定資産減価償却率">
          <a:extLst>
            <a:ext uri="{FF2B5EF4-FFF2-40B4-BE49-F238E27FC236}">
              <a16:creationId xmlns:a16="http://schemas.microsoft.com/office/drawing/2014/main" id="{A7F49333-9E69-4F46-A220-93F0BA5A7884}"/>
            </a:ext>
          </a:extLst>
        </xdr:cNvPr>
        <xdr:cNvSpPr txBox="1"/>
      </xdr:nvSpPr>
      <xdr:spPr>
        <a:xfrm>
          <a:off x="119005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137812</xdr:rowOff>
    </xdr:from>
    <xdr:ext cx="405111" cy="259045"/>
    <xdr:sp macro="" textlink="">
      <xdr:nvSpPr>
        <xdr:cNvPr id="455" name="n_4mainValue【一般廃棄物処理施設】&#10;有形固定資産減価償却率">
          <a:extLst>
            <a:ext uri="{FF2B5EF4-FFF2-40B4-BE49-F238E27FC236}">
              <a16:creationId xmlns:a16="http://schemas.microsoft.com/office/drawing/2014/main" id="{95F94948-C0B1-41CA-B927-E2DC3A34F929}"/>
            </a:ext>
          </a:extLst>
        </xdr:cNvPr>
        <xdr:cNvSpPr txBox="1"/>
      </xdr:nvSpPr>
      <xdr:spPr>
        <a:xfrm>
          <a:off x="1110298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B85C5A34-A248-473B-BC1E-303D82D83D1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68051CD3-1170-4FD4-B16D-636FA0CEED4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9891346-ED49-402E-AA23-08DC992AD6B5}"/>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6766E0D4-5EF8-49D4-9F02-C385293C46A8}"/>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58767224-8E2E-4A9A-A4BE-3F43E101BEB7}"/>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2691AF69-6949-42C8-AB89-6F6A4ED2BC8E}"/>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5D58507F-8FC6-4A23-BFD6-70AA7B270C3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276FA1A3-46A4-48F4-8674-379011C746B8}"/>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DB2C6C41-CB2C-4AA6-9BA4-75370822CCB5}"/>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B7D3A315-E8CD-411A-BEDE-AFA31AA6F79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04C74552-9C47-4334-A944-4828145C908A}"/>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7" name="テキスト ボックス 466">
          <a:extLst>
            <a:ext uri="{FF2B5EF4-FFF2-40B4-BE49-F238E27FC236}">
              <a16:creationId xmlns:a16="http://schemas.microsoft.com/office/drawing/2014/main" id="{5F93A501-FC38-4F56-B48F-6727CE3E9E37}"/>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11999B78-FF10-467E-B89D-BD24CDA7C1F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9" name="テキスト ボックス 468">
          <a:extLst>
            <a:ext uri="{FF2B5EF4-FFF2-40B4-BE49-F238E27FC236}">
              <a16:creationId xmlns:a16="http://schemas.microsoft.com/office/drawing/2014/main" id="{A5A8EA46-6497-435D-9D65-5DDA0FC8174F}"/>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EC0266E6-AF42-4D63-9F41-EC822E08DBD6}"/>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1" name="テキスト ボックス 470">
          <a:extLst>
            <a:ext uri="{FF2B5EF4-FFF2-40B4-BE49-F238E27FC236}">
              <a16:creationId xmlns:a16="http://schemas.microsoft.com/office/drawing/2014/main" id="{944BF20A-2B1D-41B8-B751-01998356703D}"/>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0841625B-68E4-440D-8A66-B227ABEC9A8A}"/>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3" name="テキスト ボックス 472">
          <a:extLst>
            <a:ext uri="{FF2B5EF4-FFF2-40B4-BE49-F238E27FC236}">
              <a16:creationId xmlns:a16="http://schemas.microsoft.com/office/drawing/2014/main" id="{4B37D856-1C7D-401B-8B3B-7FBEDCCC8FBE}"/>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61CAD15E-54D5-4EA3-AA7F-100E28CA473B}"/>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00536082-E193-4AEA-8AFA-B116819810D7}"/>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978AB9F5-FE99-46E6-A45B-95CF4B06F995}"/>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42426</xdr:rowOff>
    </xdr:from>
    <xdr:to>
      <xdr:col>116</xdr:col>
      <xdr:colOff>62864</xdr:colOff>
      <xdr:row>41</xdr:row>
      <xdr:rowOff>126457</xdr:rowOff>
    </xdr:to>
    <xdr:cxnSp macro="">
      <xdr:nvCxnSpPr>
        <xdr:cNvPr id="477" name="直線コネクタ 476">
          <a:extLst>
            <a:ext uri="{FF2B5EF4-FFF2-40B4-BE49-F238E27FC236}">
              <a16:creationId xmlns:a16="http://schemas.microsoft.com/office/drawing/2014/main" id="{0C66A9AB-FE7C-485F-B33D-0E1537A452D0}"/>
            </a:ext>
          </a:extLst>
        </xdr:cNvPr>
        <xdr:cNvCxnSpPr/>
      </xdr:nvCxnSpPr>
      <xdr:spPr>
        <a:xfrm flipV="1">
          <a:off x="19509104" y="5742186"/>
          <a:ext cx="0" cy="1257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130284</xdr:rowOff>
    </xdr:from>
    <xdr:ext cx="469744" cy="259045"/>
    <xdr:sp macro="" textlink="">
      <xdr:nvSpPr>
        <xdr:cNvPr id="478" name="【一般廃棄物処理施設】&#10;一人当たり有形固定資産（償却資産）額最小値テキスト">
          <a:extLst>
            <a:ext uri="{FF2B5EF4-FFF2-40B4-BE49-F238E27FC236}">
              <a16:creationId xmlns:a16="http://schemas.microsoft.com/office/drawing/2014/main" id="{901F0CF3-8EFA-46B6-8CBF-AFA9D0127F00}"/>
            </a:ext>
          </a:extLst>
        </xdr:cNvPr>
        <xdr:cNvSpPr txBox="1"/>
      </xdr:nvSpPr>
      <xdr:spPr>
        <a:xfrm>
          <a:off x="19547840" y="700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126457</xdr:rowOff>
    </xdr:from>
    <xdr:to>
      <xdr:col>116</xdr:col>
      <xdr:colOff>152400</xdr:colOff>
      <xdr:row>41</xdr:row>
      <xdr:rowOff>126457</xdr:rowOff>
    </xdr:to>
    <xdr:cxnSp macro="">
      <xdr:nvCxnSpPr>
        <xdr:cNvPr id="479" name="直線コネクタ 478">
          <a:extLst>
            <a:ext uri="{FF2B5EF4-FFF2-40B4-BE49-F238E27FC236}">
              <a16:creationId xmlns:a16="http://schemas.microsoft.com/office/drawing/2014/main" id="{C59AF5B8-383A-4589-AC8C-D1196059BE8B}"/>
            </a:ext>
          </a:extLst>
        </xdr:cNvPr>
        <xdr:cNvCxnSpPr/>
      </xdr:nvCxnSpPr>
      <xdr:spPr>
        <a:xfrm>
          <a:off x="19443700" y="69996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160553</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FEB4145C-E0DF-48EB-B208-8C5DAF09DEE4}"/>
            </a:ext>
          </a:extLst>
        </xdr:cNvPr>
        <xdr:cNvSpPr txBox="1"/>
      </xdr:nvSpPr>
      <xdr:spPr>
        <a:xfrm>
          <a:off x="19547840" y="552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42426</xdr:rowOff>
    </xdr:from>
    <xdr:to>
      <xdr:col>116</xdr:col>
      <xdr:colOff>152400</xdr:colOff>
      <xdr:row>34</xdr:row>
      <xdr:rowOff>42426</xdr:rowOff>
    </xdr:to>
    <xdr:cxnSp macro="">
      <xdr:nvCxnSpPr>
        <xdr:cNvPr id="481" name="直線コネクタ 480">
          <a:extLst>
            <a:ext uri="{FF2B5EF4-FFF2-40B4-BE49-F238E27FC236}">
              <a16:creationId xmlns:a16="http://schemas.microsoft.com/office/drawing/2014/main" id="{700C5AC6-A833-4600-904A-8F28E87A0FF0}"/>
            </a:ext>
          </a:extLst>
        </xdr:cNvPr>
        <xdr:cNvCxnSpPr/>
      </xdr:nvCxnSpPr>
      <xdr:spPr>
        <a:xfrm>
          <a:off x="19443700" y="57421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7396</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EE69D5BD-DEF3-4B1F-85AD-4253AAD2A79C}"/>
            </a:ext>
          </a:extLst>
        </xdr:cNvPr>
        <xdr:cNvSpPr txBox="1"/>
      </xdr:nvSpPr>
      <xdr:spPr>
        <a:xfrm>
          <a:off x="19547840" y="65453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28969</xdr:rowOff>
    </xdr:from>
    <xdr:to>
      <xdr:col>116</xdr:col>
      <xdr:colOff>114300</xdr:colOff>
      <xdr:row>39</xdr:row>
      <xdr:rowOff>130569</xdr:rowOff>
    </xdr:to>
    <xdr:sp macro="" textlink="">
      <xdr:nvSpPr>
        <xdr:cNvPr id="483" name="フローチャート: 判断 482">
          <a:extLst>
            <a:ext uri="{FF2B5EF4-FFF2-40B4-BE49-F238E27FC236}">
              <a16:creationId xmlns:a16="http://schemas.microsoft.com/office/drawing/2014/main" id="{369B8032-4E0B-45AD-B83A-46B6BA602028}"/>
            </a:ext>
          </a:extLst>
        </xdr:cNvPr>
        <xdr:cNvSpPr/>
      </xdr:nvSpPr>
      <xdr:spPr>
        <a:xfrm>
          <a:off x="19458940" y="656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51691</xdr:rowOff>
    </xdr:from>
    <xdr:to>
      <xdr:col>112</xdr:col>
      <xdr:colOff>38100</xdr:colOff>
      <xdr:row>39</xdr:row>
      <xdr:rowOff>153291</xdr:rowOff>
    </xdr:to>
    <xdr:sp macro="" textlink="">
      <xdr:nvSpPr>
        <xdr:cNvPr id="484" name="フローチャート: 判断 483">
          <a:extLst>
            <a:ext uri="{FF2B5EF4-FFF2-40B4-BE49-F238E27FC236}">
              <a16:creationId xmlns:a16="http://schemas.microsoft.com/office/drawing/2014/main" id="{C5D6F74D-7502-48D4-ACC1-956B280FE237}"/>
            </a:ext>
          </a:extLst>
        </xdr:cNvPr>
        <xdr:cNvSpPr/>
      </xdr:nvSpPr>
      <xdr:spPr>
        <a:xfrm>
          <a:off x="18735040" y="65896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76456</xdr:rowOff>
    </xdr:from>
    <xdr:to>
      <xdr:col>107</xdr:col>
      <xdr:colOff>101600</xdr:colOff>
      <xdr:row>40</xdr:row>
      <xdr:rowOff>6606</xdr:rowOff>
    </xdr:to>
    <xdr:sp macro="" textlink="">
      <xdr:nvSpPr>
        <xdr:cNvPr id="485" name="フローチャート: 判断 484">
          <a:extLst>
            <a:ext uri="{FF2B5EF4-FFF2-40B4-BE49-F238E27FC236}">
              <a16:creationId xmlns:a16="http://schemas.microsoft.com/office/drawing/2014/main" id="{C5E0348C-E4D3-4AB3-AA97-D8806678E4BA}"/>
            </a:ext>
          </a:extLst>
        </xdr:cNvPr>
        <xdr:cNvSpPr/>
      </xdr:nvSpPr>
      <xdr:spPr>
        <a:xfrm>
          <a:off x="17937480" y="66144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86975</xdr:rowOff>
    </xdr:from>
    <xdr:to>
      <xdr:col>102</xdr:col>
      <xdr:colOff>165100</xdr:colOff>
      <xdr:row>40</xdr:row>
      <xdr:rowOff>17125</xdr:rowOff>
    </xdr:to>
    <xdr:sp macro="" textlink="">
      <xdr:nvSpPr>
        <xdr:cNvPr id="486" name="フローチャート: 判断 485">
          <a:extLst>
            <a:ext uri="{FF2B5EF4-FFF2-40B4-BE49-F238E27FC236}">
              <a16:creationId xmlns:a16="http://schemas.microsoft.com/office/drawing/2014/main" id="{81DE44E3-1C38-4E26-843F-43C69797DE49}"/>
            </a:ext>
          </a:extLst>
        </xdr:cNvPr>
        <xdr:cNvSpPr/>
      </xdr:nvSpPr>
      <xdr:spPr>
        <a:xfrm>
          <a:off x="17162780" y="6624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164265</xdr:rowOff>
    </xdr:from>
    <xdr:to>
      <xdr:col>98</xdr:col>
      <xdr:colOff>38100</xdr:colOff>
      <xdr:row>40</xdr:row>
      <xdr:rowOff>94415</xdr:rowOff>
    </xdr:to>
    <xdr:sp macro="" textlink="">
      <xdr:nvSpPr>
        <xdr:cNvPr id="487" name="フローチャート: 判断 486">
          <a:extLst>
            <a:ext uri="{FF2B5EF4-FFF2-40B4-BE49-F238E27FC236}">
              <a16:creationId xmlns:a16="http://schemas.microsoft.com/office/drawing/2014/main" id="{0492136A-01AC-44B8-AF32-ED7CF76832BB}"/>
            </a:ext>
          </a:extLst>
        </xdr:cNvPr>
        <xdr:cNvSpPr/>
      </xdr:nvSpPr>
      <xdr:spPr>
        <a:xfrm>
          <a:off x="16388080" y="67022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A9B3298D-B69C-4C1D-AE12-696CCE31C072}"/>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4867A7B-61D3-4F56-8DBC-272BD56C9F8D}"/>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FBCF86D5-AD40-478B-B391-FCBFC3E26CC6}"/>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9D5FDF08-230A-493D-A728-C1E8F8D6412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82E43C8-D7B7-4BCD-A6F0-948FE15DC19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224</xdr:rowOff>
    </xdr:from>
    <xdr:to>
      <xdr:col>116</xdr:col>
      <xdr:colOff>114300</xdr:colOff>
      <xdr:row>39</xdr:row>
      <xdr:rowOff>101824</xdr:rowOff>
    </xdr:to>
    <xdr:sp macro="" textlink="">
      <xdr:nvSpPr>
        <xdr:cNvPr id="493" name="楕円 492">
          <a:extLst>
            <a:ext uri="{FF2B5EF4-FFF2-40B4-BE49-F238E27FC236}">
              <a16:creationId xmlns:a16="http://schemas.microsoft.com/office/drawing/2014/main" id="{C061079B-482E-46A0-9F08-86D26CE83908}"/>
            </a:ext>
          </a:extLst>
        </xdr:cNvPr>
        <xdr:cNvSpPr/>
      </xdr:nvSpPr>
      <xdr:spPr>
        <a:xfrm>
          <a:off x="19458940" y="653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23101</xdr:rowOff>
    </xdr:from>
    <xdr:ext cx="599010" cy="259045"/>
    <xdr:sp macro="" textlink="">
      <xdr:nvSpPr>
        <xdr:cNvPr id="494" name="【一般廃棄物処理施設】&#10;一人当たり有形固定資産（償却資産）額該当値テキスト">
          <a:extLst>
            <a:ext uri="{FF2B5EF4-FFF2-40B4-BE49-F238E27FC236}">
              <a16:creationId xmlns:a16="http://schemas.microsoft.com/office/drawing/2014/main" id="{EB9C638F-F3AC-4902-A90A-7B8C51664386}"/>
            </a:ext>
          </a:extLst>
        </xdr:cNvPr>
        <xdr:cNvSpPr txBox="1"/>
      </xdr:nvSpPr>
      <xdr:spPr>
        <a:xfrm>
          <a:off x="19547840" y="639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8040</xdr:rowOff>
    </xdr:from>
    <xdr:to>
      <xdr:col>112</xdr:col>
      <xdr:colOff>38100</xdr:colOff>
      <xdr:row>39</xdr:row>
      <xdr:rowOff>109640</xdr:rowOff>
    </xdr:to>
    <xdr:sp macro="" textlink="">
      <xdr:nvSpPr>
        <xdr:cNvPr id="495" name="楕円 494">
          <a:extLst>
            <a:ext uri="{FF2B5EF4-FFF2-40B4-BE49-F238E27FC236}">
              <a16:creationId xmlns:a16="http://schemas.microsoft.com/office/drawing/2014/main" id="{9FD6CAF7-23B2-4B55-A24F-98CCF22CA9AC}"/>
            </a:ext>
          </a:extLst>
        </xdr:cNvPr>
        <xdr:cNvSpPr/>
      </xdr:nvSpPr>
      <xdr:spPr>
        <a:xfrm>
          <a:off x="18735040" y="6546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51024</xdr:rowOff>
    </xdr:from>
    <xdr:to>
      <xdr:col>116</xdr:col>
      <xdr:colOff>63500</xdr:colOff>
      <xdr:row>39</xdr:row>
      <xdr:rowOff>58840</xdr:rowOff>
    </xdr:to>
    <xdr:cxnSp macro="">
      <xdr:nvCxnSpPr>
        <xdr:cNvPr id="496" name="直線コネクタ 495">
          <a:extLst>
            <a:ext uri="{FF2B5EF4-FFF2-40B4-BE49-F238E27FC236}">
              <a16:creationId xmlns:a16="http://schemas.microsoft.com/office/drawing/2014/main" id="{8567C65F-CAEA-4EBA-9DAA-792E5D87E65C}"/>
            </a:ext>
          </a:extLst>
        </xdr:cNvPr>
        <xdr:cNvCxnSpPr/>
      </xdr:nvCxnSpPr>
      <xdr:spPr>
        <a:xfrm flipV="1">
          <a:off x="18778220" y="6588984"/>
          <a:ext cx="731520" cy="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18197</xdr:rowOff>
    </xdr:from>
    <xdr:to>
      <xdr:col>107</xdr:col>
      <xdr:colOff>101600</xdr:colOff>
      <xdr:row>39</xdr:row>
      <xdr:rowOff>119797</xdr:rowOff>
    </xdr:to>
    <xdr:sp macro="" textlink="">
      <xdr:nvSpPr>
        <xdr:cNvPr id="497" name="楕円 496">
          <a:extLst>
            <a:ext uri="{FF2B5EF4-FFF2-40B4-BE49-F238E27FC236}">
              <a16:creationId xmlns:a16="http://schemas.microsoft.com/office/drawing/2014/main" id="{BF40EC9C-BC01-42CE-B1AE-9EDBDF93E947}"/>
            </a:ext>
          </a:extLst>
        </xdr:cNvPr>
        <xdr:cNvSpPr/>
      </xdr:nvSpPr>
      <xdr:spPr>
        <a:xfrm>
          <a:off x="17937480" y="655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58840</xdr:rowOff>
    </xdr:from>
    <xdr:to>
      <xdr:col>111</xdr:col>
      <xdr:colOff>177800</xdr:colOff>
      <xdr:row>39</xdr:row>
      <xdr:rowOff>68997</xdr:rowOff>
    </xdr:to>
    <xdr:cxnSp macro="">
      <xdr:nvCxnSpPr>
        <xdr:cNvPr id="498" name="直線コネクタ 497">
          <a:extLst>
            <a:ext uri="{FF2B5EF4-FFF2-40B4-BE49-F238E27FC236}">
              <a16:creationId xmlns:a16="http://schemas.microsoft.com/office/drawing/2014/main" id="{A43F77FA-8A32-425B-84E4-87538F78B6D5}"/>
            </a:ext>
          </a:extLst>
        </xdr:cNvPr>
        <xdr:cNvCxnSpPr/>
      </xdr:nvCxnSpPr>
      <xdr:spPr>
        <a:xfrm flipV="1">
          <a:off x="17988280" y="6596800"/>
          <a:ext cx="789940" cy="1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24357</xdr:rowOff>
    </xdr:from>
    <xdr:to>
      <xdr:col>102</xdr:col>
      <xdr:colOff>165100</xdr:colOff>
      <xdr:row>39</xdr:row>
      <xdr:rowOff>125957</xdr:rowOff>
    </xdr:to>
    <xdr:sp macro="" textlink="">
      <xdr:nvSpPr>
        <xdr:cNvPr id="499" name="楕円 498">
          <a:extLst>
            <a:ext uri="{FF2B5EF4-FFF2-40B4-BE49-F238E27FC236}">
              <a16:creationId xmlns:a16="http://schemas.microsoft.com/office/drawing/2014/main" id="{C81374C5-4821-4A69-89E8-3056BEFD5949}"/>
            </a:ext>
          </a:extLst>
        </xdr:cNvPr>
        <xdr:cNvSpPr/>
      </xdr:nvSpPr>
      <xdr:spPr>
        <a:xfrm>
          <a:off x="17162780" y="656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68997</xdr:rowOff>
    </xdr:from>
    <xdr:to>
      <xdr:col>107</xdr:col>
      <xdr:colOff>50800</xdr:colOff>
      <xdr:row>39</xdr:row>
      <xdr:rowOff>75157</xdr:rowOff>
    </xdr:to>
    <xdr:cxnSp macro="">
      <xdr:nvCxnSpPr>
        <xdr:cNvPr id="500" name="直線コネクタ 499">
          <a:extLst>
            <a:ext uri="{FF2B5EF4-FFF2-40B4-BE49-F238E27FC236}">
              <a16:creationId xmlns:a16="http://schemas.microsoft.com/office/drawing/2014/main" id="{B41F047F-78A3-4F35-978D-B75177AC78EB}"/>
            </a:ext>
          </a:extLst>
        </xdr:cNvPr>
        <xdr:cNvCxnSpPr/>
      </xdr:nvCxnSpPr>
      <xdr:spPr>
        <a:xfrm flipV="1">
          <a:off x="17213580" y="6606957"/>
          <a:ext cx="774700" cy="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32352</xdr:rowOff>
    </xdr:from>
    <xdr:to>
      <xdr:col>98</xdr:col>
      <xdr:colOff>38100</xdr:colOff>
      <xdr:row>39</xdr:row>
      <xdr:rowOff>133952</xdr:rowOff>
    </xdr:to>
    <xdr:sp macro="" textlink="">
      <xdr:nvSpPr>
        <xdr:cNvPr id="501" name="楕円 500">
          <a:extLst>
            <a:ext uri="{FF2B5EF4-FFF2-40B4-BE49-F238E27FC236}">
              <a16:creationId xmlns:a16="http://schemas.microsoft.com/office/drawing/2014/main" id="{D7BD53AC-A19B-47A4-8C76-F8BED9621A7C}"/>
            </a:ext>
          </a:extLst>
        </xdr:cNvPr>
        <xdr:cNvSpPr/>
      </xdr:nvSpPr>
      <xdr:spPr>
        <a:xfrm>
          <a:off x="16388080" y="65703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75157</xdr:rowOff>
    </xdr:from>
    <xdr:to>
      <xdr:col>102</xdr:col>
      <xdr:colOff>114300</xdr:colOff>
      <xdr:row>39</xdr:row>
      <xdr:rowOff>83152</xdr:rowOff>
    </xdr:to>
    <xdr:cxnSp macro="">
      <xdr:nvCxnSpPr>
        <xdr:cNvPr id="502" name="直線コネクタ 501">
          <a:extLst>
            <a:ext uri="{FF2B5EF4-FFF2-40B4-BE49-F238E27FC236}">
              <a16:creationId xmlns:a16="http://schemas.microsoft.com/office/drawing/2014/main" id="{EA7DB601-E58F-46C6-9B4C-D466B64C82FF}"/>
            </a:ext>
          </a:extLst>
        </xdr:cNvPr>
        <xdr:cNvCxnSpPr/>
      </xdr:nvCxnSpPr>
      <xdr:spPr>
        <a:xfrm flipV="1">
          <a:off x="16431260" y="6613117"/>
          <a:ext cx="782320" cy="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144418</xdr:rowOff>
    </xdr:from>
    <xdr:ext cx="599010" cy="259045"/>
    <xdr:sp macro="" textlink="">
      <xdr:nvSpPr>
        <xdr:cNvPr id="503" name="n_1aveValue【一般廃棄物処理施設】&#10;一人当たり有形固定資産（償却資産）額">
          <a:extLst>
            <a:ext uri="{FF2B5EF4-FFF2-40B4-BE49-F238E27FC236}">
              <a16:creationId xmlns:a16="http://schemas.microsoft.com/office/drawing/2014/main" id="{F6EAD829-7871-4FB7-AD64-B14344853638}"/>
            </a:ext>
          </a:extLst>
        </xdr:cNvPr>
        <xdr:cNvSpPr txBox="1"/>
      </xdr:nvSpPr>
      <xdr:spPr>
        <a:xfrm>
          <a:off x="18496495" y="6682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169183</xdr:rowOff>
    </xdr:from>
    <xdr:ext cx="599010" cy="259045"/>
    <xdr:sp macro="" textlink="">
      <xdr:nvSpPr>
        <xdr:cNvPr id="504" name="n_2aveValue【一般廃棄物処理施設】&#10;一人当たり有形固定資産（償却資産）額">
          <a:extLst>
            <a:ext uri="{FF2B5EF4-FFF2-40B4-BE49-F238E27FC236}">
              <a16:creationId xmlns:a16="http://schemas.microsoft.com/office/drawing/2014/main" id="{7D9BA82D-7073-4367-B24F-5DB0133BE2AA}"/>
            </a:ext>
          </a:extLst>
        </xdr:cNvPr>
        <xdr:cNvSpPr txBox="1"/>
      </xdr:nvSpPr>
      <xdr:spPr>
        <a:xfrm>
          <a:off x="17734495" y="670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8252</xdr:rowOff>
    </xdr:from>
    <xdr:ext cx="599010" cy="259045"/>
    <xdr:sp macro="" textlink="">
      <xdr:nvSpPr>
        <xdr:cNvPr id="505" name="n_3aveValue【一般廃棄物処理施設】&#10;一人当たり有形固定資産（償却資産）額">
          <a:extLst>
            <a:ext uri="{FF2B5EF4-FFF2-40B4-BE49-F238E27FC236}">
              <a16:creationId xmlns:a16="http://schemas.microsoft.com/office/drawing/2014/main" id="{AE05E3D2-2BD1-4563-9C50-D01A349A2108}"/>
            </a:ext>
          </a:extLst>
        </xdr:cNvPr>
        <xdr:cNvSpPr txBox="1"/>
      </xdr:nvSpPr>
      <xdr:spPr>
        <a:xfrm>
          <a:off x="16936935" y="671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85542</xdr:rowOff>
    </xdr:from>
    <xdr:ext cx="599010" cy="259045"/>
    <xdr:sp macro="" textlink="">
      <xdr:nvSpPr>
        <xdr:cNvPr id="506" name="n_4aveValue【一般廃棄物処理施設】&#10;一人当たり有形固定資産（償却資産）額">
          <a:extLst>
            <a:ext uri="{FF2B5EF4-FFF2-40B4-BE49-F238E27FC236}">
              <a16:creationId xmlns:a16="http://schemas.microsoft.com/office/drawing/2014/main" id="{2977C52F-0E2F-4DAF-81F5-4883493359F6}"/>
            </a:ext>
          </a:extLst>
        </xdr:cNvPr>
        <xdr:cNvSpPr txBox="1"/>
      </xdr:nvSpPr>
      <xdr:spPr>
        <a:xfrm>
          <a:off x="16162235" y="679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126167</xdr:rowOff>
    </xdr:from>
    <xdr:ext cx="599010" cy="259045"/>
    <xdr:sp macro="" textlink="">
      <xdr:nvSpPr>
        <xdr:cNvPr id="507" name="n_1mainValue【一般廃棄物処理施設】&#10;一人当たり有形固定資産（償却資産）額">
          <a:extLst>
            <a:ext uri="{FF2B5EF4-FFF2-40B4-BE49-F238E27FC236}">
              <a16:creationId xmlns:a16="http://schemas.microsoft.com/office/drawing/2014/main" id="{C281F7C6-E0DA-4403-9AF7-73CC956E97F1}"/>
            </a:ext>
          </a:extLst>
        </xdr:cNvPr>
        <xdr:cNvSpPr txBox="1"/>
      </xdr:nvSpPr>
      <xdr:spPr>
        <a:xfrm>
          <a:off x="18496495" y="632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136324</xdr:rowOff>
    </xdr:from>
    <xdr:ext cx="599010" cy="259045"/>
    <xdr:sp macro="" textlink="">
      <xdr:nvSpPr>
        <xdr:cNvPr id="508" name="n_2mainValue【一般廃棄物処理施設】&#10;一人当たり有形固定資産（償却資産）額">
          <a:extLst>
            <a:ext uri="{FF2B5EF4-FFF2-40B4-BE49-F238E27FC236}">
              <a16:creationId xmlns:a16="http://schemas.microsoft.com/office/drawing/2014/main" id="{8FF74837-2EE3-4987-B46D-8061EF41218A}"/>
            </a:ext>
          </a:extLst>
        </xdr:cNvPr>
        <xdr:cNvSpPr txBox="1"/>
      </xdr:nvSpPr>
      <xdr:spPr>
        <a:xfrm>
          <a:off x="17734495" y="633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142484</xdr:rowOff>
    </xdr:from>
    <xdr:ext cx="599010" cy="259045"/>
    <xdr:sp macro="" textlink="">
      <xdr:nvSpPr>
        <xdr:cNvPr id="509" name="n_3mainValue【一般廃棄物処理施設】&#10;一人当たり有形固定資産（償却資産）額">
          <a:extLst>
            <a:ext uri="{FF2B5EF4-FFF2-40B4-BE49-F238E27FC236}">
              <a16:creationId xmlns:a16="http://schemas.microsoft.com/office/drawing/2014/main" id="{78005769-6BDA-4E62-9C75-097C8B720989}"/>
            </a:ext>
          </a:extLst>
        </xdr:cNvPr>
        <xdr:cNvSpPr txBox="1"/>
      </xdr:nvSpPr>
      <xdr:spPr>
        <a:xfrm>
          <a:off x="16936935" y="6345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150479</xdr:rowOff>
    </xdr:from>
    <xdr:ext cx="599010" cy="259045"/>
    <xdr:sp macro="" textlink="">
      <xdr:nvSpPr>
        <xdr:cNvPr id="510" name="n_4mainValue【一般廃棄物処理施設】&#10;一人当たり有形固定資産（償却資産）額">
          <a:extLst>
            <a:ext uri="{FF2B5EF4-FFF2-40B4-BE49-F238E27FC236}">
              <a16:creationId xmlns:a16="http://schemas.microsoft.com/office/drawing/2014/main" id="{48CDE5F7-7F37-4A89-B9B5-1D8728C158D8}"/>
            </a:ext>
          </a:extLst>
        </xdr:cNvPr>
        <xdr:cNvSpPr txBox="1"/>
      </xdr:nvSpPr>
      <xdr:spPr>
        <a:xfrm>
          <a:off x="16162235" y="6353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5568D7C3-C7AA-40BA-BD98-CA072EDD840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1C905C6C-6053-4BCE-8F4E-5E90C0B7E175}"/>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F36E688A-11D3-4AD2-8F57-57DCDCDA2AF9}"/>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89430FE7-A933-4C01-98F4-741353E7058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F96FFE32-8A84-4246-B629-70129A1AD17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F3916D2C-8CCB-42EA-A014-136A7A761CA4}"/>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B959A6CA-6C35-46A0-B518-A0A65F468CCC}"/>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A8255572-5EE4-40C4-AA83-E12733868FF0}"/>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a:extLst>
            <a:ext uri="{FF2B5EF4-FFF2-40B4-BE49-F238E27FC236}">
              <a16:creationId xmlns:a16="http://schemas.microsoft.com/office/drawing/2014/main" id="{5B00BA79-CCE3-4035-8373-A56C08B676CA}"/>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a:extLst>
            <a:ext uri="{FF2B5EF4-FFF2-40B4-BE49-F238E27FC236}">
              <a16:creationId xmlns:a16="http://schemas.microsoft.com/office/drawing/2014/main" id="{33853A29-1F5D-455A-A85C-40DFD7E602D1}"/>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a:extLst>
            <a:ext uri="{FF2B5EF4-FFF2-40B4-BE49-F238E27FC236}">
              <a16:creationId xmlns:a16="http://schemas.microsoft.com/office/drawing/2014/main" id="{1EFA24B1-5F76-495B-8B2A-96139D5CBFC2}"/>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a:extLst>
            <a:ext uri="{FF2B5EF4-FFF2-40B4-BE49-F238E27FC236}">
              <a16:creationId xmlns:a16="http://schemas.microsoft.com/office/drawing/2014/main" id="{5B5F0C9D-1332-4D85-B853-E623F3E94844}"/>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a:extLst>
            <a:ext uri="{FF2B5EF4-FFF2-40B4-BE49-F238E27FC236}">
              <a16:creationId xmlns:a16="http://schemas.microsoft.com/office/drawing/2014/main" id="{8655DC0C-6254-4D23-9405-B149B13A47E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a:extLst>
            <a:ext uri="{FF2B5EF4-FFF2-40B4-BE49-F238E27FC236}">
              <a16:creationId xmlns:a16="http://schemas.microsoft.com/office/drawing/2014/main" id="{7CE00B9B-A722-4875-806D-D9E5B6A30ADF}"/>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a:extLst>
            <a:ext uri="{FF2B5EF4-FFF2-40B4-BE49-F238E27FC236}">
              <a16:creationId xmlns:a16="http://schemas.microsoft.com/office/drawing/2014/main" id="{0D953011-C3E5-43DB-9FA4-DC0E9221A2EB}"/>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a:extLst>
            <a:ext uri="{FF2B5EF4-FFF2-40B4-BE49-F238E27FC236}">
              <a16:creationId xmlns:a16="http://schemas.microsoft.com/office/drawing/2014/main" id="{5AA4D0A7-2A77-47B8-9C4F-335AD82B0E56}"/>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D7327D42-17F5-4D46-80AC-F4257EC6E8E3}"/>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D39981E9-0093-4F58-9E7F-29FAF32A8D0C}"/>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4DCC5CD6-1334-40BE-B0F8-32733B04CA1D}"/>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C0983401-F8C8-4F01-B61C-D7B1E5E98F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B0FB86A3-8A8A-4B94-A22E-72AE127C147D}"/>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C1558A62-68D1-4785-BDC1-5903BDB85CDA}"/>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8AEA91E1-FE14-49FB-9C0E-2E54A8870A14}"/>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BFA6B002-CCE4-492F-AD1B-0F4432C94BF5}"/>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A7462ED2-035C-4582-9619-215D962A8D65}"/>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69BED809-AB40-45BB-8DBC-16843F70A9D6}"/>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a:extLst>
            <a:ext uri="{FF2B5EF4-FFF2-40B4-BE49-F238E27FC236}">
              <a16:creationId xmlns:a16="http://schemas.microsoft.com/office/drawing/2014/main" id="{A87BB12D-0BAD-4288-B5DB-9221EA930CCE}"/>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8" name="直線コネクタ 537">
          <a:extLst>
            <a:ext uri="{FF2B5EF4-FFF2-40B4-BE49-F238E27FC236}">
              <a16:creationId xmlns:a16="http://schemas.microsoft.com/office/drawing/2014/main" id="{02C55842-0A22-40EF-B320-1C11E921FC74}"/>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9" name="テキスト ボックス 538">
          <a:extLst>
            <a:ext uri="{FF2B5EF4-FFF2-40B4-BE49-F238E27FC236}">
              <a16:creationId xmlns:a16="http://schemas.microsoft.com/office/drawing/2014/main" id="{4F367219-AB58-45B0-9525-A03021613718}"/>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0" name="直線コネクタ 539">
          <a:extLst>
            <a:ext uri="{FF2B5EF4-FFF2-40B4-BE49-F238E27FC236}">
              <a16:creationId xmlns:a16="http://schemas.microsoft.com/office/drawing/2014/main" id="{E3C699A5-7DBA-482D-9FA4-6D984D29CEA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1" name="テキスト ボックス 540">
          <a:extLst>
            <a:ext uri="{FF2B5EF4-FFF2-40B4-BE49-F238E27FC236}">
              <a16:creationId xmlns:a16="http://schemas.microsoft.com/office/drawing/2014/main" id="{C94265C6-5B29-4A95-B4A3-1D3DCF6B9BC2}"/>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2" name="直線コネクタ 541">
          <a:extLst>
            <a:ext uri="{FF2B5EF4-FFF2-40B4-BE49-F238E27FC236}">
              <a16:creationId xmlns:a16="http://schemas.microsoft.com/office/drawing/2014/main" id="{62D64172-1D70-4DE0-9ACF-3F9A4B39C4EC}"/>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3" name="テキスト ボックス 542">
          <a:extLst>
            <a:ext uri="{FF2B5EF4-FFF2-40B4-BE49-F238E27FC236}">
              <a16:creationId xmlns:a16="http://schemas.microsoft.com/office/drawing/2014/main" id="{6B3EFF07-D4B8-4F6D-84BA-E16198D46FBC}"/>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4" name="直線コネクタ 543">
          <a:extLst>
            <a:ext uri="{FF2B5EF4-FFF2-40B4-BE49-F238E27FC236}">
              <a16:creationId xmlns:a16="http://schemas.microsoft.com/office/drawing/2014/main" id="{2C103AEA-0527-400C-9372-D62C2A53FF87}"/>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5" name="テキスト ボックス 544">
          <a:extLst>
            <a:ext uri="{FF2B5EF4-FFF2-40B4-BE49-F238E27FC236}">
              <a16:creationId xmlns:a16="http://schemas.microsoft.com/office/drawing/2014/main" id="{B192242F-C52F-4F20-9BFE-22D9FCAF7697}"/>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6" name="直線コネクタ 545">
          <a:extLst>
            <a:ext uri="{FF2B5EF4-FFF2-40B4-BE49-F238E27FC236}">
              <a16:creationId xmlns:a16="http://schemas.microsoft.com/office/drawing/2014/main" id="{3BADD1B1-8DB6-47C4-B394-56A7391B61F9}"/>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7" name="テキスト ボックス 546">
          <a:extLst>
            <a:ext uri="{FF2B5EF4-FFF2-40B4-BE49-F238E27FC236}">
              <a16:creationId xmlns:a16="http://schemas.microsoft.com/office/drawing/2014/main" id="{7E1B6DD9-265C-4A6C-B935-5D342BFBE10B}"/>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a:extLst>
            <a:ext uri="{FF2B5EF4-FFF2-40B4-BE49-F238E27FC236}">
              <a16:creationId xmlns:a16="http://schemas.microsoft.com/office/drawing/2014/main" id="{58EE68F1-8B9D-42F3-AD4B-6E0DFA422C63}"/>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9" name="テキスト ボックス 548">
          <a:extLst>
            <a:ext uri="{FF2B5EF4-FFF2-40B4-BE49-F238E27FC236}">
              <a16:creationId xmlns:a16="http://schemas.microsoft.com/office/drawing/2014/main" id="{5980C0AE-4864-4D03-9B7F-E13216315C5C}"/>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a:extLst>
            <a:ext uri="{FF2B5EF4-FFF2-40B4-BE49-F238E27FC236}">
              <a16:creationId xmlns:a16="http://schemas.microsoft.com/office/drawing/2014/main" id="{64B00E90-6FBB-44A7-B61B-0C40891259D5}"/>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49530</xdr:rowOff>
    </xdr:from>
    <xdr:to>
      <xdr:col>85</xdr:col>
      <xdr:colOff>126364</xdr:colOff>
      <xdr:row>86</xdr:row>
      <xdr:rowOff>17145</xdr:rowOff>
    </xdr:to>
    <xdr:cxnSp macro="">
      <xdr:nvCxnSpPr>
        <xdr:cNvPr id="551" name="直線コネクタ 550">
          <a:extLst>
            <a:ext uri="{FF2B5EF4-FFF2-40B4-BE49-F238E27FC236}">
              <a16:creationId xmlns:a16="http://schemas.microsoft.com/office/drawing/2014/main" id="{88F08169-3DBD-427C-B8F5-868EA4B3BAB5}"/>
            </a:ext>
          </a:extLst>
        </xdr:cNvPr>
        <xdr:cNvCxnSpPr/>
      </xdr:nvCxnSpPr>
      <xdr:spPr>
        <a:xfrm flipV="1">
          <a:off x="14375764" y="1312545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20972</xdr:rowOff>
    </xdr:from>
    <xdr:ext cx="405111" cy="259045"/>
    <xdr:sp macro="" textlink="">
      <xdr:nvSpPr>
        <xdr:cNvPr id="552" name="【消防施設】&#10;有形固定資産減価償却率最小値テキスト">
          <a:extLst>
            <a:ext uri="{FF2B5EF4-FFF2-40B4-BE49-F238E27FC236}">
              <a16:creationId xmlns:a16="http://schemas.microsoft.com/office/drawing/2014/main" id="{6EEB812B-C665-472F-8FF9-F93FC135B96E}"/>
            </a:ext>
          </a:extLst>
        </xdr:cNvPr>
        <xdr:cNvSpPr txBox="1"/>
      </xdr:nvSpPr>
      <xdr:spPr>
        <a:xfrm>
          <a:off x="14414500" y="1443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17145</xdr:rowOff>
    </xdr:from>
    <xdr:to>
      <xdr:col>86</xdr:col>
      <xdr:colOff>25400</xdr:colOff>
      <xdr:row>86</xdr:row>
      <xdr:rowOff>17145</xdr:rowOff>
    </xdr:to>
    <xdr:cxnSp macro="">
      <xdr:nvCxnSpPr>
        <xdr:cNvPr id="553" name="直線コネクタ 552">
          <a:extLst>
            <a:ext uri="{FF2B5EF4-FFF2-40B4-BE49-F238E27FC236}">
              <a16:creationId xmlns:a16="http://schemas.microsoft.com/office/drawing/2014/main" id="{199E2155-4396-4A06-BDBE-19EB399BCFBF}"/>
            </a:ext>
          </a:extLst>
        </xdr:cNvPr>
        <xdr:cNvCxnSpPr/>
      </xdr:nvCxnSpPr>
      <xdr:spPr>
        <a:xfrm>
          <a:off x="14287500" y="14434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167657</xdr:rowOff>
    </xdr:from>
    <xdr:ext cx="405111" cy="259045"/>
    <xdr:sp macro="" textlink="">
      <xdr:nvSpPr>
        <xdr:cNvPr id="554" name="【消防施設】&#10;有形固定資産減価償却率最大値テキスト">
          <a:extLst>
            <a:ext uri="{FF2B5EF4-FFF2-40B4-BE49-F238E27FC236}">
              <a16:creationId xmlns:a16="http://schemas.microsoft.com/office/drawing/2014/main" id="{56BA6CA6-AC1C-43A2-9A88-E056BDE1BF75}"/>
            </a:ext>
          </a:extLst>
        </xdr:cNvPr>
        <xdr:cNvSpPr txBox="1"/>
      </xdr:nvSpPr>
      <xdr:spPr>
        <a:xfrm>
          <a:off x="14414500" y="1290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49530</xdr:rowOff>
    </xdr:from>
    <xdr:to>
      <xdr:col>86</xdr:col>
      <xdr:colOff>25400</xdr:colOff>
      <xdr:row>78</xdr:row>
      <xdr:rowOff>49530</xdr:rowOff>
    </xdr:to>
    <xdr:cxnSp macro="">
      <xdr:nvCxnSpPr>
        <xdr:cNvPr id="555" name="直線コネクタ 554">
          <a:extLst>
            <a:ext uri="{FF2B5EF4-FFF2-40B4-BE49-F238E27FC236}">
              <a16:creationId xmlns:a16="http://schemas.microsoft.com/office/drawing/2014/main" id="{22500B30-2935-4439-BC6D-0306A2E475A8}"/>
            </a:ext>
          </a:extLst>
        </xdr:cNvPr>
        <xdr:cNvCxnSpPr/>
      </xdr:nvCxnSpPr>
      <xdr:spPr>
        <a:xfrm>
          <a:off x="14287500" y="1312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154322</xdr:rowOff>
    </xdr:from>
    <xdr:ext cx="405111" cy="259045"/>
    <xdr:sp macro="" textlink="">
      <xdr:nvSpPr>
        <xdr:cNvPr id="556" name="【消防施設】&#10;有形固定資産減価償却率平均値テキスト">
          <a:extLst>
            <a:ext uri="{FF2B5EF4-FFF2-40B4-BE49-F238E27FC236}">
              <a16:creationId xmlns:a16="http://schemas.microsoft.com/office/drawing/2014/main" id="{C5921905-6F3E-4FA9-945F-1C48F7430C89}"/>
            </a:ext>
          </a:extLst>
        </xdr:cNvPr>
        <xdr:cNvSpPr txBox="1"/>
      </xdr:nvSpPr>
      <xdr:spPr>
        <a:xfrm>
          <a:off x="14414500" y="13733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4445</xdr:rowOff>
    </xdr:from>
    <xdr:to>
      <xdr:col>85</xdr:col>
      <xdr:colOff>177800</xdr:colOff>
      <xdr:row>82</xdr:row>
      <xdr:rowOff>106045</xdr:rowOff>
    </xdr:to>
    <xdr:sp macro="" textlink="">
      <xdr:nvSpPr>
        <xdr:cNvPr id="557" name="フローチャート: 判断 556">
          <a:extLst>
            <a:ext uri="{FF2B5EF4-FFF2-40B4-BE49-F238E27FC236}">
              <a16:creationId xmlns:a16="http://schemas.microsoft.com/office/drawing/2014/main" id="{DA15D72F-3466-43EF-8661-47752F575113}"/>
            </a:ext>
          </a:extLst>
        </xdr:cNvPr>
        <xdr:cNvSpPr/>
      </xdr:nvSpPr>
      <xdr:spPr>
        <a:xfrm>
          <a:off x="14325600" y="1375092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558" name="フローチャート: 判断 557">
          <a:extLst>
            <a:ext uri="{FF2B5EF4-FFF2-40B4-BE49-F238E27FC236}">
              <a16:creationId xmlns:a16="http://schemas.microsoft.com/office/drawing/2014/main" id="{A2821FAE-80B4-4C15-ACA7-F8BB2DDDC0FE}"/>
            </a:ext>
          </a:extLst>
        </xdr:cNvPr>
        <xdr:cNvSpPr/>
      </xdr:nvSpPr>
      <xdr:spPr>
        <a:xfrm>
          <a:off x="13578840" y="13712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133986</xdr:rowOff>
    </xdr:from>
    <xdr:to>
      <xdr:col>76</xdr:col>
      <xdr:colOff>165100</xdr:colOff>
      <xdr:row>82</xdr:row>
      <xdr:rowOff>64136</xdr:rowOff>
    </xdr:to>
    <xdr:sp macro="" textlink="">
      <xdr:nvSpPr>
        <xdr:cNvPr id="559" name="フローチャート: 判断 558">
          <a:extLst>
            <a:ext uri="{FF2B5EF4-FFF2-40B4-BE49-F238E27FC236}">
              <a16:creationId xmlns:a16="http://schemas.microsoft.com/office/drawing/2014/main" id="{33C4F784-77B7-4C3B-AF93-1F7C037C3FC1}"/>
            </a:ext>
          </a:extLst>
        </xdr:cNvPr>
        <xdr:cNvSpPr/>
      </xdr:nvSpPr>
      <xdr:spPr>
        <a:xfrm>
          <a:off x="12804140" y="13712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560" name="フローチャート: 判断 559">
          <a:extLst>
            <a:ext uri="{FF2B5EF4-FFF2-40B4-BE49-F238E27FC236}">
              <a16:creationId xmlns:a16="http://schemas.microsoft.com/office/drawing/2014/main" id="{4D2A100B-6A1C-4917-A5D8-99B8E85ED709}"/>
            </a:ext>
          </a:extLst>
        </xdr:cNvPr>
        <xdr:cNvSpPr/>
      </xdr:nvSpPr>
      <xdr:spPr>
        <a:xfrm>
          <a:off x="12029440" y="136366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xdr:rowOff>
    </xdr:from>
    <xdr:to>
      <xdr:col>67</xdr:col>
      <xdr:colOff>101600</xdr:colOff>
      <xdr:row>81</xdr:row>
      <xdr:rowOff>109855</xdr:rowOff>
    </xdr:to>
    <xdr:sp macro="" textlink="">
      <xdr:nvSpPr>
        <xdr:cNvPr id="561" name="フローチャート: 判断 560">
          <a:extLst>
            <a:ext uri="{FF2B5EF4-FFF2-40B4-BE49-F238E27FC236}">
              <a16:creationId xmlns:a16="http://schemas.microsoft.com/office/drawing/2014/main" id="{21D5129D-FA8B-4DB8-8D3A-B64B6C111B11}"/>
            </a:ext>
          </a:extLst>
        </xdr:cNvPr>
        <xdr:cNvSpPr/>
      </xdr:nvSpPr>
      <xdr:spPr>
        <a:xfrm>
          <a:off x="11231880" y="1358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6330E83B-AA9C-4446-AB46-B1023883F3D1}"/>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835B84E7-6162-462D-8776-E780C951E0E5}"/>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D8583F0-9FDA-4B9E-B450-A66D78165FC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3D782C07-D098-4CCE-B402-55FD184E79A8}"/>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1BC2693F-4490-40F6-ACB9-452929EAAA7E}"/>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17780</xdr:rowOff>
    </xdr:from>
    <xdr:to>
      <xdr:col>85</xdr:col>
      <xdr:colOff>177800</xdr:colOff>
      <xdr:row>79</xdr:row>
      <xdr:rowOff>119380</xdr:rowOff>
    </xdr:to>
    <xdr:sp macro="" textlink="">
      <xdr:nvSpPr>
        <xdr:cNvPr id="567" name="楕円 566">
          <a:extLst>
            <a:ext uri="{FF2B5EF4-FFF2-40B4-BE49-F238E27FC236}">
              <a16:creationId xmlns:a16="http://schemas.microsoft.com/office/drawing/2014/main" id="{E1FE0121-0383-4663-BC67-E3E7F2A65996}"/>
            </a:ext>
          </a:extLst>
        </xdr:cNvPr>
        <xdr:cNvSpPr/>
      </xdr:nvSpPr>
      <xdr:spPr>
        <a:xfrm>
          <a:off x="14325600" y="132613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40657</xdr:rowOff>
    </xdr:from>
    <xdr:ext cx="405111" cy="259045"/>
    <xdr:sp macro="" textlink="">
      <xdr:nvSpPr>
        <xdr:cNvPr id="568" name="【消防施設】&#10;有形固定資産減価償却率該当値テキスト">
          <a:extLst>
            <a:ext uri="{FF2B5EF4-FFF2-40B4-BE49-F238E27FC236}">
              <a16:creationId xmlns:a16="http://schemas.microsoft.com/office/drawing/2014/main" id="{18EE533E-CAB7-4BC4-A728-3544DBF6BF51}"/>
            </a:ext>
          </a:extLst>
        </xdr:cNvPr>
        <xdr:cNvSpPr txBox="1"/>
      </xdr:nvSpPr>
      <xdr:spPr>
        <a:xfrm>
          <a:off x="14414500" y="1311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126364</xdr:rowOff>
    </xdr:from>
    <xdr:to>
      <xdr:col>81</xdr:col>
      <xdr:colOff>101600</xdr:colOff>
      <xdr:row>79</xdr:row>
      <xdr:rowOff>56514</xdr:rowOff>
    </xdr:to>
    <xdr:sp macro="" textlink="">
      <xdr:nvSpPr>
        <xdr:cNvPr id="569" name="楕円 568">
          <a:extLst>
            <a:ext uri="{FF2B5EF4-FFF2-40B4-BE49-F238E27FC236}">
              <a16:creationId xmlns:a16="http://schemas.microsoft.com/office/drawing/2014/main" id="{8A8E3CA3-6FD5-40E3-B98B-B0D1F60D920B}"/>
            </a:ext>
          </a:extLst>
        </xdr:cNvPr>
        <xdr:cNvSpPr/>
      </xdr:nvSpPr>
      <xdr:spPr>
        <a:xfrm>
          <a:off x="13578840" y="132022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5714</xdr:rowOff>
    </xdr:from>
    <xdr:to>
      <xdr:col>85</xdr:col>
      <xdr:colOff>127000</xdr:colOff>
      <xdr:row>79</xdr:row>
      <xdr:rowOff>68580</xdr:rowOff>
    </xdr:to>
    <xdr:cxnSp macro="">
      <xdr:nvCxnSpPr>
        <xdr:cNvPr id="570" name="直線コネクタ 569">
          <a:extLst>
            <a:ext uri="{FF2B5EF4-FFF2-40B4-BE49-F238E27FC236}">
              <a16:creationId xmlns:a16="http://schemas.microsoft.com/office/drawing/2014/main" id="{A4FCA5EE-5414-4732-A49C-1C60E19F7B5F}"/>
            </a:ext>
          </a:extLst>
        </xdr:cNvPr>
        <xdr:cNvCxnSpPr/>
      </xdr:nvCxnSpPr>
      <xdr:spPr>
        <a:xfrm>
          <a:off x="13629640" y="13249274"/>
          <a:ext cx="74676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63500</xdr:rowOff>
    </xdr:from>
    <xdr:to>
      <xdr:col>76</xdr:col>
      <xdr:colOff>165100</xdr:colOff>
      <xdr:row>78</xdr:row>
      <xdr:rowOff>165100</xdr:rowOff>
    </xdr:to>
    <xdr:sp macro="" textlink="">
      <xdr:nvSpPr>
        <xdr:cNvPr id="571" name="楕円 570">
          <a:extLst>
            <a:ext uri="{FF2B5EF4-FFF2-40B4-BE49-F238E27FC236}">
              <a16:creationId xmlns:a16="http://schemas.microsoft.com/office/drawing/2014/main" id="{32476E91-4958-42C1-AE06-8700E4A0D491}"/>
            </a:ext>
          </a:extLst>
        </xdr:cNvPr>
        <xdr:cNvSpPr/>
      </xdr:nvSpPr>
      <xdr:spPr>
        <a:xfrm>
          <a:off x="12804140" y="1313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114300</xdr:rowOff>
    </xdr:from>
    <xdr:to>
      <xdr:col>81</xdr:col>
      <xdr:colOff>50800</xdr:colOff>
      <xdr:row>79</xdr:row>
      <xdr:rowOff>5714</xdr:rowOff>
    </xdr:to>
    <xdr:cxnSp macro="">
      <xdr:nvCxnSpPr>
        <xdr:cNvPr id="572" name="直線コネクタ 571">
          <a:extLst>
            <a:ext uri="{FF2B5EF4-FFF2-40B4-BE49-F238E27FC236}">
              <a16:creationId xmlns:a16="http://schemas.microsoft.com/office/drawing/2014/main" id="{D9D1CC2C-3933-4B63-AB77-FEC197C3424D}"/>
            </a:ext>
          </a:extLst>
        </xdr:cNvPr>
        <xdr:cNvCxnSpPr/>
      </xdr:nvCxnSpPr>
      <xdr:spPr>
        <a:xfrm>
          <a:off x="12854940" y="13190220"/>
          <a:ext cx="774700" cy="5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67311</xdr:rowOff>
    </xdr:from>
    <xdr:to>
      <xdr:col>72</xdr:col>
      <xdr:colOff>38100</xdr:colOff>
      <xdr:row>82</xdr:row>
      <xdr:rowOff>168911</xdr:rowOff>
    </xdr:to>
    <xdr:sp macro="" textlink="">
      <xdr:nvSpPr>
        <xdr:cNvPr id="573" name="楕円 572">
          <a:extLst>
            <a:ext uri="{FF2B5EF4-FFF2-40B4-BE49-F238E27FC236}">
              <a16:creationId xmlns:a16="http://schemas.microsoft.com/office/drawing/2014/main" id="{9EBFE859-E1C6-432E-820A-777C9FA94275}"/>
            </a:ext>
          </a:extLst>
        </xdr:cNvPr>
        <xdr:cNvSpPr/>
      </xdr:nvSpPr>
      <xdr:spPr>
        <a:xfrm>
          <a:off x="12029440" y="138137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114300</xdr:rowOff>
    </xdr:from>
    <xdr:to>
      <xdr:col>76</xdr:col>
      <xdr:colOff>114300</xdr:colOff>
      <xdr:row>82</xdr:row>
      <xdr:rowOff>118111</xdr:rowOff>
    </xdr:to>
    <xdr:cxnSp macro="">
      <xdr:nvCxnSpPr>
        <xdr:cNvPr id="574" name="直線コネクタ 573">
          <a:extLst>
            <a:ext uri="{FF2B5EF4-FFF2-40B4-BE49-F238E27FC236}">
              <a16:creationId xmlns:a16="http://schemas.microsoft.com/office/drawing/2014/main" id="{A32F85C4-55E0-4A1C-ADE1-FC0A370BB91E}"/>
            </a:ext>
          </a:extLst>
        </xdr:cNvPr>
        <xdr:cNvCxnSpPr/>
      </xdr:nvCxnSpPr>
      <xdr:spPr>
        <a:xfrm flipV="1">
          <a:off x="12072620" y="13190220"/>
          <a:ext cx="782320" cy="67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34925</xdr:rowOff>
    </xdr:from>
    <xdr:to>
      <xdr:col>67</xdr:col>
      <xdr:colOff>101600</xdr:colOff>
      <xdr:row>82</xdr:row>
      <xdr:rowOff>136525</xdr:rowOff>
    </xdr:to>
    <xdr:sp macro="" textlink="">
      <xdr:nvSpPr>
        <xdr:cNvPr id="575" name="楕円 574">
          <a:extLst>
            <a:ext uri="{FF2B5EF4-FFF2-40B4-BE49-F238E27FC236}">
              <a16:creationId xmlns:a16="http://schemas.microsoft.com/office/drawing/2014/main" id="{579105D0-4DB7-4758-82A0-851B75CB6B02}"/>
            </a:ext>
          </a:extLst>
        </xdr:cNvPr>
        <xdr:cNvSpPr/>
      </xdr:nvSpPr>
      <xdr:spPr>
        <a:xfrm>
          <a:off x="1123188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85725</xdr:rowOff>
    </xdr:from>
    <xdr:to>
      <xdr:col>71</xdr:col>
      <xdr:colOff>177800</xdr:colOff>
      <xdr:row>82</xdr:row>
      <xdr:rowOff>118111</xdr:rowOff>
    </xdr:to>
    <xdr:cxnSp macro="">
      <xdr:nvCxnSpPr>
        <xdr:cNvPr id="576" name="直線コネクタ 575">
          <a:extLst>
            <a:ext uri="{FF2B5EF4-FFF2-40B4-BE49-F238E27FC236}">
              <a16:creationId xmlns:a16="http://schemas.microsoft.com/office/drawing/2014/main" id="{13DEFDBB-E8A8-497F-8439-FBE7DE4B1183}"/>
            </a:ext>
          </a:extLst>
        </xdr:cNvPr>
        <xdr:cNvCxnSpPr/>
      </xdr:nvCxnSpPr>
      <xdr:spPr>
        <a:xfrm>
          <a:off x="11282680" y="13832205"/>
          <a:ext cx="78994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55263</xdr:rowOff>
    </xdr:from>
    <xdr:ext cx="405111" cy="259045"/>
    <xdr:sp macro="" textlink="">
      <xdr:nvSpPr>
        <xdr:cNvPr id="577" name="n_1aveValue【消防施設】&#10;有形固定資産減価償却率">
          <a:extLst>
            <a:ext uri="{FF2B5EF4-FFF2-40B4-BE49-F238E27FC236}">
              <a16:creationId xmlns:a16="http://schemas.microsoft.com/office/drawing/2014/main" id="{F36B5781-C34F-458B-B331-7B851A79D71A}"/>
            </a:ext>
          </a:extLst>
        </xdr:cNvPr>
        <xdr:cNvSpPr txBox="1"/>
      </xdr:nvSpPr>
      <xdr:spPr>
        <a:xfrm>
          <a:off x="13437244" y="13801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55263</xdr:rowOff>
    </xdr:from>
    <xdr:ext cx="405111" cy="259045"/>
    <xdr:sp macro="" textlink="">
      <xdr:nvSpPr>
        <xdr:cNvPr id="578" name="n_2aveValue【消防施設】&#10;有形固定資産減価償却率">
          <a:extLst>
            <a:ext uri="{FF2B5EF4-FFF2-40B4-BE49-F238E27FC236}">
              <a16:creationId xmlns:a16="http://schemas.microsoft.com/office/drawing/2014/main" id="{49499869-23C5-4C73-9A8B-361349DAC1EC}"/>
            </a:ext>
          </a:extLst>
        </xdr:cNvPr>
        <xdr:cNvSpPr txBox="1"/>
      </xdr:nvSpPr>
      <xdr:spPr>
        <a:xfrm>
          <a:off x="12675244" y="13801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579" name="n_3aveValue【消防施設】&#10;有形固定資産減価償却率">
          <a:extLst>
            <a:ext uri="{FF2B5EF4-FFF2-40B4-BE49-F238E27FC236}">
              <a16:creationId xmlns:a16="http://schemas.microsoft.com/office/drawing/2014/main" id="{D1B0AE84-2772-4555-A334-5F17E1537CD5}"/>
            </a:ext>
          </a:extLst>
        </xdr:cNvPr>
        <xdr:cNvSpPr txBox="1"/>
      </xdr:nvSpPr>
      <xdr:spPr>
        <a:xfrm>
          <a:off x="1190054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126382</xdr:rowOff>
    </xdr:from>
    <xdr:ext cx="405111" cy="259045"/>
    <xdr:sp macro="" textlink="">
      <xdr:nvSpPr>
        <xdr:cNvPr id="580" name="n_4aveValue【消防施設】&#10;有形固定資産減価償却率">
          <a:extLst>
            <a:ext uri="{FF2B5EF4-FFF2-40B4-BE49-F238E27FC236}">
              <a16:creationId xmlns:a16="http://schemas.microsoft.com/office/drawing/2014/main" id="{357B92F7-AD03-4C68-B90A-FEA298129D37}"/>
            </a:ext>
          </a:extLst>
        </xdr:cNvPr>
        <xdr:cNvSpPr txBox="1"/>
      </xdr:nvSpPr>
      <xdr:spPr>
        <a:xfrm>
          <a:off x="11102984" y="133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73041</xdr:rowOff>
    </xdr:from>
    <xdr:ext cx="405111" cy="259045"/>
    <xdr:sp macro="" textlink="">
      <xdr:nvSpPr>
        <xdr:cNvPr id="581" name="n_1mainValue【消防施設】&#10;有形固定資産減価償却率">
          <a:extLst>
            <a:ext uri="{FF2B5EF4-FFF2-40B4-BE49-F238E27FC236}">
              <a16:creationId xmlns:a16="http://schemas.microsoft.com/office/drawing/2014/main" id="{86AE4791-99AD-4854-A4E0-F6E4A541DB5F}"/>
            </a:ext>
          </a:extLst>
        </xdr:cNvPr>
        <xdr:cNvSpPr txBox="1"/>
      </xdr:nvSpPr>
      <xdr:spPr>
        <a:xfrm>
          <a:off x="13437244" y="12981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10177</xdr:rowOff>
    </xdr:from>
    <xdr:ext cx="405111" cy="259045"/>
    <xdr:sp macro="" textlink="">
      <xdr:nvSpPr>
        <xdr:cNvPr id="582" name="n_2mainValue【消防施設】&#10;有形固定資産減価償却率">
          <a:extLst>
            <a:ext uri="{FF2B5EF4-FFF2-40B4-BE49-F238E27FC236}">
              <a16:creationId xmlns:a16="http://schemas.microsoft.com/office/drawing/2014/main" id="{59375694-8E46-4736-A131-84FDEE1D3B7B}"/>
            </a:ext>
          </a:extLst>
        </xdr:cNvPr>
        <xdr:cNvSpPr txBox="1"/>
      </xdr:nvSpPr>
      <xdr:spPr>
        <a:xfrm>
          <a:off x="12675244" y="1291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160038</xdr:rowOff>
    </xdr:from>
    <xdr:ext cx="405111" cy="259045"/>
    <xdr:sp macro="" textlink="">
      <xdr:nvSpPr>
        <xdr:cNvPr id="583" name="n_3mainValue【消防施設】&#10;有形固定資産減価償却率">
          <a:extLst>
            <a:ext uri="{FF2B5EF4-FFF2-40B4-BE49-F238E27FC236}">
              <a16:creationId xmlns:a16="http://schemas.microsoft.com/office/drawing/2014/main" id="{3FEAC575-EC0D-408D-BE21-D7CB533FDA48}"/>
            </a:ext>
          </a:extLst>
        </xdr:cNvPr>
        <xdr:cNvSpPr txBox="1"/>
      </xdr:nvSpPr>
      <xdr:spPr>
        <a:xfrm>
          <a:off x="11900544" y="1390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127652</xdr:rowOff>
    </xdr:from>
    <xdr:ext cx="405111" cy="259045"/>
    <xdr:sp macro="" textlink="">
      <xdr:nvSpPr>
        <xdr:cNvPr id="584" name="n_4mainValue【消防施設】&#10;有形固定資産減価償却率">
          <a:extLst>
            <a:ext uri="{FF2B5EF4-FFF2-40B4-BE49-F238E27FC236}">
              <a16:creationId xmlns:a16="http://schemas.microsoft.com/office/drawing/2014/main" id="{C747CA62-ED4D-43B0-8A3E-6019E810F33F}"/>
            </a:ext>
          </a:extLst>
        </xdr:cNvPr>
        <xdr:cNvSpPr txBox="1"/>
      </xdr:nvSpPr>
      <xdr:spPr>
        <a:xfrm>
          <a:off x="11102984" y="1387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666DC366-608E-4017-99FB-80B382EA2A5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4266434C-7D74-454F-BC8A-8BEA4EBA5614}"/>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81117782-5B1D-42AF-9AD9-8CA29D2956D3}"/>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A8BC32B2-6E90-4442-92E3-1A1918347D6A}"/>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E2AC0942-580E-4FA5-9E9C-D0C46E9B88DF}"/>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9D8F417D-B120-483A-ADB3-CED883C7AB7E}"/>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B91581F1-EFA5-4E20-B478-07A95BC906D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D5A11F50-C399-4505-9A88-84211D966E32}"/>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D90DB706-92C4-464B-BAF9-72A89052C9F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3E9DDA05-CA5A-4479-B220-E33C70FF1977}"/>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a:extLst>
            <a:ext uri="{FF2B5EF4-FFF2-40B4-BE49-F238E27FC236}">
              <a16:creationId xmlns:a16="http://schemas.microsoft.com/office/drawing/2014/main" id="{3B84C1C5-A6A0-407D-875B-CF8401D4008A}"/>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a:extLst>
            <a:ext uri="{FF2B5EF4-FFF2-40B4-BE49-F238E27FC236}">
              <a16:creationId xmlns:a16="http://schemas.microsoft.com/office/drawing/2014/main" id="{BBDA9B2B-C00E-449A-96FE-6182092DFC6A}"/>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a:extLst>
            <a:ext uri="{FF2B5EF4-FFF2-40B4-BE49-F238E27FC236}">
              <a16:creationId xmlns:a16="http://schemas.microsoft.com/office/drawing/2014/main" id="{CB4C5E2B-7480-4609-A835-E2E061C405A7}"/>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a:extLst>
            <a:ext uri="{FF2B5EF4-FFF2-40B4-BE49-F238E27FC236}">
              <a16:creationId xmlns:a16="http://schemas.microsoft.com/office/drawing/2014/main" id="{3C1D3595-BF79-464D-8D7D-6DF48CB8F74E}"/>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a:extLst>
            <a:ext uri="{FF2B5EF4-FFF2-40B4-BE49-F238E27FC236}">
              <a16:creationId xmlns:a16="http://schemas.microsoft.com/office/drawing/2014/main" id="{460FBB74-31BE-48F3-9C1D-89C91F941282}"/>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a:extLst>
            <a:ext uri="{FF2B5EF4-FFF2-40B4-BE49-F238E27FC236}">
              <a16:creationId xmlns:a16="http://schemas.microsoft.com/office/drawing/2014/main" id="{9C946FC2-25CE-4042-8F8D-793349578B3C}"/>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a:extLst>
            <a:ext uri="{FF2B5EF4-FFF2-40B4-BE49-F238E27FC236}">
              <a16:creationId xmlns:a16="http://schemas.microsoft.com/office/drawing/2014/main" id="{807506E3-5FF4-4AFF-8992-9838D12B3FB3}"/>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a:extLst>
            <a:ext uri="{FF2B5EF4-FFF2-40B4-BE49-F238E27FC236}">
              <a16:creationId xmlns:a16="http://schemas.microsoft.com/office/drawing/2014/main" id="{A8A3ACC6-3BF6-4F6F-BC2C-53DF59856899}"/>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a:extLst>
            <a:ext uri="{FF2B5EF4-FFF2-40B4-BE49-F238E27FC236}">
              <a16:creationId xmlns:a16="http://schemas.microsoft.com/office/drawing/2014/main" id="{06ED4543-4BB2-4604-8C82-CB08D25822EB}"/>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a:extLst>
            <a:ext uri="{FF2B5EF4-FFF2-40B4-BE49-F238E27FC236}">
              <a16:creationId xmlns:a16="http://schemas.microsoft.com/office/drawing/2014/main" id="{5BB104A7-2069-4AC6-B941-403F0523E068}"/>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93698B4D-B979-4F04-848F-F91FF1D88542}"/>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C68BA791-83D0-42D6-A86C-BEA558FF3AD1}"/>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032689CE-7E04-4D9D-8DA6-9AA425EBCE35}"/>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85725</xdr:rowOff>
    </xdr:from>
    <xdr:to>
      <xdr:col>116</xdr:col>
      <xdr:colOff>62864</xdr:colOff>
      <xdr:row>86</xdr:row>
      <xdr:rowOff>76200</xdr:rowOff>
    </xdr:to>
    <xdr:cxnSp macro="">
      <xdr:nvCxnSpPr>
        <xdr:cNvPr id="608" name="直線コネクタ 607">
          <a:extLst>
            <a:ext uri="{FF2B5EF4-FFF2-40B4-BE49-F238E27FC236}">
              <a16:creationId xmlns:a16="http://schemas.microsoft.com/office/drawing/2014/main" id="{F5896AFE-F374-4348-B597-7FA88E4089C2}"/>
            </a:ext>
          </a:extLst>
        </xdr:cNvPr>
        <xdr:cNvCxnSpPr/>
      </xdr:nvCxnSpPr>
      <xdr:spPr>
        <a:xfrm flipV="1">
          <a:off x="19509104" y="1299400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9" name="【消防施設】&#10;一人当たり面積最小値テキスト">
          <a:extLst>
            <a:ext uri="{FF2B5EF4-FFF2-40B4-BE49-F238E27FC236}">
              <a16:creationId xmlns:a16="http://schemas.microsoft.com/office/drawing/2014/main" id="{93AAB621-838D-4C25-89DB-FE45F91D0FA2}"/>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0" name="直線コネクタ 609">
          <a:extLst>
            <a:ext uri="{FF2B5EF4-FFF2-40B4-BE49-F238E27FC236}">
              <a16:creationId xmlns:a16="http://schemas.microsoft.com/office/drawing/2014/main" id="{D78AF119-B4D5-4939-8B94-509369D97112}"/>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32402</xdr:rowOff>
    </xdr:from>
    <xdr:ext cx="469744" cy="259045"/>
    <xdr:sp macro="" textlink="">
      <xdr:nvSpPr>
        <xdr:cNvPr id="611" name="【消防施設】&#10;一人当たり面積最大値テキスト">
          <a:extLst>
            <a:ext uri="{FF2B5EF4-FFF2-40B4-BE49-F238E27FC236}">
              <a16:creationId xmlns:a16="http://schemas.microsoft.com/office/drawing/2014/main" id="{B12E8AEE-3014-4858-A363-4CA867DDDECB}"/>
            </a:ext>
          </a:extLst>
        </xdr:cNvPr>
        <xdr:cNvSpPr txBox="1"/>
      </xdr:nvSpPr>
      <xdr:spPr>
        <a:xfrm>
          <a:off x="19547840" y="1277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85725</xdr:rowOff>
    </xdr:from>
    <xdr:to>
      <xdr:col>116</xdr:col>
      <xdr:colOff>152400</xdr:colOff>
      <xdr:row>77</xdr:row>
      <xdr:rowOff>85725</xdr:rowOff>
    </xdr:to>
    <xdr:cxnSp macro="">
      <xdr:nvCxnSpPr>
        <xdr:cNvPr id="612" name="直線コネクタ 611">
          <a:extLst>
            <a:ext uri="{FF2B5EF4-FFF2-40B4-BE49-F238E27FC236}">
              <a16:creationId xmlns:a16="http://schemas.microsoft.com/office/drawing/2014/main" id="{CE074472-7A7D-40F2-B793-34AF6DE6AAB0}"/>
            </a:ext>
          </a:extLst>
        </xdr:cNvPr>
        <xdr:cNvCxnSpPr/>
      </xdr:nvCxnSpPr>
      <xdr:spPr>
        <a:xfrm>
          <a:off x="19443700" y="12994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93363</xdr:rowOff>
    </xdr:from>
    <xdr:ext cx="469744" cy="259045"/>
    <xdr:sp macro="" textlink="">
      <xdr:nvSpPr>
        <xdr:cNvPr id="613" name="【消防施設】&#10;一人当たり面積平均値テキスト">
          <a:extLst>
            <a:ext uri="{FF2B5EF4-FFF2-40B4-BE49-F238E27FC236}">
              <a16:creationId xmlns:a16="http://schemas.microsoft.com/office/drawing/2014/main" id="{A4605A86-9EDB-46DB-8A71-F51E0F863476}"/>
            </a:ext>
          </a:extLst>
        </xdr:cNvPr>
        <xdr:cNvSpPr txBox="1"/>
      </xdr:nvSpPr>
      <xdr:spPr>
        <a:xfrm>
          <a:off x="19547840" y="1417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614" name="フローチャート: 判断 613">
          <a:extLst>
            <a:ext uri="{FF2B5EF4-FFF2-40B4-BE49-F238E27FC236}">
              <a16:creationId xmlns:a16="http://schemas.microsoft.com/office/drawing/2014/main" id="{A63C7279-D273-44AE-8EFC-A75D182D7A58}"/>
            </a:ext>
          </a:extLst>
        </xdr:cNvPr>
        <xdr:cNvSpPr/>
      </xdr:nvSpPr>
      <xdr:spPr>
        <a:xfrm>
          <a:off x="19458940" y="141966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126364</xdr:rowOff>
    </xdr:from>
    <xdr:to>
      <xdr:col>112</xdr:col>
      <xdr:colOff>38100</xdr:colOff>
      <xdr:row>85</xdr:row>
      <xdr:rowOff>56514</xdr:rowOff>
    </xdr:to>
    <xdr:sp macro="" textlink="">
      <xdr:nvSpPr>
        <xdr:cNvPr id="615" name="フローチャート: 判断 614">
          <a:extLst>
            <a:ext uri="{FF2B5EF4-FFF2-40B4-BE49-F238E27FC236}">
              <a16:creationId xmlns:a16="http://schemas.microsoft.com/office/drawing/2014/main" id="{0EBA685C-1AB3-4778-A2C7-EEC3555FDA3E}"/>
            </a:ext>
          </a:extLst>
        </xdr:cNvPr>
        <xdr:cNvSpPr/>
      </xdr:nvSpPr>
      <xdr:spPr>
        <a:xfrm>
          <a:off x="18735040" y="142081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135889</xdr:rowOff>
    </xdr:from>
    <xdr:to>
      <xdr:col>107</xdr:col>
      <xdr:colOff>101600</xdr:colOff>
      <xdr:row>85</xdr:row>
      <xdr:rowOff>66039</xdr:rowOff>
    </xdr:to>
    <xdr:sp macro="" textlink="">
      <xdr:nvSpPr>
        <xdr:cNvPr id="616" name="フローチャート: 判断 615">
          <a:extLst>
            <a:ext uri="{FF2B5EF4-FFF2-40B4-BE49-F238E27FC236}">
              <a16:creationId xmlns:a16="http://schemas.microsoft.com/office/drawing/2014/main" id="{69286AE6-16B1-44E0-BCA1-BE0194510F48}"/>
            </a:ext>
          </a:extLst>
        </xdr:cNvPr>
        <xdr:cNvSpPr/>
      </xdr:nvSpPr>
      <xdr:spPr>
        <a:xfrm>
          <a:off x="17937480" y="142176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109220</xdr:rowOff>
    </xdr:from>
    <xdr:to>
      <xdr:col>102</xdr:col>
      <xdr:colOff>165100</xdr:colOff>
      <xdr:row>85</xdr:row>
      <xdr:rowOff>39370</xdr:rowOff>
    </xdr:to>
    <xdr:sp macro="" textlink="">
      <xdr:nvSpPr>
        <xdr:cNvPr id="617" name="フローチャート: 判断 616">
          <a:extLst>
            <a:ext uri="{FF2B5EF4-FFF2-40B4-BE49-F238E27FC236}">
              <a16:creationId xmlns:a16="http://schemas.microsoft.com/office/drawing/2014/main" id="{A72B9BCC-8539-46E6-AB82-5A42046C6F05}"/>
            </a:ext>
          </a:extLst>
        </xdr:cNvPr>
        <xdr:cNvSpPr/>
      </xdr:nvSpPr>
      <xdr:spPr>
        <a:xfrm>
          <a:off x="17162780" y="14190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137795</xdr:rowOff>
    </xdr:from>
    <xdr:to>
      <xdr:col>98</xdr:col>
      <xdr:colOff>38100</xdr:colOff>
      <xdr:row>85</xdr:row>
      <xdr:rowOff>67945</xdr:rowOff>
    </xdr:to>
    <xdr:sp macro="" textlink="">
      <xdr:nvSpPr>
        <xdr:cNvPr id="618" name="フローチャート: 判断 617">
          <a:extLst>
            <a:ext uri="{FF2B5EF4-FFF2-40B4-BE49-F238E27FC236}">
              <a16:creationId xmlns:a16="http://schemas.microsoft.com/office/drawing/2014/main" id="{4AD69BBA-E171-461D-940F-76579D82DDE7}"/>
            </a:ext>
          </a:extLst>
        </xdr:cNvPr>
        <xdr:cNvSpPr/>
      </xdr:nvSpPr>
      <xdr:spPr>
        <a:xfrm>
          <a:off x="16388080" y="142195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FE30F51F-110E-4B54-B5A8-F7A3C85F6BB3}"/>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D1F6CE3E-917E-4DAD-B033-49281024689B}"/>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FF053589-60CA-4732-A9BB-828A991AF615}"/>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F0F3B1D-F1DC-462D-A76A-EC7743972A2F}"/>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819751A7-0459-4C1A-BD33-11CD5F95FE0E}"/>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92075</xdr:rowOff>
    </xdr:from>
    <xdr:to>
      <xdr:col>116</xdr:col>
      <xdr:colOff>114300</xdr:colOff>
      <xdr:row>84</xdr:row>
      <xdr:rowOff>22225</xdr:rowOff>
    </xdr:to>
    <xdr:sp macro="" textlink="">
      <xdr:nvSpPr>
        <xdr:cNvPr id="624" name="楕円 623">
          <a:extLst>
            <a:ext uri="{FF2B5EF4-FFF2-40B4-BE49-F238E27FC236}">
              <a16:creationId xmlns:a16="http://schemas.microsoft.com/office/drawing/2014/main" id="{42DC9395-0260-4B95-BC41-4830BBAF333D}"/>
            </a:ext>
          </a:extLst>
        </xdr:cNvPr>
        <xdr:cNvSpPr/>
      </xdr:nvSpPr>
      <xdr:spPr>
        <a:xfrm>
          <a:off x="19458940" y="14006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114952</xdr:rowOff>
    </xdr:from>
    <xdr:ext cx="469744" cy="259045"/>
    <xdr:sp macro="" textlink="">
      <xdr:nvSpPr>
        <xdr:cNvPr id="625" name="【消防施設】&#10;一人当たり面積該当値テキスト">
          <a:extLst>
            <a:ext uri="{FF2B5EF4-FFF2-40B4-BE49-F238E27FC236}">
              <a16:creationId xmlns:a16="http://schemas.microsoft.com/office/drawing/2014/main" id="{16920E17-4D51-4CFB-B941-8C257B8E04EA}"/>
            </a:ext>
          </a:extLst>
        </xdr:cNvPr>
        <xdr:cNvSpPr txBox="1"/>
      </xdr:nvSpPr>
      <xdr:spPr>
        <a:xfrm>
          <a:off x="19547840"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101600</xdr:rowOff>
    </xdr:from>
    <xdr:to>
      <xdr:col>112</xdr:col>
      <xdr:colOff>38100</xdr:colOff>
      <xdr:row>84</xdr:row>
      <xdr:rowOff>31750</xdr:rowOff>
    </xdr:to>
    <xdr:sp macro="" textlink="">
      <xdr:nvSpPr>
        <xdr:cNvPr id="626" name="楕円 625">
          <a:extLst>
            <a:ext uri="{FF2B5EF4-FFF2-40B4-BE49-F238E27FC236}">
              <a16:creationId xmlns:a16="http://schemas.microsoft.com/office/drawing/2014/main" id="{C1653F87-017A-45A9-A1CE-EDE73BF56CE5}"/>
            </a:ext>
          </a:extLst>
        </xdr:cNvPr>
        <xdr:cNvSpPr/>
      </xdr:nvSpPr>
      <xdr:spPr>
        <a:xfrm>
          <a:off x="18735040" y="14015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142875</xdr:rowOff>
    </xdr:from>
    <xdr:to>
      <xdr:col>116</xdr:col>
      <xdr:colOff>63500</xdr:colOff>
      <xdr:row>83</xdr:row>
      <xdr:rowOff>152400</xdr:rowOff>
    </xdr:to>
    <xdr:cxnSp macro="">
      <xdr:nvCxnSpPr>
        <xdr:cNvPr id="627" name="直線コネクタ 626">
          <a:extLst>
            <a:ext uri="{FF2B5EF4-FFF2-40B4-BE49-F238E27FC236}">
              <a16:creationId xmlns:a16="http://schemas.microsoft.com/office/drawing/2014/main" id="{67175C15-9AE2-4B99-B7B5-7EAF8B8E78B2}"/>
            </a:ext>
          </a:extLst>
        </xdr:cNvPr>
        <xdr:cNvCxnSpPr/>
      </xdr:nvCxnSpPr>
      <xdr:spPr>
        <a:xfrm flipV="1">
          <a:off x="18778220" y="14056995"/>
          <a:ext cx="7315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113030</xdr:rowOff>
    </xdr:from>
    <xdr:to>
      <xdr:col>107</xdr:col>
      <xdr:colOff>101600</xdr:colOff>
      <xdr:row>84</xdr:row>
      <xdr:rowOff>43180</xdr:rowOff>
    </xdr:to>
    <xdr:sp macro="" textlink="">
      <xdr:nvSpPr>
        <xdr:cNvPr id="628" name="楕円 627">
          <a:extLst>
            <a:ext uri="{FF2B5EF4-FFF2-40B4-BE49-F238E27FC236}">
              <a16:creationId xmlns:a16="http://schemas.microsoft.com/office/drawing/2014/main" id="{ABEA0C6D-DBFE-43AF-8BCB-517AEB0AC29A}"/>
            </a:ext>
          </a:extLst>
        </xdr:cNvPr>
        <xdr:cNvSpPr/>
      </xdr:nvSpPr>
      <xdr:spPr>
        <a:xfrm>
          <a:off x="17937480" y="14027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152400</xdr:rowOff>
    </xdr:from>
    <xdr:to>
      <xdr:col>111</xdr:col>
      <xdr:colOff>177800</xdr:colOff>
      <xdr:row>83</xdr:row>
      <xdr:rowOff>163830</xdr:rowOff>
    </xdr:to>
    <xdr:cxnSp macro="">
      <xdr:nvCxnSpPr>
        <xdr:cNvPr id="629" name="直線コネクタ 628">
          <a:extLst>
            <a:ext uri="{FF2B5EF4-FFF2-40B4-BE49-F238E27FC236}">
              <a16:creationId xmlns:a16="http://schemas.microsoft.com/office/drawing/2014/main" id="{DA95F5D5-568E-4A60-83DC-5D9E2F6F8A0B}"/>
            </a:ext>
          </a:extLst>
        </xdr:cNvPr>
        <xdr:cNvCxnSpPr/>
      </xdr:nvCxnSpPr>
      <xdr:spPr>
        <a:xfrm flipV="1">
          <a:off x="17988280" y="1406652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164464</xdr:rowOff>
    </xdr:from>
    <xdr:to>
      <xdr:col>102</xdr:col>
      <xdr:colOff>165100</xdr:colOff>
      <xdr:row>85</xdr:row>
      <xdr:rowOff>94614</xdr:rowOff>
    </xdr:to>
    <xdr:sp macro="" textlink="">
      <xdr:nvSpPr>
        <xdr:cNvPr id="630" name="楕円 629">
          <a:extLst>
            <a:ext uri="{FF2B5EF4-FFF2-40B4-BE49-F238E27FC236}">
              <a16:creationId xmlns:a16="http://schemas.microsoft.com/office/drawing/2014/main" id="{7D851F48-A36B-411A-ACF7-E69B925EC8BC}"/>
            </a:ext>
          </a:extLst>
        </xdr:cNvPr>
        <xdr:cNvSpPr/>
      </xdr:nvSpPr>
      <xdr:spPr>
        <a:xfrm>
          <a:off x="17162780" y="142462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163830</xdr:rowOff>
    </xdr:from>
    <xdr:to>
      <xdr:col>107</xdr:col>
      <xdr:colOff>50800</xdr:colOff>
      <xdr:row>85</xdr:row>
      <xdr:rowOff>43814</xdr:rowOff>
    </xdr:to>
    <xdr:cxnSp macro="">
      <xdr:nvCxnSpPr>
        <xdr:cNvPr id="631" name="直線コネクタ 630">
          <a:extLst>
            <a:ext uri="{FF2B5EF4-FFF2-40B4-BE49-F238E27FC236}">
              <a16:creationId xmlns:a16="http://schemas.microsoft.com/office/drawing/2014/main" id="{5EBF7225-8BBE-4641-8BC6-B2C4F47EAEA1}"/>
            </a:ext>
          </a:extLst>
        </xdr:cNvPr>
        <xdr:cNvCxnSpPr/>
      </xdr:nvCxnSpPr>
      <xdr:spPr>
        <a:xfrm flipV="1">
          <a:off x="17213580" y="14077950"/>
          <a:ext cx="774700" cy="21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xdr:rowOff>
    </xdr:from>
    <xdr:to>
      <xdr:col>98</xdr:col>
      <xdr:colOff>38100</xdr:colOff>
      <xdr:row>85</xdr:row>
      <xdr:rowOff>106045</xdr:rowOff>
    </xdr:to>
    <xdr:sp macro="" textlink="">
      <xdr:nvSpPr>
        <xdr:cNvPr id="632" name="楕円 631">
          <a:extLst>
            <a:ext uri="{FF2B5EF4-FFF2-40B4-BE49-F238E27FC236}">
              <a16:creationId xmlns:a16="http://schemas.microsoft.com/office/drawing/2014/main" id="{8709DEEA-0DBF-4EC8-8A93-D5C035FAF4D4}"/>
            </a:ext>
          </a:extLst>
        </xdr:cNvPr>
        <xdr:cNvSpPr/>
      </xdr:nvSpPr>
      <xdr:spPr>
        <a:xfrm>
          <a:off x="16388080" y="142538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43814</xdr:rowOff>
    </xdr:from>
    <xdr:to>
      <xdr:col>102</xdr:col>
      <xdr:colOff>114300</xdr:colOff>
      <xdr:row>85</xdr:row>
      <xdr:rowOff>55245</xdr:rowOff>
    </xdr:to>
    <xdr:cxnSp macro="">
      <xdr:nvCxnSpPr>
        <xdr:cNvPr id="633" name="直線コネクタ 632">
          <a:extLst>
            <a:ext uri="{FF2B5EF4-FFF2-40B4-BE49-F238E27FC236}">
              <a16:creationId xmlns:a16="http://schemas.microsoft.com/office/drawing/2014/main" id="{5F5C8AFD-953D-4628-A9A1-8BC47A306222}"/>
            </a:ext>
          </a:extLst>
        </xdr:cNvPr>
        <xdr:cNvCxnSpPr/>
      </xdr:nvCxnSpPr>
      <xdr:spPr>
        <a:xfrm flipV="1">
          <a:off x="16431260" y="14293214"/>
          <a:ext cx="7823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47641</xdr:rowOff>
    </xdr:from>
    <xdr:ext cx="469744" cy="259045"/>
    <xdr:sp macro="" textlink="">
      <xdr:nvSpPr>
        <xdr:cNvPr id="634" name="n_1aveValue【消防施設】&#10;一人当たり面積">
          <a:extLst>
            <a:ext uri="{FF2B5EF4-FFF2-40B4-BE49-F238E27FC236}">
              <a16:creationId xmlns:a16="http://schemas.microsoft.com/office/drawing/2014/main" id="{33BE60B0-FD3C-470E-9D71-FBC443C9BF44}"/>
            </a:ext>
          </a:extLst>
        </xdr:cNvPr>
        <xdr:cNvSpPr txBox="1"/>
      </xdr:nvSpPr>
      <xdr:spPr>
        <a:xfrm>
          <a:off x="18561127" y="1429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57166</xdr:rowOff>
    </xdr:from>
    <xdr:ext cx="469744" cy="259045"/>
    <xdr:sp macro="" textlink="">
      <xdr:nvSpPr>
        <xdr:cNvPr id="635" name="n_2aveValue【消防施設】&#10;一人当たり面積">
          <a:extLst>
            <a:ext uri="{FF2B5EF4-FFF2-40B4-BE49-F238E27FC236}">
              <a16:creationId xmlns:a16="http://schemas.microsoft.com/office/drawing/2014/main" id="{815ADB0A-04C4-4714-91E7-144EDBDA16D8}"/>
            </a:ext>
          </a:extLst>
        </xdr:cNvPr>
        <xdr:cNvSpPr txBox="1"/>
      </xdr:nvSpPr>
      <xdr:spPr>
        <a:xfrm>
          <a:off x="17776267"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55897</xdr:rowOff>
    </xdr:from>
    <xdr:ext cx="469744" cy="259045"/>
    <xdr:sp macro="" textlink="">
      <xdr:nvSpPr>
        <xdr:cNvPr id="636" name="n_3aveValue【消防施設】&#10;一人当たり面積">
          <a:extLst>
            <a:ext uri="{FF2B5EF4-FFF2-40B4-BE49-F238E27FC236}">
              <a16:creationId xmlns:a16="http://schemas.microsoft.com/office/drawing/2014/main" id="{FCE0266C-BEF9-434E-960D-443CDBDC6300}"/>
            </a:ext>
          </a:extLst>
        </xdr:cNvPr>
        <xdr:cNvSpPr txBox="1"/>
      </xdr:nvSpPr>
      <xdr:spPr>
        <a:xfrm>
          <a:off x="17001567" y="1397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84472</xdr:rowOff>
    </xdr:from>
    <xdr:ext cx="469744" cy="259045"/>
    <xdr:sp macro="" textlink="">
      <xdr:nvSpPr>
        <xdr:cNvPr id="637" name="n_4aveValue【消防施設】&#10;一人当たり面積">
          <a:extLst>
            <a:ext uri="{FF2B5EF4-FFF2-40B4-BE49-F238E27FC236}">
              <a16:creationId xmlns:a16="http://schemas.microsoft.com/office/drawing/2014/main" id="{B6D44A86-293F-4D7B-B99E-8343CFC050E7}"/>
            </a:ext>
          </a:extLst>
        </xdr:cNvPr>
        <xdr:cNvSpPr txBox="1"/>
      </xdr:nvSpPr>
      <xdr:spPr>
        <a:xfrm>
          <a:off x="16226867" y="1399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48277</xdr:rowOff>
    </xdr:from>
    <xdr:ext cx="469744" cy="259045"/>
    <xdr:sp macro="" textlink="">
      <xdr:nvSpPr>
        <xdr:cNvPr id="638" name="n_1mainValue【消防施設】&#10;一人当たり面積">
          <a:extLst>
            <a:ext uri="{FF2B5EF4-FFF2-40B4-BE49-F238E27FC236}">
              <a16:creationId xmlns:a16="http://schemas.microsoft.com/office/drawing/2014/main" id="{985FA58A-DE32-48E3-B5C3-0B5A8469B8A1}"/>
            </a:ext>
          </a:extLst>
        </xdr:cNvPr>
        <xdr:cNvSpPr txBox="1"/>
      </xdr:nvSpPr>
      <xdr:spPr>
        <a:xfrm>
          <a:off x="1856112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59707</xdr:rowOff>
    </xdr:from>
    <xdr:ext cx="469744" cy="259045"/>
    <xdr:sp macro="" textlink="">
      <xdr:nvSpPr>
        <xdr:cNvPr id="639" name="n_2mainValue【消防施設】&#10;一人当たり面積">
          <a:extLst>
            <a:ext uri="{FF2B5EF4-FFF2-40B4-BE49-F238E27FC236}">
              <a16:creationId xmlns:a16="http://schemas.microsoft.com/office/drawing/2014/main" id="{F005E6A1-40A9-4EA5-AA66-31C642015558}"/>
            </a:ext>
          </a:extLst>
        </xdr:cNvPr>
        <xdr:cNvSpPr txBox="1"/>
      </xdr:nvSpPr>
      <xdr:spPr>
        <a:xfrm>
          <a:off x="17776267" y="1380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85741</xdr:rowOff>
    </xdr:from>
    <xdr:ext cx="469744" cy="259045"/>
    <xdr:sp macro="" textlink="">
      <xdr:nvSpPr>
        <xdr:cNvPr id="640" name="n_3mainValue【消防施設】&#10;一人当たり面積">
          <a:extLst>
            <a:ext uri="{FF2B5EF4-FFF2-40B4-BE49-F238E27FC236}">
              <a16:creationId xmlns:a16="http://schemas.microsoft.com/office/drawing/2014/main" id="{F367CC58-BA0E-4CF4-BFD9-4685E37DA821}"/>
            </a:ext>
          </a:extLst>
        </xdr:cNvPr>
        <xdr:cNvSpPr txBox="1"/>
      </xdr:nvSpPr>
      <xdr:spPr>
        <a:xfrm>
          <a:off x="17001567" y="1433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97172</xdr:rowOff>
    </xdr:from>
    <xdr:ext cx="469744" cy="259045"/>
    <xdr:sp macro="" textlink="">
      <xdr:nvSpPr>
        <xdr:cNvPr id="641" name="n_4mainValue【消防施設】&#10;一人当たり面積">
          <a:extLst>
            <a:ext uri="{FF2B5EF4-FFF2-40B4-BE49-F238E27FC236}">
              <a16:creationId xmlns:a16="http://schemas.microsoft.com/office/drawing/2014/main" id="{8EECA289-4EFA-490C-BF9F-A3E5E86C1282}"/>
            </a:ext>
          </a:extLst>
        </xdr:cNvPr>
        <xdr:cNvSpPr txBox="1"/>
      </xdr:nvSpPr>
      <xdr:spPr>
        <a:xfrm>
          <a:off x="16226867" y="1434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F9D1F497-103A-43FB-AA5E-8D77C648703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5F0D0062-3ACB-4E67-A18A-9FBAF0C39AD5}"/>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B9AF537A-8B51-41A6-B518-FDEFBC47CDDE}"/>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572DC69F-BEEC-4A9A-AF81-D3A8CFFCE98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F2DA02C1-E69C-46D5-BFFA-92AD80FDD0ED}"/>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C6993DBE-3FAA-4D64-8810-0B6E8254E81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5A012B8A-EFC5-4F83-ACA5-0E17B87EA2A1}"/>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B942FEA0-2482-4622-BFB4-D735D19CE30E}"/>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278D8FA-830B-4E94-918A-B532270DA703}"/>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548523DF-F41E-40CD-A8FA-85E7E7E89952}"/>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F0A97A71-1DE6-49A3-9490-12861C3D0892}"/>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989B77D4-E033-4845-9633-EC8396613E58}"/>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8B36A51F-E8BF-4303-86D1-B5085AF6333B}"/>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6C1D6490-900D-4699-B4AF-0B9AF0398DB7}"/>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080385C8-800D-43FF-BC14-3C89CC344067}"/>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35DCA20E-2EC4-4121-854E-BBC747AF0A22}"/>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EECC2371-79E5-48AF-AE54-50307D95C976}"/>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66F61B59-930C-46E1-A112-A52867DB96EE}"/>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322E0847-F4B6-458F-A754-1CF56D976F5F}"/>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F20E88A4-E8C5-4DB0-A4D1-11129565147B}"/>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9F029A61-8BA3-4C0D-A8A3-6D826576BBDA}"/>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62AD0C03-D628-4904-B1C7-3BAD98D96A6E}"/>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DD32E4CB-B974-4126-952C-7EBBC7FBDA15}"/>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2C22A644-4D16-4521-90D3-6388069C8146}"/>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a16="http://schemas.microsoft.com/office/drawing/2014/main" id="{D81926DF-4589-4193-AD6D-CFFDA5E1C826}"/>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20682</xdr:rowOff>
    </xdr:from>
    <xdr:to>
      <xdr:col>85</xdr:col>
      <xdr:colOff>126364</xdr:colOff>
      <xdr:row>109</xdr:row>
      <xdr:rowOff>1088</xdr:rowOff>
    </xdr:to>
    <xdr:cxnSp macro="">
      <xdr:nvCxnSpPr>
        <xdr:cNvPr id="667" name="直線コネクタ 666">
          <a:extLst>
            <a:ext uri="{FF2B5EF4-FFF2-40B4-BE49-F238E27FC236}">
              <a16:creationId xmlns:a16="http://schemas.microsoft.com/office/drawing/2014/main" id="{28F1824D-21EF-43C6-9ACA-5276D158BDAB}"/>
            </a:ext>
          </a:extLst>
        </xdr:cNvPr>
        <xdr:cNvCxnSpPr/>
      </xdr:nvCxnSpPr>
      <xdr:spPr>
        <a:xfrm flipV="1">
          <a:off x="14375764" y="16784682"/>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4915</xdr:rowOff>
    </xdr:from>
    <xdr:ext cx="405111" cy="259045"/>
    <xdr:sp macro="" textlink="">
      <xdr:nvSpPr>
        <xdr:cNvPr id="668" name="【庁舎】&#10;有形固定資産減価償却率最小値テキスト">
          <a:extLst>
            <a:ext uri="{FF2B5EF4-FFF2-40B4-BE49-F238E27FC236}">
              <a16:creationId xmlns:a16="http://schemas.microsoft.com/office/drawing/2014/main" id="{739149F6-75D5-4C73-8938-DFD3CFD2DD1B}"/>
            </a:ext>
          </a:extLst>
        </xdr:cNvPr>
        <xdr:cNvSpPr txBox="1"/>
      </xdr:nvSpPr>
      <xdr:spPr>
        <a:xfrm>
          <a:off x="14414500" y="18277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1088</xdr:rowOff>
    </xdr:from>
    <xdr:to>
      <xdr:col>86</xdr:col>
      <xdr:colOff>25400</xdr:colOff>
      <xdr:row>109</xdr:row>
      <xdr:rowOff>1088</xdr:rowOff>
    </xdr:to>
    <xdr:cxnSp macro="">
      <xdr:nvCxnSpPr>
        <xdr:cNvPr id="669" name="直線コネクタ 668">
          <a:extLst>
            <a:ext uri="{FF2B5EF4-FFF2-40B4-BE49-F238E27FC236}">
              <a16:creationId xmlns:a16="http://schemas.microsoft.com/office/drawing/2014/main" id="{7292650C-5198-4A73-849F-BE4E0833CA83}"/>
            </a:ext>
          </a:extLst>
        </xdr:cNvPr>
        <xdr:cNvCxnSpPr/>
      </xdr:nvCxnSpPr>
      <xdr:spPr>
        <a:xfrm>
          <a:off x="14287500" y="18273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138809</xdr:rowOff>
    </xdr:from>
    <xdr:ext cx="340478" cy="259045"/>
    <xdr:sp macro="" textlink="">
      <xdr:nvSpPr>
        <xdr:cNvPr id="670" name="【庁舎】&#10;有形固定資産減価償却率最大値テキスト">
          <a:extLst>
            <a:ext uri="{FF2B5EF4-FFF2-40B4-BE49-F238E27FC236}">
              <a16:creationId xmlns:a16="http://schemas.microsoft.com/office/drawing/2014/main" id="{A70905BC-A05F-42E8-B390-ED877D20D7F3}"/>
            </a:ext>
          </a:extLst>
        </xdr:cNvPr>
        <xdr:cNvSpPr txBox="1"/>
      </xdr:nvSpPr>
      <xdr:spPr>
        <a:xfrm>
          <a:off x="14414500" y="165675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20682</xdr:rowOff>
    </xdr:from>
    <xdr:to>
      <xdr:col>86</xdr:col>
      <xdr:colOff>25400</xdr:colOff>
      <xdr:row>100</xdr:row>
      <xdr:rowOff>20682</xdr:rowOff>
    </xdr:to>
    <xdr:cxnSp macro="">
      <xdr:nvCxnSpPr>
        <xdr:cNvPr id="671" name="直線コネクタ 670">
          <a:extLst>
            <a:ext uri="{FF2B5EF4-FFF2-40B4-BE49-F238E27FC236}">
              <a16:creationId xmlns:a16="http://schemas.microsoft.com/office/drawing/2014/main" id="{58A114DB-C0DE-417B-8673-F32FD75ED446}"/>
            </a:ext>
          </a:extLst>
        </xdr:cNvPr>
        <xdr:cNvCxnSpPr/>
      </xdr:nvCxnSpPr>
      <xdr:spPr>
        <a:xfrm>
          <a:off x="14287500" y="16784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95629</xdr:rowOff>
    </xdr:from>
    <xdr:ext cx="405111" cy="259045"/>
    <xdr:sp macro="" textlink="">
      <xdr:nvSpPr>
        <xdr:cNvPr id="672" name="【庁舎】&#10;有形固定資産減価償却率平均値テキスト">
          <a:extLst>
            <a:ext uri="{FF2B5EF4-FFF2-40B4-BE49-F238E27FC236}">
              <a16:creationId xmlns:a16="http://schemas.microsoft.com/office/drawing/2014/main" id="{70ACA67B-D27D-4A70-BA8F-DE6FB21CAE42}"/>
            </a:ext>
          </a:extLst>
        </xdr:cNvPr>
        <xdr:cNvSpPr txBox="1"/>
      </xdr:nvSpPr>
      <xdr:spPr>
        <a:xfrm>
          <a:off x="14414500" y="173625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673" name="フローチャート: 判断 672">
          <a:extLst>
            <a:ext uri="{FF2B5EF4-FFF2-40B4-BE49-F238E27FC236}">
              <a16:creationId xmlns:a16="http://schemas.microsoft.com/office/drawing/2014/main" id="{7B79453E-0F68-4BA0-8C59-D1EE7949C474}"/>
            </a:ext>
          </a:extLst>
        </xdr:cNvPr>
        <xdr:cNvSpPr/>
      </xdr:nvSpPr>
      <xdr:spPr>
        <a:xfrm>
          <a:off x="14325600" y="1750731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74" name="フローチャート: 判断 673">
          <a:extLst>
            <a:ext uri="{FF2B5EF4-FFF2-40B4-BE49-F238E27FC236}">
              <a16:creationId xmlns:a16="http://schemas.microsoft.com/office/drawing/2014/main" id="{0FCAD222-4ABC-424E-B735-7EB3C0B80DF9}"/>
            </a:ext>
          </a:extLst>
        </xdr:cNvPr>
        <xdr:cNvSpPr/>
      </xdr:nvSpPr>
      <xdr:spPr>
        <a:xfrm>
          <a:off x="135788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66221</xdr:rowOff>
    </xdr:from>
    <xdr:to>
      <xdr:col>76</xdr:col>
      <xdr:colOff>165100</xdr:colOff>
      <xdr:row>104</xdr:row>
      <xdr:rowOff>167821</xdr:rowOff>
    </xdr:to>
    <xdr:sp macro="" textlink="">
      <xdr:nvSpPr>
        <xdr:cNvPr id="675" name="フローチャート: 判断 674">
          <a:extLst>
            <a:ext uri="{FF2B5EF4-FFF2-40B4-BE49-F238E27FC236}">
              <a16:creationId xmlns:a16="http://schemas.microsoft.com/office/drawing/2014/main" id="{64480BBA-6C0F-4901-90E2-1F321510882E}"/>
            </a:ext>
          </a:extLst>
        </xdr:cNvPr>
        <xdr:cNvSpPr/>
      </xdr:nvSpPr>
      <xdr:spPr>
        <a:xfrm>
          <a:off x="12804140" y="1750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98879</xdr:rowOff>
    </xdr:from>
    <xdr:to>
      <xdr:col>72</xdr:col>
      <xdr:colOff>38100</xdr:colOff>
      <xdr:row>105</xdr:row>
      <xdr:rowOff>29029</xdr:rowOff>
    </xdr:to>
    <xdr:sp macro="" textlink="">
      <xdr:nvSpPr>
        <xdr:cNvPr id="676" name="フローチャート: 判断 675">
          <a:extLst>
            <a:ext uri="{FF2B5EF4-FFF2-40B4-BE49-F238E27FC236}">
              <a16:creationId xmlns:a16="http://schemas.microsoft.com/office/drawing/2014/main" id="{F2540AE1-C86B-426F-9A3F-3BA9F7BEE754}"/>
            </a:ext>
          </a:extLst>
        </xdr:cNvPr>
        <xdr:cNvSpPr/>
      </xdr:nvSpPr>
      <xdr:spPr>
        <a:xfrm>
          <a:off x="12029440" y="175334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164193</xdr:rowOff>
    </xdr:from>
    <xdr:to>
      <xdr:col>67</xdr:col>
      <xdr:colOff>101600</xdr:colOff>
      <xdr:row>105</xdr:row>
      <xdr:rowOff>94343</xdr:rowOff>
    </xdr:to>
    <xdr:sp macro="" textlink="">
      <xdr:nvSpPr>
        <xdr:cNvPr id="677" name="フローチャート: 判断 676">
          <a:extLst>
            <a:ext uri="{FF2B5EF4-FFF2-40B4-BE49-F238E27FC236}">
              <a16:creationId xmlns:a16="http://schemas.microsoft.com/office/drawing/2014/main" id="{F3334C95-232C-4E0F-B23B-24D395E05EBB}"/>
            </a:ext>
          </a:extLst>
        </xdr:cNvPr>
        <xdr:cNvSpPr/>
      </xdr:nvSpPr>
      <xdr:spPr>
        <a:xfrm>
          <a:off x="11231880" y="175987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FD895757-01E7-4B93-907C-7D287D1105E6}"/>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19596F31-38AC-421A-8D44-30C36C2CCC67}"/>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56866C92-6683-4334-B564-203773EBAD61}"/>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6873348-DDA0-482D-BA64-3E51DDB6FB71}"/>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767DAFDD-4C37-4FF6-A926-69B84BF2D90E}"/>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160927</xdr:rowOff>
    </xdr:from>
    <xdr:to>
      <xdr:col>85</xdr:col>
      <xdr:colOff>177800</xdr:colOff>
      <xdr:row>108</xdr:row>
      <xdr:rowOff>91077</xdr:rowOff>
    </xdr:to>
    <xdr:sp macro="" textlink="">
      <xdr:nvSpPr>
        <xdr:cNvPr id="683" name="楕円 682">
          <a:extLst>
            <a:ext uri="{FF2B5EF4-FFF2-40B4-BE49-F238E27FC236}">
              <a16:creationId xmlns:a16="http://schemas.microsoft.com/office/drawing/2014/main" id="{C6014C9C-BF1C-4979-BAB9-94081B51DC77}"/>
            </a:ext>
          </a:extLst>
        </xdr:cNvPr>
        <xdr:cNvSpPr/>
      </xdr:nvSpPr>
      <xdr:spPr>
        <a:xfrm>
          <a:off x="14325600" y="1809840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139354</xdr:rowOff>
    </xdr:from>
    <xdr:ext cx="405111" cy="259045"/>
    <xdr:sp macro="" textlink="">
      <xdr:nvSpPr>
        <xdr:cNvPr id="684" name="【庁舎】&#10;有形固定資産減価償却率該当値テキスト">
          <a:extLst>
            <a:ext uri="{FF2B5EF4-FFF2-40B4-BE49-F238E27FC236}">
              <a16:creationId xmlns:a16="http://schemas.microsoft.com/office/drawing/2014/main" id="{03DAA489-9148-47EB-AA22-5685AB28B37C}"/>
            </a:ext>
          </a:extLst>
        </xdr:cNvPr>
        <xdr:cNvSpPr txBox="1"/>
      </xdr:nvSpPr>
      <xdr:spPr>
        <a:xfrm>
          <a:off x="14414500" y="18076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151130</xdr:rowOff>
    </xdr:from>
    <xdr:to>
      <xdr:col>81</xdr:col>
      <xdr:colOff>101600</xdr:colOff>
      <xdr:row>108</xdr:row>
      <xdr:rowOff>81280</xdr:rowOff>
    </xdr:to>
    <xdr:sp macro="" textlink="">
      <xdr:nvSpPr>
        <xdr:cNvPr id="685" name="楕円 684">
          <a:extLst>
            <a:ext uri="{FF2B5EF4-FFF2-40B4-BE49-F238E27FC236}">
              <a16:creationId xmlns:a16="http://schemas.microsoft.com/office/drawing/2014/main" id="{2CF22A9A-DAD7-4479-9AEA-6B8B286D05ED}"/>
            </a:ext>
          </a:extLst>
        </xdr:cNvPr>
        <xdr:cNvSpPr/>
      </xdr:nvSpPr>
      <xdr:spPr>
        <a:xfrm>
          <a:off x="13578840" y="1808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30480</xdr:rowOff>
    </xdr:from>
    <xdr:to>
      <xdr:col>85</xdr:col>
      <xdr:colOff>127000</xdr:colOff>
      <xdr:row>108</xdr:row>
      <xdr:rowOff>40277</xdr:rowOff>
    </xdr:to>
    <xdr:cxnSp macro="">
      <xdr:nvCxnSpPr>
        <xdr:cNvPr id="686" name="直線コネクタ 685">
          <a:extLst>
            <a:ext uri="{FF2B5EF4-FFF2-40B4-BE49-F238E27FC236}">
              <a16:creationId xmlns:a16="http://schemas.microsoft.com/office/drawing/2014/main" id="{CE45B4C4-9881-42EF-A4D7-6516C74A764E}"/>
            </a:ext>
          </a:extLst>
        </xdr:cNvPr>
        <xdr:cNvCxnSpPr/>
      </xdr:nvCxnSpPr>
      <xdr:spPr>
        <a:xfrm>
          <a:off x="13629640" y="18135600"/>
          <a:ext cx="74676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149498</xdr:rowOff>
    </xdr:from>
    <xdr:to>
      <xdr:col>76</xdr:col>
      <xdr:colOff>165100</xdr:colOff>
      <xdr:row>108</xdr:row>
      <xdr:rowOff>79648</xdr:rowOff>
    </xdr:to>
    <xdr:sp macro="" textlink="">
      <xdr:nvSpPr>
        <xdr:cNvPr id="687" name="楕円 686">
          <a:extLst>
            <a:ext uri="{FF2B5EF4-FFF2-40B4-BE49-F238E27FC236}">
              <a16:creationId xmlns:a16="http://schemas.microsoft.com/office/drawing/2014/main" id="{7ADEE1FB-CB34-424A-8FCB-EDAD29A44644}"/>
            </a:ext>
          </a:extLst>
        </xdr:cNvPr>
        <xdr:cNvSpPr/>
      </xdr:nvSpPr>
      <xdr:spPr>
        <a:xfrm>
          <a:off x="12804140" y="180869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28848</xdr:rowOff>
    </xdr:from>
    <xdr:to>
      <xdr:col>81</xdr:col>
      <xdr:colOff>50800</xdr:colOff>
      <xdr:row>108</xdr:row>
      <xdr:rowOff>30480</xdr:rowOff>
    </xdr:to>
    <xdr:cxnSp macro="">
      <xdr:nvCxnSpPr>
        <xdr:cNvPr id="688" name="直線コネクタ 687">
          <a:extLst>
            <a:ext uri="{FF2B5EF4-FFF2-40B4-BE49-F238E27FC236}">
              <a16:creationId xmlns:a16="http://schemas.microsoft.com/office/drawing/2014/main" id="{7411E78F-46F4-4E51-B106-00CCBA9038CD}"/>
            </a:ext>
          </a:extLst>
        </xdr:cNvPr>
        <xdr:cNvCxnSpPr/>
      </xdr:nvCxnSpPr>
      <xdr:spPr>
        <a:xfrm>
          <a:off x="12854940" y="18133968"/>
          <a:ext cx="7747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128270</xdr:rowOff>
    </xdr:from>
    <xdr:to>
      <xdr:col>72</xdr:col>
      <xdr:colOff>38100</xdr:colOff>
      <xdr:row>108</xdr:row>
      <xdr:rowOff>58420</xdr:rowOff>
    </xdr:to>
    <xdr:sp macro="" textlink="">
      <xdr:nvSpPr>
        <xdr:cNvPr id="689" name="楕円 688">
          <a:extLst>
            <a:ext uri="{FF2B5EF4-FFF2-40B4-BE49-F238E27FC236}">
              <a16:creationId xmlns:a16="http://schemas.microsoft.com/office/drawing/2014/main" id="{FE692E95-E43F-4FCD-94EE-AE7EC1BB6C5A}"/>
            </a:ext>
          </a:extLst>
        </xdr:cNvPr>
        <xdr:cNvSpPr/>
      </xdr:nvSpPr>
      <xdr:spPr>
        <a:xfrm>
          <a:off x="12029440" y="18065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7620</xdr:rowOff>
    </xdr:from>
    <xdr:to>
      <xdr:col>76</xdr:col>
      <xdr:colOff>114300</xdr:colOff>
      <xdr:row>108</xdr:row>
      <xdr:rowOff>28848</xdr:rowOff>
    </xdr:to>
    <xdr:cxnSp macro="">
      <xdr:nvCxnSpPr>
        <xdr:cNvPr id="690" name="直線コネクタ 689">
          <a:extLst>
            <a:ext uri="{FF2B5EF4-FFF2-40B4-BE49-F238E27FC236}">
              <a16:creationId xmlns:a16="http://schemas.microsoft.com/office/drawing/2014/main" id="{9940A764-7F40-4446-9A7A-8C43437910E7}"/>
            </a:ext>
          </a:extLst>
        </xdr:cNvPr>
        <xdr:cNvCxnSpPr/>
      </xdr:nvCxnSpPr>
      <xdr:spPr>
        <a:xfrm>
          <a:off x="12072620" y="18112740"/>
          <a:ext cx="78232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97245</xdr:rowOff>
    </xdr:from>
    <xdr:to>
      <xdr:col>67</xdr:col>
      <xdr:colOff>101600</xdr:colOff>
      <xdr:row>108</xdr:row>
      <xdr:rowOff>27395</xdr:rowOff>
    </xdr:to>
    <xdr:sp macro="" textlink="">
      <xdr:nvSpPr>
        <xdr:cNvPr id="691" name="楕円 690">
          <a:extLst>
            <a:ext uri="{FF2B5EF4-FFF2-40B4-BE49-F238E27FC236}">
              <a16:creationId xmlns:a16="http://schemas.microsoft.com/office/drawing/2014/main" id="{B42EC376-8664-403F-A5D9-498A3E62F5FE}"/>
            </a:ext>
          </a:extLst>
        </xdr:cNvPr>
        <xdr:cNvSpPr/>
      </xdr:nvSpPr>
      <xdr:spPr>
        <a:xfrm>
          <a:off x="11231880" y="18034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148045</xdr:rowOff>
    </xdr:from>
    <xdr:to>
      <xdr:col>71</xdr:col>
      <xdr:colOff>177800</xdr:colOff>
      <xdr:row>108</xdr:row>
      <xdr:rowOff>7620</xdr:rowOff>
    </xdr:to>
    <xdr:cxnSp macro="">
      <xdr:nvCxnSpPr>
        <xdr:cNvPr id="692" name="直線コネクタ 691">
          <a:extLst>
            <a:ext uri="{FF2B5EF4-FFF2-40B4-BE49-F238E27FC236}">
              <a16:creationId xmlns:a16="http://schemas.microsoft.com/office/drawing/2014/main" id="{854937AF-6B8A-4612-9191-A54C7A9E9D90}"/>
            </a:ext>
          </a:extLst>
        </xdr:cNvPr>
        <xdr:cNvCxnSpPr/>
      </xdr:nvCxnSpPr>
      <xdr:spPr>
        <a:xfrm>
          <a:off x="11282680" y="18085525"/>
          <a:ext cx="78994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693" name="n_1aveValue【庁舎】&#10;有形固定資産減価償却率">
          <a:extLst>
            <a:ext uri="{FF2B5EF4-FFF2-40B4-BE49-F238E27FC236}">
              <a16:creationId xmlns:a16="http://schemas.microsoft.com/office/drawing/2014/main" id="{DA179A7F-CE7B-4AA8-B2E3-47F3A34C7619}"/>
            </a:ext>
          </a:extLst>
        </xdr:cNvPr>
        <xdr:cNvSpPr txBox="1"/>
      </xdr:nvSpPr>
      <xdr:spPr>
        <a:xfrm>
          <a:off x="1343724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12898</xdr:rowOff>
    </xdr:from>
    <xdr:ext cx="405111" cy="259045"/>
    <xdr:sp macro="" textlink="">
      <xdr:nvSpPr>
        <xdr:cNvPr id="694" name="n_2aveValue【庁舎】&#10;有形固定資産減価償却率">
          <a:extLst>
            <a:ext uri="{FF2B5EF4-FFF2-40B4-BE49-F238E27FC236}">
              <a16:creationId xmlns:a16="http://schemas.microsoft.com/office/drawing/2014/main" id="{2AEE54E9-0E99-498B-AA71-3A79590E99D1}"/>
            </a:ext>
          </a:extLst>
        </xdr:cNvPr>
        <xdr:cNvSpPr txBox="1"/>
      </xdr:nvSpPr>
      <xdr:spPr>
        <a:xfrm>
          <a:off x="12675244" y="1727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45556</xdr:rowOff>
    </xdr:from>
    <xdr:ext cx="405111" cy="259045"/>
    <xdr:sp macro="" textlink="">
      <xdr:nvSpPr>
        <xdr:cNvPr id="695" name="n_3aveValue【庁舎】&#10;有形固定資産減価償却率">
          <a:extLst>
            <a:ext uri="{FF2B5EF4-FFF2-40B4-BE49-F238E27FC236}">
              <a16:creationId xmlns:a16="http://schemas.microsoft.com/office/drawing/2014/main" id="{87A161EB-7017-41BE-8681-19B94951B291}"/>
            </a:ext>
          </a:extLst>
        </xdr:cNvPr>
        <xdr:cNvSpPr txBox="1"/>
      </xdr:nvSpPr>
      <xdr:spPr>
        <a:xfrm>
          <a:off x="11900544" y="1731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110870</xdr:rowOff>
    </xdr:from>
    <xdr:ext cx="405111" cy="259045"/>
    <xdr:sp macro="" textlink="">
      <xdr:nvSpPr>
        <xdr:cNvPr id="696" name="n_4aveValue【庁舎】&#10;有形固定資産減価償却率">
          <a:extLst>
            <a:ext uri="{FF2B5EF4-FFF2-40B4-BE49-F238E27FC236}">
              <a16:creationId xmlns:a16="http://schemas.microsoft.com/office/drawing/2014/main" id="{7EBC5D3E-E232-4260-B413-17B5FA75B610}"/>
            </a:ext>
          </a:extLst>
        </xdr:cNvPr>
        <xdr:cNvSpPr txBox="1"/>
      </xdr:nvSpPr>
      <xdr:spPr>
        <a:xfrm>
          <a:off x="11102984" y="1737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72407</xdr:rowOff>
    </xdr:from>
    <xdr:ext cx="405111" cy="259045"/>
    <xdr:sp macro="" textlink="">
      <xdr:nvSpPr>
        <xdr:cNvPr id="697" name="n_1mainValue【庁舎】&#10;有形固定資産減価償却率">
          <a:extLst>
            <a:ext uri="{FF2B5EF4-FFF2-40B4-BE49-F238E27FC236}">
              <a16:creationId xmlns:a16="http://schemas.microsoft.com/office/drawing/2014/main" id="{83C8BCBC-80D7-4E11-9937-8B8140ED2890}"/>
            </a:ext>
          </a:extLst>
        </xdr:cNvPr>
        <xdr:cNvSpPr txBox="1"/>
      </xdr:nvSpPr>
      <xdr:spPr>
        <a:xfrm>
          <a:off x="134372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70775</xdr:rowOff>
    </xdr:from>
    <xdr:ext cx="405111" cy="259045"/>
    <xdr:sp macro="" textlink="">
      <xdr:nvSpPr>
        <xdr:cNvPr id="698" name="n_2mainValue【庁舎】&#10;有形固定資産減価償却率">
          <a:extLst>
            <a:ext uri="{FF2B5EF4-FFF2-40B4-BE49-F238E27FC236}">
              <a16:creationId xmlns:a16="http://schemas.microsoft.com/office/drawing/2014/main" id="{BAFCFD6B-BCB4-4971-B8D6-C7B4C6C0423D}"/>
            </a:ext>
          </a:extLst>
        </xdr:cNvPr>
        <xdr:cNvSpPr txBox="1"/>
      </xdr:nvSpPr>
      <xdr:spPr>
        <a:xfrm>
          <a:off x="126752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49547</xdr:rowOff>
    </xdr:from>
    <xdr:ext cx="405111" cy="259045"/>
    <xdr:sp macro="" textlink="">
      <xdr:nvSpPr>
        <xdr:cNvPr id="699" name="n_3mainValue【庁舎】&#10;有形固定資産減価償却率">
          <a:extLst>
            <a:ext uri="{FF2B5EF4-FFF2-40B4-BE49-F238E27FC236}">
              <a16:creationId xmlns:a16="http://schemas.microsoft.com/office/drawing/2014/main" id="{6F004E50-2D22-47BB-9B6D-FFEC42315BE8}"/>
            </a:ext>
          </a:extLst>
        </xdr:cNvPr>
        <xdr:cNvSpPr txBox="1"/>
      </xdr:nvSpPr>
      <xdr:spPr>
        <a:xfrm>
          <a:off x="11900544" y="181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18522</xdr:rowOff>
    </xdr:from>
    <xdr:ext cx="405111" cy="259045"/>
    <xdr:sp macro="" textlink="">
      <xdr:nvSpPr>
        <xdr:cNvPr id="700" name="n_4mainValue【庁舎】&#10;有形固定資産減価償却率">
          <a:extLst>
            <a:ext uri="{FF2B5EF4-FFF2-40B4-BE49-F238E27FC236}">
              <a16:creationId xmlns:a16="http://schemas.microsoft.com/office/drawing/2014/main" id="{F6BE0B86-543A-4188-9CFD-71B75CCBF37E}"/>
            </a:ext>
          </a:extLst>
        </xdr:cNvPr>
        <xdr:cNvSpPr txBox="1"/>
      </xdr:nvSpPr>
      <xdr:spPr>
        <a:xfrm>
          <a:off x="11102984" y="1812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85EF661A-2C5E-489C-B52F-03B5FAC93B2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D282312E-5786-4F4A-A4A3-811306B31268}"/>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E2C1E7D7-FFBE-4734-8C37-CE458EDE58F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9E6C15A1-EB5C-4660-A2E7-BC1A32C59914}"/>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EA3FBA15-9253-477A-BEDD-CFFC8EAA909D}"/>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AF0FDF7F-7615-4703-8460-EAE8252C3EAB}"/>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737105BE-FD19-4A9B-8391-D5A53B53A11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046C4315-30CE-46BC-AA55-8D880A3D1971}"/>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4C2E6BBF-223D-41FE-8B91-19B4C806ACC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468584CF-C9C3-4EA4-BF2D-C0030ECB15A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03F9B528-7B89-4D72-BC94-E8D97349E08D}"/>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31EAFA0D-87BA-4B14-8D2E-55EF5B73DF47}"/>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5B6E8094-248D-4703-9ABF-7F2ED2780378}"/>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717A1A15-5949-4105-BFEE-DD7C8CCE06F9}"/>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8D0FE2BC-0966-42BC-9933-5AD30735F103}"/>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467E6941-E25B-4F13-AA32-8E4D7911661E}"/>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64C4065D-F8C6-42D1-8FE1-CB1DA46EE7EE}"/>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C24700F9-7FA5-4B2A-9721-12804477858A}"/>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AE8E4505-A138-4730-B97E-07A2C2C7C96E}"/>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C225193D-3C96-47FA-BB5D-892A81EC5023}"/>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A4BEAE63-A66F-428E-9458-78B2FD73B1DF}"/>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D5C09CD7-6CF0-49B0-8226-F1AE8020988A}"/>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BED2C17A-26F8-492F-988B-E8F560138045}"/>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8E959072-3155-4228-8F01-2FF0A90DF73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a:extLst>
            <a:ext uri="{FF2B5EF4-FFF2-40B4-BE49-F238E27FC236}">
              <a16:creationId xmlns:a16="http://schemas.microsoft.com/office/drawing/2014/main" id="{F0847FB0-17CF-441B-96E8-A5F000CB950B}"/>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86542</xdr:rowOff>
    </xdr:from>
    <xdr:to>
      <xdr:col>116</xdr:col>
      <xdr:colOff>62864</xdr:colOff>
      <xdr:row>108</xdr:row>
      <xdr:rowOff>44631</xdr:rowOff>
    </xdr:to>
    <xdr:cxnSp macro="">
      <xdr:nvCxnSpPr>
        <xdr:cNvPr id="726" name="直線コネクタ 725">
          <a:extLst>
            <a:ext uri="{FF2B5EF4-FFF2-40B4-BE49-F238E27FC236}">
              <a16:creationId xmlns:a16="http://schemas.microsoft.com/office/drawing/2014/main" id="{B08519B6-3AE7-4CC4-BEFA-CBC78D4C2EE1}"/>
            </a:ext>
          </a:extLst>
        </xdr:cNvPr>
        <xdr:cNvCxnSpPr/>
      </xdr:nvCxnSpPr>
      <xdr:spPr>
        <a:xfrm flipV="1">
          <a:off x="19509104" y="16682902"/>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48458</xdr:rowOff>
    </xdr:from>
    <xdr:ext cx="469744" cy="259045"/>
    <xdr:sp macro="" textlink="">
      <xdr:nvSpPr>
        <xdr:cNvPr id="727" name="【庁舎】&#10;一人当たり面積最小値テキスト">
          <a:extLst>
            <a:ext uri="{FF2B5EF4-FFF2-40B4-BE49-F238E27FC236}">
              <a16:creationId xmlns:a16="http://schemas.microsoft.com/office/drawing/2014/main" id="{E964E132-FB72-4217-B374-BD5235854791}"/>
            </a:ext>
          </a:extLst>
        </xdr:cNvPr>
        <xdr:cNvSpPr txBox="1"/>
      </xdr:nvSpPr>
      <xdr:spPr>
        <a:xfrm>
          <a:off x="19547840" y="181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44631</xdr:rowOff>
    </xdr:from>
    <xdr:to>
      <xdr:col>116</xdr:col>
      <xdr:colOff>152400</xdr:colOff>
      <xdr:row>108</xdr:row>
      <xdr:rowOff>44631</xdr:rowOff>
    </xdr:to>
    <xdr:cxnSp macro="">
      <xdr:nvCxnSpPr>
        <xdr:cNvPr id="728" name="直線コネクタ 727">
          <a:extLst>
            <a:ext uri="{FF2B5EF4-FFF2-40B4-BE49-F238E27FC236}">
              <a16:creationId xmlns:a16="http://schemas.microsoft.com/office/drawing/2014/main" id="{DDECB1FF-99CB-4E10-9BCF-C0A628831535}"/>
            </a:ext>
          </a:extLst>
        </xdr:cNvPr>
        <xdr:cNvCxnSpPr/>
      </xdr:nvCxnSpPr>
      <xdr:spPr>
        <a:xfrm>
          <a:off x="19443700" y="181497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33219</xdr:rowOff>
    </xdr:from>
    <xdr:ext cx="469744" cy="259045"/>
    <xdr:sp macro="" textlink="">
      <xdr:nvSpPr>
        <xdr:cNvPr id="729" name="【庁舎】&#10;一人当たり面積最大値テキスト">
          <a:extLst>
            <a:ext uri="{FF2B5EF4-FFF2-40B4-BE49-F238E27FC236}">
              <a16:creationId xmlns:a16="http://schemas.microsoft.com/office/drawing/2014/main" id="{15FCFDB9-BB53-4858-BB68-69C3AD2EC2EB}"/>
            </a:ext>
          </a:extLst>
        </xdr:cNvPr>
        <xdr:cNvSpPr txBox="1"/>
      </xdr:nvSpPr>
      <xdr:spPr>
        <a:xfrm>
          <a:off x="19547840" y="1646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86542</xdr:rowOff>
    </xdr:from>
    <xdr:to>
      <xdr:col>116</xdr:col>
      <xdr:colOff>152400</xdr:colOff>
      <xdr:row>99</xdr:row>
      <xdr:rowOff>86542</xdr:rowOff>
    </xdr:to>
    <xdr:cxnSp macro="">
      <xdr:nvCxnSpPr>
        <xdr:cNvPr id="730" name="直線コネクタ 729">
          <a:extLst>
            <a:ext uri="{FF2B5EF4-FFF2-40B4-BE49-F238E27FC236}">
              <a16:creationId xmlns:a16="http://schemas.microsoft.com/office/drawing/2014/main" id="{8959EBFE-2203-400A-92E4-790A240E4A83}"/>
            </a:ext>
          </a:extLst>
        </xdr:cNvPr>
        <xdr:cNvCxnSpPr/>
      </xdr:nvCxnSpPr>
      <xdr:spPr>
        <a:xfrm>
          <a:off x="19443700" y="166829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163303</xdr:rowOff>
    </xdr:from>
    <xdr:ext cx="469744" cy="259045"/>
    <xdr:sp macro="" textlink="">
      <xdr:nvSpPr>
        <xdr:cNvPr id="731" name="【庁舎】&#10;一人当たり面積平均値テキスト">
          <a:extLst>
            <a:ext uri="{FF2B5EF4-FFF2-40B4-BE49-F238E27FC236}">
              <a16:creationId xmlns:a16="http://schemas.microsoft.com/office/drawing/2014/main" id="{79C54E4E-2BBF-4E3C-AF68-B47A86A2043F}"/>
            </a:ext>
          </a:extLst>
        </xdr:cNvPr>
        <xdr:cNvSpPr txBox="1"/>
      </xdr:nvSpPr>
      <xdr:spPr>
        <a:xfrm>
          <a:off x="19547840" y="1776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13426</xdr:rowOff>
    </xdr:from>
    <xdr:to>
      <xdr:col>116</xdr:col>
      <xdr:colOff>114300</xdr:colOff>
      <xdr:row>106</xdr:row>
      <xdr:rowOff>115026</xdr:rowOff>
    </xdr:to>
    <xdr:sp macro="" textlink="">
      <xdr:nvSpPr>
        <xdr:cNvPr id="732" name="フローチャート: 判断 731">
          <a:extLst>
            <a:ext uri="{FF2B5EF4-FFF2-40B4-BE49-F238E27FC236}">
              <a16:creationId xmlns:a16="http://schemas.microsoft.com/office/drawing/2014/main" id="{64149D78-3A25-4883-9F67-DF1AE9B7EB1B}"/>
            </a:ext>
          </a:extLst>
        </xdr:cNvPr>
        <xdr:cNvSpPr/>
      </xdr:nvSpPr>
      <xdr:spPr>
        <a:xfrm>
          <a:off x="19458940" y="1778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16692</xdr:rowOff>
    </xdr:from>
    <xdr:to>
      <xdr:col>112</xdr:col>
      <xdr:colOff>38100</xdr:colOff>
      <xdr:row>106</xdr:row>
      <xdr:rowOff>118292</xdr:rowOff>
    </xdr:to>
    <xdr:sp macro="" textlink="">
      <xdr:nvSpPr>
        <xdr:cNvPr id="733" name="フローチャート: 判断 732">
          <a:extLst>
            <a:ext uri="{FF2B5EF4-FFF2-40B4-BE49-F238E27FC236}">
              <a16:creationId xmlns:a16="http://schemas.microsoft.com/office/drawing/2014/main" id="{25BCB539-3811-43A2-8240-90CD26344DA8}"/>
            </a:ext>
          </a:extLst>
        </xdr:cNvPr>
        <xdr:cNvSpPr/>
      </xdr:nvSpPr>
      <xdr:spPr>
        <a:xfrm>
          <a:off x="18735040" y="177865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30843</xdr:rowOff>
    </xdr:from>
    <xdr:to>
      <xdr:col>107</xdr:col>
      <xdr:colOff>101600</xdr:colOff>
      <xdr:row>106</xdr:row>
      <xdr:rowOff>132443</xdr:rowOff>
    </xdr:to>
    <xdr:sp macro="" textlink="">
      <xdr:nvSpPr>
        <xdr:cNvPr id="734" name="フローチャート: 判断 733">
          <a:extLst>
            <a:ext uri="{FF2B5EF4-FFF2-40B4-BE49-F238E27FC236}">
              <a16:creationId xmlns:a16="http://schemas.microsoft.com/office/drawing/2014/main" id="{6D3D129D-FA48-4AB1-836C-EB1A465FE077}"/>
            </a:ext>
          </a:extLst>
        </xdr:cNvPr>
        <xdr:cNvSpPr/>
      </xdr:nvSpPr>
      <xdr:spPr>
        <a:xfrm>
          <a:off x="17937480" y="1780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166370</xdr:rowOff>
    </xdr:from>
    <xdr:to>
      <xdr:col>102</xdr:col>
      <xdr:colOff>165100</xdr:colOff>
      <xdr:row>106</xdr:row>
      <xdr:rowOff>96520</xdr:rowOff>
    </xdr:to>
    <xdr:sp macro="" textlink="">
      <xdr:nvSpPr>
        <xdr:cNvPr id="735" name="フローチャート: 判断 734">
          <a:extLst>
            <a:ext uri="{FF2B5EF4-FFF2-40B4-BE49-F238E27FC236}">
              <a16:creationId xmlns:a16="http://schemas.microsoft.com/office/drawing/2014/main" id="{73116D49-87C5-4312-AE3D-328DA8ECB827}"/>
            </a:ext>
          </a:extLst>
        </xdr:cNvPr>
        <xdr:cNvSpPr/>
      </xdr:nvSpPr>
      <xdr:spPr>
        <a:xfrm>
          <a:off x="17162780" y="17768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120106</xdr:rowOff>
    </xdr:from>
    <xdr:to>
      <xdr:col>98</xdr:col>
      <xdr:colOff>38100</xdr:colOff>
      <xdr:row>107</xdr:row>
      <xdr:rowOff>50256</xdr:rowOff>
    </xdr:to>
    <xdr:sp macro="" textlink="">
      <xdr:nvSpPr>
        <xdr:cNvPr id="736" name="フローチャート: 判断 735">
          <a:extLst>
            <a:ext uri="{FF2B5EF4-FFF2-40B4-BE49-F238E27FC236}">
              <a16:creationId xmlns:a16="http://schemas.microsoft.com/office/drawing/2014/main" id="{5A3E9F23-FC91-4258-AC8C-2C4BCBFF8465}"/>
            </a:ext>
          </a:extLst>
        </xdr:cNvPr>
        <xdr:cNvSpPr/>
      </xdr:nvSpPr>
      <xdr:spPr>
        <a:xfrm>
          <a:off x="16388080" y="178899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CDD03AC3-22F3-4C12-90F8-8BEC56FCF3A3}"/>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7280CAE9-6959-49EF-9018-7AB473FFF24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E907F486-77AE-43A0-AAC3-06236CA8C4E9}"/>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3C54BCC4-CFCA-43CC-B43B-DE10A51477B3}"/>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3C6C2241-8DAD-49C7-B927-CB1DD52F8DCC}"/>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159838</xdr:rowOff>
    </xdr:from>
    <xdr:to>
      <xdr:col>116</xdr:col>
      <xdr:colOff>114300</xdr:colOff>
      <xdr:row>106</xdr:row>
      <xdr:rowOff>89988</xdr:rowOff>
    </xdr:to>
    <xdr:sp macro="" textlink="">
      <xdr:nvSpPr>
        <xdr:cNvPr id="742" name="楕円 741">
          <a:extLst>
            <a:ext uri="{FF2B5EF4-FFF2-40B4-BE49-F238E27FC236}">
              <a16:creationId xmlns:a16="http://schemas.microsoft.com/office/drawing/2014/main" id="{5EE8AD46-A4DC-4791-8490-D30D9A4E24DD}"/>
            </a:ext>
          </a:extLst>
        </xdr:cNvPr>
        <xdr:cNvSpPr/>
      </xdr:nvSpPr>
      <xdr:spPr>
        <a:xfrm>
          <a:off x="19458940" y="177620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11265</xdr:rowOff>
    </xdr:from>
    <xdr:ext cx="469744" cy="259045"/>
    <xdr:sp macro="" textlink="">
      <xdr:nvSpPr>
        <xdr:cNvPr id="743" name="【庁舎】&#10;一人当たり面積該当値テキスト">
          <a:extLst>
            <a:ext uri="{FF2B5EF4-FFF2-40B4-BE49-F238E27FC236}">
              <a16:creationId xmlns:a16="http://schemas.microsoft.com/office/drawing/2014/main" id="{EFF9107C-7A05-4416-9A50-CD4D77344EA4}"/>
            </a:ext>
          </a:extLst>
        </xdr:cNvPr>
        <xdr:cNvSpPr txBox="1"/>
      </xdr:nvSpPr>
      <xdr:spPr>
        <a:xfrm>
          <a:off x="19547840" y="1761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169636</xdr:rowOff>
    </xdr:from>
    <xdr:to>
      <xdr:col>112</xdr:col>
      <xdr:colOff>38100</xdr:colOff>
      <xdr:row>106</xdr:row>
      <xdr:rowOff>99786</xdr:rowOff>
    </xdr:to>
    <xdr:sp macro="" textlink="">
      <xdr:nvSpPr>
        <xdr:cNvPr id="744" name="楕円 743">
          <a:extLst>
            <a:ext uri="{FF2B5EF4-FFF2-40B4-BE49-F238E27FC236}">
              <a16:creationId xmlns:a16="http://schemas.microsoft.com/office/drawing/2014/main" id="{2A136369-116B-494C-8381-C638CC47359E}"/>
            </a:ext>
          </a:extLst>
        </xdr:cNvPr>
        <xdr:cNvSpPr/>
      </xdr:nvSpPr>
      <xdr:spPr>
        <a:xfrm>
          <a:off x="18735040" y="177718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39188</xdr:rowOff>
    </xdr:from>
    <xdr:to>
      <xdr:col>116</xdr:col>
      <xdr:colOff>63500</xdr:colOff>
      <xdr:row>106</xdr:row>
      <xdr:rowOff>48986</xdr:rowOff>
    </xdr:to>
    <xdr:cxnSp macro="">
      <xdr:nvCxnSpPr>
        <xdr:cNvPr id="745" name="直線コネクタ 744">
          <a:extLst>
            <a:ext uri="{FF2B5EF4-FFF2-40B4-BE49-F238E27FC236}">
              <a16:creationId xmlns:a16="http://schemas.microsoft.com/office/drawing/2014/main" id="{76E836E7-E1D6-4F24-A774-D9A85B505E75}"/>
            </a:ext>
          </a:extLst>
        </xdr:cNvPr>
        <xdr:cNvCxnSpPr/>
      </xdr:nvCxnSpPr>
      <xdr:spPr>
        <a:xfrm flipV="1">
          <a:off x="18778220" y="17809028"/>
          <a:ext cx="73152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87449</xdr:rowOff>
    </xdr:from>
    <xdr:to>
      <xdr:col>107</xdr:col>
      <xdr:colOff>101600</xdr:colOff>
      <xdr:row>107</xdr:row>
      <xdr:rowOff>17599</xdr:rowOff>
    </xdr:to>
    <xdr:sp macro="" textlink="">
      <xdr:nvSpPr>
        <xdr:cNvPr id="746" name="楕円 745">
          <a:extLst>
            <a:ext uri="{FF2B5EF4-FFF2-40B4-BE49-F238E27FC236}">
              <a16:creationId xmlns:a16="http://schemas.microsoft.com/office/drawing/2014/main" id="{E7F7B260-331B-4351-B5DD-749DC571CC3F}"/>
            </a:ext>
          </a:extLst>
        </xdr:cNvPr>
        <xdr:cNvSpPr/>
      </xdr:nvSpPr>
      <xdr:spPr>
        <a:xfrm>
          <a:off x="17937480" y="17857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48986</xdr:rowOff>
    </xdr:from>
    <xdr:to>
      <xdr:col>111</xdr:col>
      <xdr:colOff>177800</xdr:colOff>
      <xdr:row>106</xdr:row>
      <xdr:rowOff>138249</xdr:rowOff>
    </xdr:to>
    <xdr:cxnSp macro="">
      <xdr:nvCxnSpPr>
        <xdr:cNvPr id="747" name="直線コネクタ 746">
          <a:extLst>
            <a:ext uri="{FF2B5EF4-FFF2-40B4-BE49-F238E27FC236}">
              <a16:creationId xmlns:a16="http://schemas.microsoft.com/office/drawing/2014/main" id="{A468A9C7-44CA-4186-9850-DCF3CFFD03E9}"/>
            </a:ext>
          </a:extLst>
        </xdr:cNvPr>
        <xdr:cNvCxnSpPr/>
      </xdr:nvCxnSpPr>
      <xdr:spPr>
        <a:xfrm flipV="1">
          <a:off x="17988280" y="17818826"/>
          <a:ext cx="789940" cy="8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48" name="楕円 747">
          <a:extLst>
            <a:ext uri="{FF2B5EF4-FFF2-40B4-BE49-F238E27FC236}">
              <a16:creationId xmlns:a16="http://schemas.microsoft.com/office/drawing/2014/main" id="{C6115651-48F8-4CC1-AD2E-E47C7E88CA70}"/>
            </a:ext>
          </a:extLst>
        </xdr:cNvPr>
        <xdr:cNvSpPr/>
      </xdr:nvSpPr>
      <xdr:spPr>
        <a:xfrm>
          <a:off x="17162780" y="1786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138249</xdr:rowOff>
    </xdr:from>
    <xdr:to>
      <xdr:col>107</xdr:col>
      <xdr:colOff>50800</xdr:colOff>
      <xdr:row>106</xdr:row>
      <xdr:rowOff>144780</xdr:rowOff>
    </xdr:to>
    <xdr:cxnSp macro="">
      <xdr:nvCxnSpPr>
        <xdr:cNvPr id="749" name="直線コネクタ 748">
          <a:extLst>
            <a:ext uri="{FF2B5EF4-FFF2-40B4-BE49-F238E27FC236}">
              <a16:creationId xmlns:a16="http://schemas.microsoft.com/office/drawing/2014/main" id="{4CE68B09-9B41-4709-999F-B90304687746}"/>
            </a:ext>
          </a:extLst>
        </xdr:cNvPr>
        <xdr:cNvCxnSpPr/>
      </xdr:nvCxnSpPr>
      <xdr:spPr>
        <a:xfrm flipV="1">
          <a:off x="17213580" y="17908089"/>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101600</xdr:rowOff>
    </xdr:from>
    <xdr:to>
      <xdr:col>98</xdr:col>
      <xdr:colOff>38100</xdr:colOff>
      <xdr:row>107</xdr:row>
      <xdr:rowOff>31750</xdr:rowOff>
    </xdr:to>
    <xdr:sp macro="" textlink="">
      <xdr:nvSpPr>
        <xdr:cNvPr id="750" name="楕円 749">
          <a:extLst>
            <a:ext uri="{FF2B5EF4-FFF2-40B4-BE49-F238E27FC236}">
              <a16:creationId xmlns:a16="http://schemas.microsoft.com/office/drawing/2014/main" id="{29C41510-1574-4AD6-9624-7624771D7838}"/>
            </a:ext>
          </a:extLst>
        </xdr:cNvPr>
        <xdr:cNvSpPr/>
      </xdr:nvSpPr>
      <xdr:spPr>
        <a:xfrm>
          <a:off x="16388080" y="17871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144780</xdr:rowOff>
    </xdr:from>
    <xdr:to>
      <xdr:col>102</xdr:col>
      <xdr:colOff>114300</xdr:colOff>
      <xdr:row>106</xdr:row>
      <xdr:rowOff>152400</xdr:rowOff>
    </xdr:to>
    <xdr:cxnSp macro="">
      <xdr:nvCxnSpPr>
        <xdr:cNvPr id="751" name="直線コネクタ 750">
          <a:extLst>
            <a:ext uri="{FF2B5EF4-FFF2-40B4-BE49-F238E27FC236}">
              <a16:creationId xmlns:a16="http://schemas.microsoft.com/office/drawing/2014/main" id="{71FB50A1-F2B3-4E07-AD58-B9008F475A32}"/>
            </a:ext>
          </a:extLst>
        </xdr:cNvPr>
        <xdr:cNvCxnSpPr/>
      </xdr:nvCxnSpPr>
      <xdr:spPr>
        <a:xfrm flipV="1">
          <a:off x="16431260" y="1791462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109419</xdr:rowOff>
    </xdr:from>
    <xdr:ext cx="469744" cy="259045"/>
    <xdr:sp macro="" textlink="">
      <xdr:nvSpPr>
        <xdr:cNvPr id="752" name="n_1aveValue【庁舎】&#10;一人当たり面積">
          <a:extLst>
            <a:ext uri="{FF2B5EF4-FFF2-40B4-BE49-F238E27FC236}">
              <a16:creationId xmlns:a16="http://schemas.microsoft.com/office/drawing/2014/main" id="{98CA1F34-C35A-4F00-8A32-0C5FD5A6EFB6}"/>
            </a:ext>
          </a:extLst>
        </xdr:cNvPr>
        <xdr:cNvSpPr txBox="1"/>
      </xdr:nvSpPr>
      <xdr:spPr>
        <a:xfrm>
          <a:off x="18561127" y="1787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148970</xdr:rowOff>
    </xdr:from>
    <xdr:ext cx="469744" cy="259045"/>
    <xdr:sp macro="" textlink="">
      <xdr:nvSpPr>
        <xdr:cNvPr id="753" name="n_2aveValue【庁舎】&#10;一人当たり面積">
          <a:extLst>
            <a:ext uri="{FF2B5EF4-FFF2-40B4-BE49-F238E27FC236}">
              <a16:creationId xmlns:a16="http://schemas.microsoft.com/office/drawing/2014/main" id="{41B0CF29-CDAE-4497-A3F1-8AB58C31EC6E}"/>
            </a:ext>
          </a:extLst>
        </xdr:cNvPr>
        <xdr:cNvSpPr txBox="1"/>
      </xdr:nvSpPr>
      <xdr:spPr>
        <a:xfrm>
          <a:off x="17776267" y="1758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113047</xdr:rowOff>
    </xdr:from>
    <xdr:ext cx="469744" cy="259045"/>
    <xdr:sp macro="" textlink="">
      <xdr:nvSpPr>
        <xdr:cNvPr id="754" name="n_3aveValue【庁舎】&#10;一人当たり面積">
          <a:extLst>
            <a:ext uri="{FF2B5EF4-FFF2-40B4-BE49-F238E27FC236}">
              <a16:creationId xmlns:a16="http://schemas.microsoft.com/office/drawing/2014/main" id="{AACFF338-D037-4FC8-B032-8393A500321C}"/>
            </a:ext>
          </a:extLst>
        </xdr:cNvPr>
        <xdr:cNvSpPr txBox="1"/>
      </xdr:nvSpPr>
      <xdr:spPr>
        <a:xfrm>
          <a:off x="17001567" y="175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41383</xdr:rowOff>
    </xdr:from>
    <xdr:ext cx="469744" cy="259045"/>
    <xdr:sp macro="" textlink="">
      <xdr:nvSpPr>
        <xdr:cNvPr id="755" name="n_4aveValue【庁舎】&#10;一人当たり面積">
          <a:extLst>
            <a:ext uri="{FF2B5EF4-FFF2-40B4-BE49-F238E27FC236}">
              <a16:creationId xmlns:a16="http://schemas.microsoft.com/office/drawing/2014/main" id="{AC6B7D97-9851-46EB-8D7B-E7D47D2EC29C}"/>
            </a:ext>
          </a:extLst>
        </xdr:cNvPr>
        <xdr:cNvSpPr txBox="1"/>
      </xdr:nvSpPr>
      <xdr:spPr>
        <a:xfrm>
          <a:off x="16226867" y="1797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116313</xdr:rowOff>
    </xdr:from>
    <xdr:ext cx="469744" cy="259045"/>
    <xdr:sp macro="" textlink="">
      <xdr:nvSpPr>
        <xdr:cNvPr id="756" name="n_1mainValue【庁舎】&#10;一人当たり面積">
          <a:extLst>
            <a:ext uri="{FF2B5EF4-FFF2-40B4-BE49-F238E27FC236}">
              <a16:creationId xmlns:a16="http://schemas.microsoft.com/office/drawing/2014/main" id="{7FCD5E74-F65E-4E55-8C38-857A3EC98638}"/>
            </a:ext>
          </a:extLst>
        </xdr:cNvPr>
        <xdr:cNvSpPr txBox="1"/>
      </xdr:nvSpPr>
      <xdr:spPr>
        <a:xfrm>
          <a:off x="18561127" y="1755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8726</xdr:rowOff>
    </xdr:from>
    <xdr:ext cx="469744" cy="259045"/>
    <xdr:sp macro="" textlink="">
      <xdr:nvSpPr>
        <xdr:cNvPr id="757" name="n_2mainValue【庁舎】&#10;一人当たり面積">
          <a:extLst>
            <a:ext uri="{FF2B5EF4-FFF2-40B4-BE49-F238E27FC236}">
              <a16:creationId xmlns:a16="http://schemas.microsoft.com/office/drawing/2014/main" id="{FB2D3443-13A5-4342-8693-43FB34CB0D01}"/>
            </a:ext>
          </a:extLst>
        </xdr:cNvPr>
        <xdr:cNvSpPr txBox="1"/>
      </xdr:nvSpPr>
      <xdr:spPr>
        <a:xfrm>
          <a:off x="17776267" y="1794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758" name="n_3mainValue【庁舎】&#10;一人当たり面積">
          <a:extLst>
            <a:ext uri="{FF2B5EF4-FFF2-40B4-BE49-F238E27FC236}">
              <a16:creationId xmlns:a16="http://schemas.microsoft.com/office/drawing/2014/main" id="{FEEE3AC5-FDF6-47F9-8B3A-76E81654EDD8}"/>
            </a:ext>
          </a:extLst>
        </xdr:cNvPr>
        <xdr:cNvSpPr txBox="1"/>
      </xdr:nvSpPr>
      <xdr:spPr>
        <a:xfrm>
          <a:off x="17001567"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48277</xdr:rowOff>
    </xdr:from>
    <xdr:ext cx="469744" cy="259045"/>
    <xdr:sp macro="" textlink="">
      <xdr:nvSpPr>
        <xdr:cNvPr id="759" name="n_4mainValue【庁舎】&#10;一人当たり面積">
          <a:extLst>
            <a:ext uri="{FF2B5EF4-FFF2-40B4-BE49-F238E27FC236}">
              <a16:creationId xmlns:a16="http://schemas.microsoft.com/office/drawing/2014/main" id="{5477C172-8367-407B-ADD8-A2E3CF7AD396}"/>
            </a:ext>
          </a:extLst>
        </xdr:cNvPr>
        <xdr:cNvSpPr txBox="1"/>
      </xdr:nvSpPr>
      <xdr:spPr>
        <a:xfrm>
          <a:off x="16226867" y="176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61461EF3-BC41-408F-822A-E8F5601B849F}"/>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CC504335-7885-4329-A70F-D29DB209611C}"/>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C3E4CBB0-E95D-4031-B975-C1CEDDA8C5EE}"/>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庁舎、図書館について、有形固定資産減価償却率が</a:t>
          </a:r>
          <a:r>
            <a:rPr kumimoji="1" lang="en-US" altLang="ja-JP" sz="1100">
              <a:solidFill>
                <a:schemeClr val="dk1"/>
              </a:solidFill>
              <a:effectLst/>
              <a:latin typeface="+mn-lt"/>
              <a:ea typeface="+mn-ea"/>
              <a:cs typeface="+mn-cs"/>
            </a:rPr>
            <a:t>89.8%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88.0%</a:t>
          </a:r>
          <a:r>
            <a:rPr kumimoji="1" lang="ja-JP" altLang="ja-JP" sz="1100">
              <a:solidFill>
                <a:schemeClr val="dk1"/>
              </a:solidFill>
              <a:effectLst/>
              <a:latin typeface="+mn-lt"/>
              <a:ea typeface="+mn-ea"/>
              <a:cs typeface="+mn-cs"/>
            </a:rPr>
            <a:t>と類似団体と比較して</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以上高い数値となっており、老朽化がかなり進んできているため、建替え等について検討</a:t>
          </a:r>
          <a:r>
            <a:rPr kumimoji="1" lang="ja-JP" altLang="en-US" sz="1100">
              <a:solidFill>
                <a:schemeClr val="dk1"/>
              </a:solidFill>
              <a:effectLst/>
              <a:latin typeface="+mn-lt"/>
              <a:ea typeface="+mn-ea"/>
              <a:cs typeface="+mn-cs"/>
            </a:rPr>
            <a:t>を進めている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体育館・プールについても、有形固定資産減価償却率が</a:t>
          </a:r>
          <a:r>
            <a:rPr kumimoji="1" lang="en-US" altLang="ja-JP" sz="1100">
              <a:solidFill>
                <a:schemeClr val="dk1"/>
              </a:solidFill>
              <a:effectLst/>
              <a:latin typeface="+mn-lt"/>
              <a:ea typeface="+mn-ea"/>
              <a:cs typeface="+mn-cs"/>
            </a:rPr>
            <a:t>73.7%</a:t>
          </a:r>
          <a:r>
            <a:rPr kumimoji="1" lang="ja-JP" altLang="ja-JP" sz="1100">
              <a:solidFill>
                <a:schemeClr val="dk1"/>
              </a:solidFill>
              <a:effectLst/>
              <a:latin typeface="+mn-lt"/>
              <a:ea typeface="+mn-ea"/>
              <a:cs typeface="+mn-cs"/>
            </a:rPr>
            <a:t>と類似団体の平均値を上回っており、老朽化が進んでいるため、今後の対応を検討していく必要がある。</a:t>
          </a:r>
          <a:endParaRPr lang="ja-JP" altLang="ja-JP" sz="1400">
            <a:effectLst/>
          </a:endParaRPr>
        </a:p>
        <a:p>
          <a:r>
            <a:rPr kumimoji="1" lang="ja-JP" altLang="ja-JP" sz="1100">
              <a:solidFill>
                <a:schemeClr val="dk1"/>
              </a:solidFill>
              <a:effectLst/>
              <a:latin typeface="+mn-lt"/>
              <a:ea typeface="+mn-ea"/>
              <a:cs typeface="+mn-cs"/>
            </a:rPr>
            <a:t>　一般廃棄物処理施設の有形固定資産減価償却率について、類似団体と比較して高い数値ではあるが、現在建て替えを行っているところである。</a:t>
          </a:r>
          <a:endParaRPr lang="ja-JP" altLang="ja-JP" sz="1400">
            <a:effectLst/>
          </a:endParaRPr>
        </a:p>
        <a:p>
          <a:r>
            <a:rPr kumimoji="1" lang="ja-JP" altLang="ja-JP" sz="1100">
              <a:solidFill>
                <a:schemeClr val="dk1"/>
              </a:solidFill>
              <a:effectLst/>
              <a:latin typeface="+mn-lt"/>
              <a:ea typeface="+mn-ea"/>
              <a:cs typeface="+mn-cs"/>
            </a:rPr>
            <a:t>　消防施設を令和元～</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年度にかけて建て替えたことにより、消防施設の有形固定資産減価償却率については、令和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年より低い数値となっている。</a:t>
          </a:r>
          <a:endParaRPr lang="ja-JP" altLang="ja-JP" sz="1400">
            <a:effectLst/>
          </a:endParaRPr>
        </a:p>
        <a:p>
          <a:r>
            <a:rPr kumimoji="1" lang="ja-JP" altLang="ja-JP" sz="1100">
              <a:solidFill>
                <a:schemeClr val="dk1"/>
              </a:solidFill>
              <a:effectLst/>
              <a:latin typeface="+mn-lt"/>
              <a:ea typeface="+mn-ea"/>
              <a:cs typeface="+mn-cs"/>
            </a:rPr>
            <a:t>　福祉施設については、平成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年度からデイサービスセンターの施設取得により、有形固定資産減価償却率が類似団体の平均値を下回っている。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55" zoomScaleNormal="55" workbookViewId="0">
      <selection activeCell="AC3" sqref="AC3:AL5"/>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7" t="s">
        <v>76</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77</v>
      </c>
      <c r="C2" s="182"/>
      <c r="D2" s="183"/>
    </row>
    <row r="3" spans="1:119" ht="18.75" customHeight="1" thickBot="1" x14ac:dyDescent="0.25">
      <c r="A3" s="181"/>
      <c r="B3" s="628" t="s">
        <v>78</v>
      </c>
      <c r="C3" s="629"/>
      <c r="D3" s="629"/>
      <c r="E3" s="630"/>
      <c r="F3" s="630"/>
      <c r="G3" s="630"/>
      <c r="H3" s="630"/>
      <c r="I3" s="630"/>
      <c r="J3" s="630"/>
      <c r="K3" s="630"/>
      <c r="L3" s="630" t="s">
        <v>79</v>
      </c>
      <c r="M3" s="630"/>
      <c r="N3" s="630"/>
      <c r="O3" s="630"/>
      <c r="P3" s="630"/>
      <c r="Q3" s="630"/>
      <c r="R3" s="633"/>
      <c r="S3" s="633"/>
      <c r="T3" s="633"/>
      <c r="U3" s="633"/>
      <c r="V3" s="634"/>
      <c r="W3" s="524" t="s">
        <v>80</v>
      </c>
      <c r="X3" s="525"/>
      <c r="Y3" s="525"/>
      <c r="Z3" s="525"/>
      <c r="AA3" s="525"/>
      <c r="AB3" s="629"/>
      <c r="AC3" s="633" t="s">
        <v>81</v>
      </c>
      <c r="AD3" s="525"/>
      <c r="AE3" s="525"/>
      <c r="AF3" s="525"/>
      <c r="AG3" s="525"/>
      <c r="AH3" s="525"/>
      <c r="AI3" s="525"/>
      <c r="AJ3" s="525"/>
      <c r="AK3" s="525"/>
      <c r="AL3" s="595"/>
      <c r="AM3" s="524" t="s">
        <v>82</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83</v>
      </c>
      <c r="BO3" s="525"/>
      <c r="BP3" s="525"/>
      <c r="BQ3" s="525"/>
      <c r="BR3" s="525"/>
      <c r="BS3" s="525"/>
      <c r="BT3" s="525"/>
      <c r="BU3" s="595"/>
      <c r="BV3" s="524" t="s">
        <v>84</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85</v>
      </c>
      <c r="CU3" s="525"/>
      <c r="CV3" s="525"/>
      <c r="CW3" s="525"/>
      <c r="CX3" s="525"/>
      <c r="CY3" s="525"/>
      <c r="CZ3" s="525"/>
      <c r="DA3" s="595"/>
      <c r="DB3" s="524" t="s">
        <v>86</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87</v>
      </c>
      <c r="AZ4" s="482"/>
      <c r="BA4" s="482"/>
      <c r="BB4" s="482"/>
      <c r="BC4" s="482"/>
      <c r="BD4" s="482"/>
      <c r="BE4" s="482"/>
      <c r="BF4" s="482"/>
      <c r="BG4" s="482"/>
      <c r="BH4" s="482"/>
      <c r="BI4" s="482"/>
      <c r="BJ4" s="482"/>
      <c r="BK4" s="482"/>
      <c r="BL4" s="482"/>
      <c r="BM4" s="483"/>
      <c r="BN4" s="484">
        <v>10299945</v>
      </c>
      <c r="BO4" s="485"/>
      <c r="BP4" s="485"/>
      <c r="BQ4" s="485"/>
      <c r="BR4" s="485"/>
      <c r="BS4" s="485"/>
      <c r="BT4" s="485"/>
      <c r="BU4" s="486"/>
      <c r="BV4" s="484">
        <v>10302896</v>
      </c>
      <c r="BW4" s="485"/>
      <c r="BX4" s="485"/>
      <c r="BY4" s="485"/>
      <c r="BZ4" s="485"/>
      <c r="CA4" s="485"/>
      <c r="CB4" s="485"/>
      <c r="CC4" s="486"/>
      <c r="CD4" s="621" t="s">
        <v>88</v>
      </c>
      <c r="CE4" s="622"/>
      <c r="CF4" s="622"/>
      <c r="CG4" s="622"/>
      <c r="CH4" s="622"/>
      <c r="CI4" s="622"/>
      <c r="CJ4" s="622"/>
      <c r="CK4" s="622"/>
      <c r="CL4" s="622"/>
      <c r="CM4" s="622"/>
      <c r="CN4" s="622"/>
      <c r="CO4" s="622"/>
      <c r="CP4" s="622"/>
      <c r="CQ4" s="622"/>
      <c r="CR4" s="622"/>
      <c r="CS4" s="623"/>
      <c r="CT4" s="624">
        <v>3.1</v>
      </c>
      <c r="CU4" s="625"/>
      <c r="CV4" s="625"/>
      <c r="CW4" s="625"/>
      <c r="CX4" s="625"/>
      <c r="CY4" s="625"/>
      <c r="CZ4" s="625"/>
      <c r="DA4" s="626"/>
      <c r="DB4" s="624">
        <v>3.3</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89</v>
      </c>
      <c r="AN5" s="412"/>
      <c r="AO5" s="412"/>
      <c r="AP5" s="412"/>
      <c r="AQ5" s="412"/>
      <c r="AR5" s="412"/>
      <c r="AS5" s="412"/>
      <c r="AT5" s="413"/>
      <c r="AU5" s="513" t="s">
        <v>90</v>
      </c>
      <c r="AV5" s="514"/>
      <c r="AW5" s="514"/>
      <c r="AX5" s="514"/>
      <c r="AY5" s="469" t="s">
        <v>91</v>
      </c>
      <c r="AZ5" s="470"/>
      <c r="BA5" s="470"/>
      <c r="BB5" s="470"/>
      <c r="BC5" s="470"/>
      <c r="BD5" s="470"/>
      <c r="BE5" s="470"/>
      <c r="BF5" s="470"/>
      <c r="BG5" s="470"/>
      <c r="BH5" s="470"/>
      <c r="BI5" s="470"/>
      <c r="BJ5" s="470"/>
      <c r="BK5" s="470"/>
      <c r="BL5" s="470"/>
      <c r="BM5" s="471"/>
      <c r="BN5" s="455">
        <v>10112779</v>
      </c>
      <c r="BO5" s="456"/>
      <c r="BP5" s="456"/>
      <c r="BQ5" s="456"/>
      <c r="BR5" s="456"/>
      <c r="BS5" s="456"/>
      <c r="BT5" s="456"/>
      <c r="BU5" s="457"/>
      <c r="BV5" s="455">
        <v>10088680</v>
      </c>
      <c r="BW5" s="456"/>
      <c r="BX5" s="456"/>
      <c r="BY5" s="456"/>
      <c r="BZ5" s="456"/>
      <c r="CA5" s="456"/>
      <c r="CB5" s="456"/>
      <c r="CC5" s="457"/>
      <c r="CD5" s="495" t="s">
        <v>92</v>
      </c>
      <c r="CE5" s="415"/>
      <c r="CF5" s="415"/>
      <c r="CG5" s="415"/>
      <c r="CH5" s="415"/>
      <c r="CI5" s="415"/>
      <c r="CJ5" s="415"/>
      <c r="CK5" s="415"/>
      <c r="CL5" s="415"/>
      <c r="CM5" s="415"/>
      <c r="CN5" s="415"/>
      <c r="CO5" s="415"/>
      <c r="CP5" s="415"/>
      <c r="CQ5" s="415"/>
      <c r="CR5" s="415"/>
      <c r="CS5" s="496"/>
      <c r="CT5" s="452">
        <v>96.6</v>
      </c>
      <c r="CU5" s="453"/>
      <c r="CV5" s="453"/>
      <c r="CW5" s="453"/>
      <c r="CX5" s="453"/>
      <c r="CY5" s="453"/>
      <c r="CZ5" s="453"/>
      <c r="DA5" s="454"/>
      <c r="DB5" s="452">
        <v>96.3</v>
      </c>
      <c r="DC5" s="453"/>
      <c r="DD5" s="453"/>
      <c r="DE5" s="453"/>
      <c r="DF5" s="453"/>
      <c r="DG5" s="453"/>
      <c r="DH5" s="453"/>
      <c r="DI5" s="454"/>
    </row>
    <row r="6" spans="1:119" ht="18.75" customHeight="1" x14ac:dyDescent="0.2">
      <c r="A6" s="181"/>
      <c r="B6" s="601" t="s">
        <v>93</v>
      </c>
      <c r="C6" s="442"/>
      <c r="D6" s="442"/>
      <c r="E6" s="602"/>
      <c r="F6" s="602"/>
      <c r="G6" s="602"/>
      <c r="H6" s="602"/>
      <c r="I6" s="602"/>
      <c r="J6" s="602"/>
      <c r="K6" s="602"/>
      <c r="L6" s="602" t="s">
        <v>94</v>
      </c>
      <c r="M6" s="602"/>
      <c r="N6" s="602"/>
      <c r="O6" s="602"/>
      <c r="P6" s="602"/>
      <c r="Q6" s="602"/>
      <c r="R6" s="440"/>
      <c r="S6" s="440"/>
      <c r="T6" s="440"/>
      <c r="U6" s="440"/>
      <c r="V6" s="608"/>
      <c r="W6" s="545" t="s">
        <v>95</v>
      </c>
      <c r="X6" s="441"/>
      <c r="Y6" s="441"/>
      <c r="Z6" s="441"/>
      <c r="AA6" s="441"/>
      <c r="AB6" s="442"/>
      <c r="AC6" s="613" t="s">
        <v>96</v>
      </c>
      <c r="AD6" s="614"/>
      <c r="AE6" s="614"/>
      <c r="AF6" s="614"/>
      <c r="AG6" s="614"/>
      <c r="AH6" s="614"/>
      <c r="AI6" s="614"/>
      <c r="AJ6" s="614"/>
      <c r="AK6" s="614"/>
      <c r="AL6" s="615"/>
      <c r="AM6" s="512" t="s">
        <v>97</v>
      </c>
      <c r="AN6" s="412"/>
      <c r="AO6" s="412"/>
      <c r="AP6" s="412"/>
      <c r="AQ6" s="412"/>
      <c r="AR6" s="412"/>
      <c r="AS6" s="412"/>
      <c r="AT6" s="413"/>
      <c r="AU6" s="513" t="s">
        <v>90</v>
      </c>
      <c r="AV6" s="514"/>
      <c r="AW6" s="514"/>
      <c r="AX6" s="514"/>
      <c r="AY6" s="469" t="s">
        <v>98</v>
      </c>
      <c r="AZ6" s="470"/>
      <c r="BA6" s="470"/>
      <c r="BB6" s="470"/>
      <c r="BC6" s="470"/>
      <c r="BD6" s="470"/>
      <c r="BE6" s="470"/>
      <c r="BF6" s="470"/>
      <c r="BG6" s="470"/>
      <c r="BH6" s="470"/>
      <c r="BI6" s="470"/>
      <c r="BJ6" s="470"/>
      <c r="BK6" s="470"/>
      <c r="BL6" s="470"/>
      <c r="BM6" s="471"/>
      <c r="BN6" s="455">
        <v>187166</v>
      </c>
      <c r="BO6" s="456"/>
      <c r="BP6" s="456"/>
      <c r="BQ6" s="456"/>
      <c r="BR6" s="456"/>
      <c r="BS6" s="456"/>
      <c r="BT6" s="456"/>
      <c r="BU6" s="457"/>
      <c r="BV6" s="455">
        <v>214216</v>
      </c>
      <c r="BW6" s="456"/>
      <c r="BX6" s="456"/>
      <c r="BY6" s="456"/>
      <c r="BZ6" s="456"/>
      <c r="CA6" s="456"/>
      <c r="CB6" s="456"/>
      <c r="CC6" s="457"/>
      <c r="CD6" s="495" t="s">
        <v>99</v>
      </c>
      <c r="CE6" s="415"/>
      <c r="CF6" s="415"/>
      <c r="CG6" s="415"/>
      <c r="CH6" s="415"/>
      <c r="CI6" s="415"/>
      <c r="CJ6" s="415"/>
      <c r="CK6" s="415"/>
      <c r="CL6" s="415"/>
      <c r="CM6" s="415"/>
      <c r="CN6" s="415"/>
      <c r="CO6" s="415"/>
      <c r="CP6" s="415"/>
      <c r="CQ6" s="415"/>
      <c r="CR6" s="415"/>
      <c r="CS6" s="496"/>
      <c r="CT6" s="598">
        <v>97</v>
      </c>
      <c r="CU6" s="599"/>
      <c r="CV6" s="599"/>
      <c r="CW6" s="599"/>
      <c r="CX6" s="599"/>
      <c r="CY6" s="599"/>
      <c r="CZ6" s="599"/>
      <c r="DA6" s="600"/>
      <c r="DB6" s="598">
        <v>97.4</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100</v>
      </c>
      <c r="AN7" s="412"/>
      <c r="AO7" s="412"/>
      <c r="AP7" s="412"/>
      <c r="AQ7" s="412"/>
      <c r="AR7" s="412"/>
      <c r="AS7" s="412"/>
      <c r="AT7" s="413"/>
      <c r="AU7" s="513" t="s">
        <v>90</v>
      </c>
      <c r="AV7" s="514"/>
      <c r="AW7" s="514"/>
      <c r="AX7" s="514"/>
      <c r="AY7" s="469" t="s">
        <v>101</v>
      </c>
      <c r="AZ7" s="470"/>
      <c r="BA7" s="470"/>
      <c r="BB7" s="470"/>
      <c r="BC7" s="470"/>
      <c r="BD7" s="470"/>
      <c r="BE7" s="470"/>
      <c r="BF7" s="470"/>
      <c r="BG7" s="470"/>
      <c r="BH7" s="470"/>
      <c r="BI7" s="470"/>
      <c r="BJ7" s="470"/>
      <c r="BK7" s="470"/>
      <c r="BL7" s="470"/>
      <c r="BM7" s="471"/>
      <c r="BN7" s="455">
        <v>16181</v>
      </c>
      <c r="BO7" s="456"/>
      <c r="BP7" s="456"/>
      <c r="BQ7" s="456"/>
      <c r="BR7" s="456"/>
      <c r="BS7" s="456"/>
      <c r="BT7" s="456"/>
      <c r="BU7" s="457"/>
      <c r="BV7" s="455">
        <v>34649</v>
      </c>
      <c r="BW7" s="456"/>
      <c r="BX7" s="456"/>
      <c r="BY7" s="456"/>
      <c r="BZ7" s="456"/>
      <c r="CA7" s="456"/>
      <c r="CB7" s="456"/>
      <c r="CC7" s="457"/>
      <c r="CD7" s="495" t="s">
        <v>102</v>
      </c>
      <c r="CE7" s="415"/>
      <c r="CF7" s="415"/>
      <c r="CG7" s="415"/>
      <c r="CH7" s="415"/>
      <c r="CI7" s="415"/>
      <c r="CJ7" s="415"/>
      <c r="CK7" s="415"/>
      <c r="CL7" s="415"/>
      <c r="CM7" s="415"/>
      <c r="CN7" s="415"/>
      <c r="CO7" s="415"/>
      <c r="CP7" s="415"/>
      <c r="CQ7" s="415"/>
      <c r="CR7" s="415"/>
      <c r="CS7" s="496"/>
      <c r="CT7" s="455">
        <v>5507054</v>
      </c>
      <c r="CU7" s="456"/>
      <c r="CV7" s="456"/>
      <c r="CW7" s="456"/>
      <c r="CX7" s="456"/>
      <c r="CY7" s="456"/>
      <c r="CZ7" s="456"/>
      <c r="DA7" s="457"/>
      <c r="DB7" s="455">
        <v>5457966</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103</v>
      </c>
      <c r="AN8" s="412"/>
      <c r="AO8" s="412"/>
      <c r="AP8" s="412"/>
      <c r="AQ8" s="412"/>
      <c r="AR8" s="412"/>
      <c r="AS8" s="412"/>
      <c r="AT8" s="413"/>
      <c r="AU8" s="513" t="s">
        <v>104</v>
      </c>
      <c r="AV8" s="514"/>
      <c r="AW8" s="514"/>
      <c r="AX8" s="514"/>
      <c r="AY8" s="469" t="s">
        <v>105</v>
      </c>
      <c r="AZ8" s="470"/>
      <c r="BA8" s="470"/>
      <c r="BB8" s="470"/>
      <c r="BC8" s="470"/>
      <c r="BD8" s="470"/>
      <c r="BE8" s="470"/>
      <c r="BF8" s="470"/>
      <c r="BG8" s="470"/>
      <c r="BH8" s="470"/>
      <c r="BI8" s="470"/>
      <c r="BJ8" s="470"/>
      <c r="BK8" s="470"/>
      <c r="BL8" s="470"/>
      <c r="BM8" s="471"/>
      <c r="BN8" s="455">
        <v>170985</v>
      </c>
      <c r="BO8" s="456"/>
      <c r="BP8" s="456"/>
      <c r="BQ8" s="456"/>
      <c r="BR8" s="456"/>
      <c r="BS8" s="456"/>
      <c r="BT8" s="456"/>
      <c r="BU8" s="457"/>
      <c r="BV8" s="455">
        <v>179567</v>
      </c>
      <c r="BW8" s="456"/>
      <c r="BX8" s="456"/>
      <c r="BY8" s="456"/>
      <c r="BZ8" s="456"/>
      <c r="CA8" s="456"/>
      <c r="CB8" s="456"/>
      <c r="CC8" s="457"/>
      <c r="CD8" s="495" t="s">
        <v>106</v>
      </c>
      <c r="CE8" s="415"/>
      <c r="CF8" s="415"/>
      <c r="CG8" s="415"/>
      <c r="CH8" s="415"/>
      <c r="CI8" s="415"/>
      <c r="CJ8" s="415"/>
      <c r="CK8" s="415"/>
      <c r="CL8" s="415"/>
      <c r="CM8" s="415"/>
      <c r="CN8" s="415"/>
      <c r="CO8" s="415"/>
      <c r="CP8" s="415"/>
      <c r="CQ8" s="415"/>
      <c r="CR8" s="415"/>
      <c r="CS8" s="496"/>
      <c r="CT8" s="558">
        <v>0.3</v>
      </c>
      <c r="CU8" s="559"/>
      <c r="CV8" s="559"/>
      <c r="CW8" s="559"/>
      <c r="CX8" s="559"/>
      <c r="CY8" s="559"/>
      <c r="CZ8" s="559"/>
      <c r="DA8" s="560"/>
      <c r="DB8" s="558">
        <v>0.31</v>
      </c>
      <c r="DC8" s="559"/>
      <c r="DD8" s="559"/>
      <c r="DE8" s="559"/>
      <c r="DF8" s="559"/>
      <c r="DG8" s="559"/>
      <c r="DH8" s="559"/>
      <c r="DI8" s="560"/>
    </row>
    <row r="9" spans="1:119" ht="18.75" customHeight="1" thickBot="1" x14ac:dyDescent="0.25">
      <c r="A9" s="181"/>
      <c r="B9" s="587" t="s">
        <v>107</v>
      </c>
      <c r="C9" s="588"/>
      <c r="D9" s="588"/>
      <c r="E9" s="588"/>
      <c r="F9" s="588"/>
      <c r="G9" s="588"/>
      <c r="H9" s="588"/>
      <c r="I9" s="588"/>
      <c r="J9" s="588"/>
      <c r="K9" s="506"/>
      <c r="L9" s="589" t="s">
        <v>108</v>
      </c>
      <c r="M9" s="590"/>
      <c r="N9" s="590"/>
      <c r="O9" s="590"/>
      <c r="P9" s="590"/>
      <c r="Q9" s="591"/>
      <c r="R9" s="592">
        <v>14137</v>
      </c>
      <c r="S9" s="593"/>
      <c r="T9" s="593"/>
      <c r="U9" s="593"/>
      <c r="V9" s="594"/>
      <c r="W9" s="524" t="s">
        <v>109</v>
      </c>
      <c r="X9" s="525"/>
      <c r="Y9" s="525"/>
      <c r="Z9" s="525"/>
      <c r="AA9" s="525"/>
      <c r="AB9" s="525"/>
      <c r="AC9" s="525"/>
      <c r="AD9" s="525"/>
      <c r="AE9" s="525"/>
      <c r="AF9" s="525"/>
      <c r="AG9" s="525"/>
      <c r="AH9" s="525"/>
      <c r="AI9" s="525"/>
      <c r="AJ9" s="525"/>
      <c r="AK9" s="525"/>
      <c r="AL9" s="595"/>
      <c r="AM9" s="512" t="s">
        <v>110</v>
      </c>
      <c r="AN9" s="412"/>
      <c r="AO9" s="412"/>
      <c r="AP9" s="412"/>
      <c r="AQ9" s="412"/>
      <c r="AR9" s="412"/>
      <c r="AS9" s="412"/>
      <c r="AT9" s="413"/>
      <c r="AU9" s="513" t="s">
        <v>90</v>
      </c>
      <c r="AV9" s="514"/>
      <c r="AW9" s="514"/>
      <c r="AX9" s="514"/>
      <c r="AY9" s="469" t="s">
        <v>111</v>
      </c>
      <c r="AZ9" s="470"/>
      <c r="BA9" s="470"/>
      <c r="BB9" s="470"/>
      <c r="BC9" s="470"/>
      <c r="BD9" s="470"/>
      <c r="BE9" s="470"/>
      <c r="BF9" s="470"/>
      <c r="BG9" s="470"/>
      <c r="BH9" s="470"/>
      <c r="BI9" s="470"/>
      <c r="BJ9" s="470"/>
      <c r="BK9" s="470"/>
      <c r="BL9" s="470"/>
      <c r="BM9" s="471"/>
      <c r="BN9" s="455">
        <v>-8582</v>
      </c>
      <c r="BO9" s="456"/>
      <c r="BP9" s="456"/>
      <c r="BQ9" s="456"/>
      <c r="BR9" s="456"/>
      <c r="BS9" s="456"/>
      <c r="BT9" s="456"/>
      <c r="BU9" s="457"/>
      <c r="BV9" s="455">
        <v>-13085</v>
      </c>
      <c r="BW9" s="456"/>
      <c r="BX9" s="456"/>
      <c r="BY9" s="456"/>
      <c r="BZ9" s="456"/>
      <c r="CA9" s="456"/>
      <c r="CB9" s="456"/>
      <c r="CC9" s="457"/>
      <c r="CD9" s="495" t="s">
        <v>112</v>
      </c>
      <c r="CE9" s="415"/>
      <c r="CF9" s="415"/>
      <c r="CG9" s="415"/>
      <c r="CH9" s="415"/>
      <c r="CI9" s="415"/>
      <c r="CJ9" s="415"/>
      <c r="CK9" s="415"/>
      <c r="CL9" s="415"/>
      <c r="CM9" s="415"/>
      <c r="CN9" s="415"/>
      <c r="CO9" s="415"/>
      <c r="CP9" s="415"/>
      <c r="CQ9" s="415"/>
      <c r="CR9" s="415"/>
      <c r="CS9" s="496"/>
      <c r="CT9" s="452">
        <v>14.6</v>
      </c>
      <c r="CU9" s="453"/>
      <c r="CV9" s="453"/>
      <c r="CW9" s="453"/>
      <c r="CX9" s="453"/>
      <c r="CY9" s="453"/>
      <c r="CZ9" s="453"/>
      <c r="DA9" s="454"/>
      <c r="DB9" s="452">
        <v>14.5</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113</v>
      </c>
      <c r="M10" s="412"/>
      <c r="N10" s="412"/>
      <c r="O10" s="412"/>
      <c r="P10" s="412"/>
      <c r="Q10" s="413"/>
      <c r="R10" s="408">
        <v>15682</v>
      </c>
      <c r="S10" s="409"/>
      <c r="T10" s="409"/>
      <c r="U10" s="409"/>
      <c r="V10" s="468"/>
      <c r="W10" s="596"/>
      <c r="X10" s="406"/>
      <c r="Y10" s="406"/>
      <c r="Z10" s="406"/>
      <c r="AA10" s="406"/>
      <c r="AB10" s="406"/>
      <c r="AC10" s="406"/>
      <c r="AD10" s="406"/>
      <c r="AE10" s="406"/>
      <c r="AF10" s="406"/>
      <c r="AG10" s="406"/>
      <c r="AH10" s="406"/>
      <c r="AI10" s="406"/>
      <c r="AJ10" s="406"/>
      <c r="AK10" s="406"/>
      <c r="AL10" s="597"/>
      <c r="AM10" s="512" t="s">
        <v>114</v>
      </c>
      <c r="AN10" s="412"/>
      <c r="AO10" s="412"/>
      <c r="AP10" s="412"/>
      <c r="AQ10" s="412"/>
      <c r="AR10" s="412"/>
      <c r="AS10" s="412"/>
      <c r="AT10" s="413"/>
      <c r="AU10" s="513" t="s">
        <v>104</v>
      </c>
      <c r="AV10" s="514"/>
      <c r="AW10" s="514"/>
      <c r="AX10" s="514"/>
      <c r="AY10" s="469" t="s">
        <v>115</v>
      </c>
      <c r="AZ10" s="470"/>
      <c r="BA10" s="470"/>
      <c r="BB10" s="470"/>
      <c r="BC10" s="470"/>
      <c r="BD10" s="470"/>
      <c r="BE10" s="470"/>
      <c r="BF10" s="470"/>
      <c r="BG10" s="470"/>
      <c r="BH10" s="470"/>
      <c r="BI10" s="470"/>
      <c r="BJ10" s="470"/>
      <c r="BK10" s="470"/>
      <c r="BL10" s="470"/>
      <c r="BM10" s="471"/>
      <c r="BN10" s="455">
        <v>109</v>
      </c>
      <c r="BO10" s="456"/>
      <c r="BP10" s="456"/>
      <c r="BQ10" s="456"/>
      <c r="BR10" s="456"/>
      <c r="BS10" s="456"/>
      <c r="BT10" s="456"/>
      <c r="BU10" s="457"/>
      <c r="BV10" s="455">
        <v>210113</v>
      </c>
      <c r="BW10" s="456"/>
      <c r="BX10" s="456"/>
      <c r="BY10" s="456"/>
      <c r="BZ10" s="456"/>
      <c r="CA10" s="456"/>
      <c r="CB10" s="456"/>
      <c r="CC10" s="457"/>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117</v>
      </c>
      <c r="M11" s="417"/>
      <c r="N11" s="417"/>
      <c r="O11" s="417"/>
      <c r="P11" s="417"/>
      <c r="Q11" s="418"/>
      <c r="R11" s="584" t="s">
        <v>118</v>
      </c>
      <c r="S11" s="585"/>
      <c r="T11" s="585"/>
      <c r="U11" s="585"/>
      <c r="V11" s="586"/>
      <c r="W11" s="596"/>
      <c r="X11" s="406"/>
      <c r="Y11" s="406"/>
      <c r="Z11" s="406"/>
      <c r="AA11" s="406"/>
      <c r="AB11" s="406"/>
      <c r="AC11" s="406"/>
      <c r="AD11" s="406"/>
      <c r="AE11" s="406"/>
      <c r="AF11" s="406"/>
      <c r="AG11" s="406"/>
      <c r="AH11" s="406"/>
      <c r="AI11" s="406"/>
      <c r="AJ11" s="406"/>
      <c r="AK11" s="406"/>
      <c r="AL11" s="597"/>
      <c r="AM11" s="512" t="s">
        <v>119</v>
      </c>
      <c r="AN11" s="412"/>
      <c r="AO11" s="412"/>
      <c r="AP11" s="412"/>
      <c r="AQ11" s="412"/>
      <c r="AR11" s="412"/>
      <c r="AS11" s="412"/>
      <c r="AT11" s="413"/>
      <c r="AU11" s="513" t="s">
        <v>104</v>
      </c>
      <c r="AV11" s="514"/>
      <c r="AW11" s="514"/>
      <c r="AX11" s="514"/>
      <c r="AY11" s="469" t="s">
        <v>120</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121</v>
      </c>
      <c r="CE11" s="415"/>
      <c r="CF11" s="415"/>
      <c r="CG11" s="415"/>
      <c r="CH11" s="415"/>
      <c r="CI11" s="415"/>
      <c r="CJ11" s="415"/>
      <c r="CK11" s="415"/>
      <c r="CL11" s="415"/>
      <c r="CM11" s="415"/>
      <c r="CN11" s="415"/>
      <c r="CO11" s="415"/>
      <c r="CP11" s="415"/>
      <c r="CQ11" s="415"/>
      <c r="CR11" s="415"/>
      <c r="CS11" s="496"/>
      <c r="CT11" s="558" t="s">
        <v>122</v>
      </c>
      <c r="CU11" s="559"/>
      <c r="CV11" s="559"/>
      <c r="CW11" s="559"/>
      <c r="CX11" s="559"/>
      <c r="CY11" s="559"/>
      <c r="CZ11" s="559"/>
      <c r="DA11" s="560"/>
      <c r="DB11" s="558" t="s">
        <v>122</v>
      </c>
      <c r="DC11" s="559"/>
      <c r="DD11" s="559"/>
      <c r="DE11" s="559"/>
      <c r="DF11" s="559"/>
      <c r="DG11" s="559"/>
      <c r="DH11" s="559"/>
      <c r="DI11" s="560"/>
    </row>
    <row r="12" spans="1:119" ht="18.75" customHeight="1" x14ac:dyDescent="0.2">
      <c r="A12" s="181"/>
      <c r="B12" s="561" t="s">
        <v>123</v>
      </c>
      <c r="C12" s="562"/>
      <c r="D12" s="562"/>
      <c r="E12" s="562"/>
      <c r="F12" s="562"/>
      <c r="G12" s="562"/>
      <c r="H12" s="562"/>
      <c r="I12" s="562"/>
      <c r="J12" s="562"/>
      <c r="K12" s="563"/>
      <c r="L12" s="570" t="s">
        <v>124</v>
      </c>
      <c r="M12" s="571"/>
      <c r="N12" s="571"/>
      <c r="O12" s="571"/>
      <c r="P12" s="571"/>
      <c r="Q12" s="572"/>
      <c r="R12" s="573">
        <v>13778</v>
      </c>
      <c r="S12" s="574"/>
      <c r="T12" s="574"/>
      <c r="U12" s="574"/>
      <c r="V12" s="575"/>
      <c r="W12" s="576" t="s">
        <v>1</v>
      </c>
      <c r="X12" s="514"/>
      <c r="Y12" s="514"/>
      <c r="Z12" s="514"/>
      <c r="AA12" s="514"/>
      <c r="AB12" s="577"/>
      <c r="AC12" s="578" t="s">
        <v>125</v>
      </c>
      <c r="AD12" s="579"/>
      <c r="AE12" s="579"/>
      <c r="AF12" s="579"/>
      <c r="AG12" s="580"/>
      <c r="AH12" s="578" t="s">
        <v>126</v>
      </c>
      <c r="AI12" s="579"/>
      <c r="AJ12" s="579"/>
      <c r="AK12" s="579"/>
      <c r="AL12" s="581"/>
      <c r="AM12" s="512" t="s">
        <v>127</v>
      </c>
      <c r="AN12" s="412"/>
      <c r="AO12" s="412"/>
      <c r="AP12" s="412"/>
      <c r="AQ12" s="412"/>
      <c r="AR12" s="412"/>
      <c r="AS12" s="412"/>
      <c r="AT12" s="413"/>
      <c r="AU12" s="513" t="s">
        <v>104</v>
      </c>
      <c r="AV12" s="514"/>
      <c r="AW12" s="514"/>
      <c r="AX12" s="514"/>
      <c r="AY12" s="469" t="s">
        <v>128</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129</v>
      </c>
      <c r="CE12" s="415"/>
      <c r="CF12" s="415"/>
      <c r="CG12" s="415"/>
      <c r="CH12" s="415"/>
      <c r="CI12" s="415"/>
      <c r="CJ12" s="415"/>
      <c r="CK12" s="415"/>
      <c r="CL12" s="415"/>
      <c r="CM12" s="415"/>
      <c r="CN12" s="415"/>
      <c r="CO12" s="415"/>
      <c r="CP12" s="415"/>
      <c r="CQ12" s="415"/>
      <c r="CR12" s="415"/>
      <c r="CS12" s="496"/>
      <c r="CT12" s="558" t="s">
        <v>122</v>
      </c>
      <c r="CU12" s="559"/>
      <c r="CV12" s="559"/>
      <c r="CW12" s="559"/>
      <c r="CX12" s="559"/>
      <c r="CY12" s="559"/>
      <c r="CZ12" s="559"/>
      <c r="DA12" s="560"/>
      <c r="DB12" s="558" t="s">
        <v>122</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130</v>
      </c>
      <c r="N13" s="540"/>
      <c r="O13" s="540"/>
      <c r="P13" s="540"/>
      <c r="Q13" s="541"/>
      <c r="R13" s="542">
        <v>13626</v>
      </c>
      <c r="S13" s="543"/>
      <c r="T13" s="543"/>
      <c r="U13" s="543"/>
      <c r="V13" s="544"/>
      <c r="W13" s="545" t="s">
        <v>131</v>
      </c>
      <c r="X13" s="441"/>
      <c r="Y13" s="441"/>
      <c r="Z13" s="441"/>
      <c r="AA13" s="441"/>
      <c r="AB13" s="442"/>
      <c r="AC13" s="408">
        <v>305</v>
      </c>
      <c r="AD13" s="409"/>
      <c r="AE13" s="409"/>
      <c r="AF13" s="409"/>
      <c r="AG13" s="410"/>
      <c r="AH13" s="408">
        <v>353</v>
      </c>
      <c r="AI13" s="409"/>
      <c r="AJ13" s="409"/>
      <c r="AK13" s="409"/>
      <c r="AL13" s="468"/>
      <c r="AM13" s="512" t="s">
        <v>132</v>
      </c>
      <c r="AN13" s="412"/>
      <c r="AO13" s="412"/>
      <c r="AP13" s="412"/>
      <c r="AQ13" s="412"/>
      <c r="AR13" s="412"/>
      <c r="AS13" s="412"/>
      <c r="AT13" s="413"/>
      <c r="AU13" s="513" t="s">
        <v>104</v>
      </c>
      <c r="AV13" s="514"/>
      <c r="AW13" s="514"/>
      <c r="AX13" s="514"/>
      <c r="AY13" s="469" t="s">
        <v>133</v>
      </c>
      <c r="AZ13" s="470"/>
      <c r="BA13" s="470"/>
      <c r="BB13" s="470"/>
      <c r="BC13" s="470"/>
      <c r="BD13" s="470"/>
      <c r="BE13" s="470"/>
      <c r="BF13" s="470"/>
      <c r="BG13" s="470"/>
      <c r="BH13" s="470"/>
      <c r="BI13" s="470"/>
      <c r="BJ13" s="470"/>
      <c r="BK13" s="470"/>
      <c r="BL13" s="470"/>
      <c r="BM13" s="471"/>
      <c r="BN13" s="455">
        <v>-8473</v>
      </c>
      <c r="BO13" s="456"/>
      <c r="BP13" s="456"/>
      <c r="BQ13" s="456"/>
      <c r="BR13" s="456"/>
      <c r="BS13" s="456"/>
      <c r="BT13" s="456"/>
      <c r="BU13" s="457"/>
      <c r="BV13" s="455">
        <v>197028</v>
      </c>
      <c r="BW13" s="456"/>
      <c r="BX13" s="456"/>
      <c r="BY13" s="456"/>
      <c r="BZ13" s="456"/>
      <c r="CA13" s="456"/>
      <c r="CB13" s="456"/>
      <c r="CC13" s="457"/>
      <c r="CD13" s="495" t="s">
        <v>134</v>
      </c>
      <c r="CE13" s="415"/>
      <c r="CF13" s="415"/>
      <c r="CG13" s="415"/>
      <c r="CH13" s="415"/>
      <c r="CI13" s="415"/>
      <c r="CJ13" s="415"/>
      <c r="CK13" s="415"/>
      <c r="CL13" s="415"/>
      <c r="CM13" s="415"/>
      <c r="CN13" s="415"/>
      <c r="CO13" s="415"/>
      <c r="CP13" s="415"/>
      <c r="CQ13" s="415"/>
      <c r="CR13" s="415"/>
      <c r="CS13" s="496"/>
      <c r="CT13" s="452">
        <v>7.9</v>
      </c>
      <c r="CU13" s="453"/>
      <c r="CV13" s="453"/>
      <c r="CW13" s="453"/>
      <c r="CX13" s="453"/>
      <c r="CY13" s="453"/>
      <c r="CZ13" s="453"/>
      <c r="DA13" s="454"/>
      <c r="DB13" s="452">
        <v>8</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135</v>
      </c>
      <c r="M14" s="582"/>
      <c r="N14" s="582"/>
      <c r="O14" s="582"/>
      <c r="P14" s="582"/>
      <c r="Q14" s="583"/>
      <c r="R14" s="542">
        <v>14036</v>
      </c>
      <c r="S14" s="543"/>
      <c r="T14" s="543"/>
      <c r="U14" s="543"/>
      <c r="V14" s="544"/>
      <c r="W14" s="546"/>
      <c r="X14" s="444"/>
      <c r="Y14" s="444"/>
      <c r="Z14" s="444"/>
      <c r="AA14" s="444"/>
      <c r="AB14" s="445"/>
      <c r="AC14" s="535">
        <v>5.0999999999999996</v>
      </c>
      <c r="AD14" s="536"/>
      <c r="AE14" s="536"/>
      <c r="AF14" s="536"/>
      <c r="AG14" s="537"/>
      <c r="AH14" s="535">
        <v>5.2</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136</v>
      </c>
      <c r="CE14" s="493"/>
      <c r="CF14" s="493"/>
      <c r="CG14" s="493"/>
      <c r="CH14" s="493"/>
      <c r="CI14" s="493"/>
      <c r="CJ14" s="493"/>
      <c r="CK14" s="493"/>
      <c r="CL14" s="493"/>
      <c r="CM14" s="493"/>
      <c r="CN14" s="493"/>
      <c r="CO14" s="493"/>
      <c r="CP14" s="493"/>
      <c r="CQ14" s="493"/>
      <c r="CR14" s="493"/>
      <c r="CS14" s="494"/>
      <c r="CT14" s="552">
        <v>13.5</v>
      </c>
      <c r="CU14" s="553"/>
      <c r="CV14" s="553"/>
      <c r="CW14" s="553"/>
      <c r="CX14" s="553"/>
      <c r="CY14" s="553"/>
      <c r="CZ14" s="553"/>
      <c r="DA14" s="554"/>
      <c r="DB14" s="552">
        <v>21.1</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130</v>
      </c>
      <c r="N15" s="540"/>
      <c r="O15" s="540"/>
      <c r="P15" s="540"/>
      <c r="Q15" s="541"/>
      <c r="R15" s="542">
        <v>13897</v>
      </c>
      <c r="S15" s="543"/>
      <c r="T15" s="543"/>
      <c r="U15" s="543"/>
      <c r="V15" s="544"/>
      <c r="W15" s="545" t="s">
        <v>137</v>
      </c>
      <c r="X15" s="441"/>
      <c r="Y15" s="441"/>
      <c r="Z15" s="441"/>
      <c r="AA15" s="441"/>
      <c r="AB15" s="442"/>
      <c r="AC15" s="408">
        <v>830</v>
      </c>
      <c r="AD15" s="409"/>
      <c r="AE15" s="409"/>
      <c r="AF15" s="409"/>
      <c r="AG15" s="410"/>
      <c r="AH15" s="408">
        <v>996</v>
      </c>
      <c r="AI15" s="409"/>
      <c r="AJ15" s="409"/>
      <c r="AK15" s="409"/>
      <c r="AL15" s="468"/>
      <c r="AM15" s="512"/>
      <c r="AN15" s="412"/>
      <c r="AO15" s="412"/>
      <c r="AP15" s="412"/>
      <c r="AQ15" s="412"/>
      <c r="AR15" s="412"/>
      <c r="AS15" s="412"/>
      <c r="AT15" s="413"/>
      <c r="AU15" s="513"/>
      <c r="AV15" s="514"/>
      <c r="AW15" s="514"/>
      <c r="AX15" s="514"/>
      <c r="AY15" s="481" t="s">
        <v>138</v>
      </c>
      <c r="AZ15" s="482"/>
      <c r="BA15" s="482"/>
      <c r="BB15" s="482"/>
      <c r="BC15" s="482"/>
      <c r="BD15" s="482"/>
      <c r="BE15" s="482"/>
      <c r="BF15" s="482"/>
      <c r="BG15" s="482"/>
      <c r="BH15" s="482"/>
      <c r="BI15" s="482"/>
      <c r="BJ15" s="482"/>
      <c r="BK15" s="482"/>
      <c r="BL15" s="482"/>
      <c r="BM15" s="483"/>
      <c r="BN15" s="484">
        <v>1546306</v>
      </c>
      <c r="BO15" s="485"/>
      <c r="BP15" s="485"/>
      <c r="BQ15" s="485"/>
      <c r="BR15" s="485"/>
      <c r="BS15" s="485"/>
      <c r="BT15" s="485"/>
      <c r="BU15" s="486"/>
      <c r="BV15" s="484">
        <v>1524786</v>
      </c>
      <c r="BW15" s="485"/>
      <c r="BX15" s="485"/>
      <c r="BY15" s="485"/>
      <c r="BZ15" s="485"/>
      <c r="CA15" s="485"/>
      <c r="CB15" s="485"/>
      <c r="CC15" s="486"/>
      <c r="CD15" s="555" t="s">
        <v>139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140</v>
      </c>
      <c r="M16" s="530"/>
      <c r="N16" s="530"/>
      <c r="O16" s="530"/>
      <c r="P16" s="530"/>
      <c r="Q16" s="531"/>
      <c r="R16" s="532" t="s">
        <v>141</v>
      </c>
      <c r="S16" s="533"/>
      <c r="T16" s="533"/>
      <c r="U16" s="533"/>
      <c r="V16" s="534"/>
      <c r="W16" s="546"/>
      <c r="X16" s="444"/>
      <c r="Y16" s="444"/>
      <c r="Z16" s="444"/>
      <c r="AA16" s="444"/>
      <c r="AB16" s="445"/>
      <c r="AC16" s="535">
        <v>13.8</v>
      </c>
      <c r="AD16" s="536"/>
      <c r="AE16" s="536"/>
      <c r="AF16" s="536"/>
      <c r="AG16" s="537"/>
      <c r="AH16" s="535">
        <v>14.6</v>
      </c>
      <c r="AI16" s="536"/>
      <c r="AJ16" s="536"/>
      <c r="AK16" s="536"/>
      <c r="AL16" s="538"/>
      <c r="AM16" s="512"/>
      <c r="AN16" s="412"/>
      <c r="AO16" s="412"/>
      <c r="AP16" s="412"/>
      <c r="AQ16" s="412"/>
      <c r="AR16" s="412"/>
      <c r="AS16" s="412"/>
      <c r="AT16" s="413"/>
      <c r="AU16" s="513"/>
      <c r="AV16" s="514"/>
      <c r="AW16" s="514"/>
      <c r="AX16" s="514"/>
      <c r="AY16" s="469" t="s">
        <v>142</v>
      </c>
      <c r="AZ16" s="470"/>
      <c r="BA16" s="470"/>
      <c r="BB16" s="470"/>
      <c r="BC16" s="470"/>
      <c r="BD16" s="470"/>
      <c r="BE16" s="470"/>
      <c r="BF16" s="470"/>
      <c r="BG16" s="470"/>
      <c r="BH16" s="470"/>
      <c r="BI16" s="470"/>
      <c r="BJ16" s="470"/>
      <c r="BK16" s="470"/>
      <c r="BL16" s="470"/>
      <c r="BM16" s="471"/>
      <c r="BN16" s="455">
        <v>5093858</v>
      </c>
      <c r="BO16" s="456"/>
      <c r="BP16" s="456"/>
      <c r="BQ16" s="456"/>
      <c r="BR16" s="456"/>
      <c r="BS16" s="456"/>
      <c r="BT16" s="456"/>
      <c r="BU16" s="457"/>
      <c r="BV16" s="455">
        <v>5014151</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143</v>
      </c>
      <c r="N17" s="549"/>
      <c r="O17" s="549"/>
      <c r="P17" s="549"/>
      <c r="Q17" s="550"/>
      <c r="R17" s="532" t="s">
        <v>144</v>
      </c>
      <c r="S17" s="533"/>
      <c r="T17" s="533"/>
      <c r="U17" s="533"/>
      <c r="V17" s="534"/>
      <c r="W17" s="545" t="s">
        <v>145</v>
      </c>
      <c r="X17" s="441"/>
      <c r="Y17" s="441"/>
      <c r="Z17" s="441"/>
      <c r="AA17" s="441"/>
      <c r="AB17" s="442"/>
      <c r="AC17" s="408">
        <v>4889</v>
      </c>
      <c r="AD17" s="409"/>
      <c r="AE17" s="409"/>
      <c r="AF17" s="409"/>
      <c r="AG17" s="410"/>
      <c r="AH17" s="408">
        <v>5458</v>
      </c>
      <c r="AI17" s="409"/>
      <c r="AJ17" s="409"/>
      <c r="AK17" s="409"/>
      <c r="AL17" s="468"/>
      <c r="AM17" s="512"/>
      <c r="AN17" s="412"/>
      <c r="AO17" s="412"/>
      <c r="AP17" s="412"/>
      <c r="AQ17" s="412"/>
      <c r="AR17" s="412"/>
      <c r="AS17" s="412"/>
      <c r="AT17" s="413"/>
      <c r="AU17" s="513"/>
      <c r="AV17" s="514"/>
      <c r="AW17" s="514"/>
      <c r="AX17" s="514"/>
      <c r="AY17" s="469" t="s">
        <v>146</v>
      </c>
      <c r="AZ17" s="470"/>
      <c r="BA17" s="470"/>
      <c r="BB17" s="470"/>
      <c r="BC17" s="470"/>
      <c r="BD17" s="470"/>
      <c r="BE17" s="470"/>
      <c r="BF17" s="470"/>
      <c r="BG17" s="470"/>
      <c r="BH17" s="470"/>
      <c r="BI17" s="470"/>
      <c r="BJ17" s="470"/>
      <c r="BK17" s="470"/>
      <c r="BL17" s="470"/>
      <c r="BM17" s="471"/>
      <c r="BN17" s="455">
        <v>1927947</v>
      </c>
      <c r="BO17" s="456"/>
      <c r="BP17" s="456"/>
      <c r="BQ17" s="456"/>
      <c r="BR17" s="456"/>
      <c r="BS17" s="456"/>
      <c r="BT17" s="456"/>
      <c r="BU17" s="457"/>
      <c r="BV17" s="455">
        <v>1907800</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147</v>
      </c>
      <c r="C18" s="506"/>
      <c r="D18" s="506"/>
      <c r="E18" s="507"/>
      <c r="F18" s="507"/>
      <c r="G18" s="507"/>
      <c r="H18" s="507"/>
      <c r="I18" s="507"/>
      <c r="J18" s="507"/>
      <c r="K18" s="507"/>
      <c r="L18" s="508">
        <v>183.3</v>
      </c>
      <c r="M18" s="508"/>
      <c r="N18" s="508"/>
      <c r="O18" s="508"/>
      <c r="P18" s="508"/>
      <c r="Q18" s="508"/>
      <c r="R18" s="509"/>
      <c r="S18" s="509"/>
      <c r="T18" s="509"/>
      <c r="U18" s="509"/>
      <c r="V18" s="510"/>
      <c r="W18" s="526"/>
      <c r="X18" s="527"/>
      <c r="Y18" s="527"/>
      <c r="Z18" s="527"/>
      <c r="AA18" s="527"/>
      <c r="AB18" s="551"/>
      <c r="AC18" s="425">
        <v>81.2</v>
      </c>
      <c r="AD18" s="426"/>
      <c r="AE18" s="426"/>
      <c r="AF18" s="426"/>
      <c r="AG18" s="511"/>
      <c r="AH18" s="425">
        <v>80.2</v>
      </c>
      <c r="AI18" s="426"/>
      <c r="AJ18" s="426"/>
      <c r="AK18" s="426"/>
      <c r="AL18" s="427"/>
      <c r="AM18" s="512"/>
      <c r="AN18" s="412"/>
      <c r="AO18" s="412"/>
      <c r="AP18" s="412"/>
      <c r="AQ18" s="412"/>
      <c r="AR18" s="412"/>
      <c r="AS18" s="412"/>
      <c r="AT18" s="413"/>
      <c r="AU18" s="513"/>
      <c r="AV18" s="514"/>
      <c r="AW18" s="514"/>
      <c r="AX18" s="514"/>
      <c r="AY18" s="469" t="s">
        <v>148</v>
      </c>
      <c r="AZ18" s="470"/>
      <c r="BA18" s="470"/>
      <c r="BB18" s="470"/>
      <c r="BC18" s="470"/>
      <c r="BD18" s="470"/>
      <c r="BE18" s="470"/>
      <c r="BF18" s="470"/>
      <c r="BG18" s="470"/>
      <c r="BH18" s="470"/>
      <c r="BI18" s="470"/>
      <c r="BJ18" s="470"/>
      <c r="BK18" s="470"/>
      <c r="BL18" s="470"/>
      <c r="BM18" s="471"/>
      <c r="BN18" s="455">
        <v>5371428</v>
      </c>
      <c r="BO18" s="456"/>
      <c r="BP18" s="456"/>
      <c r="BQ18" s="456"/>
      <c r="BR18" s="456"/>
      <c r="BS18" s="456"/>
      <c r="BT18" s="456"/>
      <c r="BU18" s="457"/>
      <c r="BV18" s="455">
        <v>5352240</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149</v>
      </c>
      <c r="C19" s="506"/>
      <c r="D19" s="506"/>
      <c r="E19" s="507"/>
      <c r="F19" s="507"/>
      <c r="G19" s="507"/>
      <c r="H19" s="507"/>
      <c r="I19" s="507"/>
      <c r="J19" s="507"/>
      <c r="K19" s="507"/>
      <c r="L19" s="515">
        <v>77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150</v>
      </c>
      <c r="AZ19" s="470"/>
      <c r="BA19" s="470"/>
      <c r="BB19" s="470"/>
      <c r="BC19" s="470"/>
      <c r="BD19" s="470"/>
      <c r="BE19" s="470"/>
      <c r="BF19" s="470"/>
      <c r="BG19" s="470"/>
      <c r="BH19" s="470"/>
      <c r="BI19" s="470"/>
      <c r="BJ19" s="470"/>
      <c r="BK19" s="470"/>
      <c r="BL19" s="470"/>
      <c r="BM19" s="471"/>
      <c r="BN19" s="455">
        <v>7274122</v>
      </c>
      <c r="BO19" s="456"/>
      <c r="BP19" s="456"/>
      <c r="BQ19" s="456"/>
      <c r="BR19" s="456"/>
      <c r="BS19" s="456"/>
      <c r="BT19" s="456"/>
      <c r="BU19" s="457"/>
      <c r="BV19" s="455">
        <v>7077626</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151</v>
      </c>
      <c r="C20" s="506"/>
      <c r="D20" s="506"/>
      <c r="E20" s="507"/>
      <c r="F20" s="507"/>
      <c r="G20" s="507"/>
      <c r="H20" s="507"/>
      <c r="I20" s="507"/>
      <c r="J20" s="507"/>
      <c r="K20" s="507"/>
      <c r="L20" s="515">
        <v>6795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152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153</v>
      </c>
      <c r="C22" s="432"/>
      <c r="D22" s="433"/>
      <c r="E22" s="440" t="s">
        <v>1</v>
      </c>
      <c r="F22" s="441"/>
      <c r="G22" s="441"/>
      <c r="H22" s="441"/>
      <c r="I22" s="441"/>
      <c r="J22" s="441"/>
      <c r="K22" s="442"/>
      <c r="L22" s="440" t="s">
        <v>154</v>
      </c>
      <c r="M22" s="441"/>
      <c r="N22" s="441"/>
      <c r="O22" s="441"/>
      <c r="P22" s="442"/>
      <c r="Q22" s="446" t="s">
        <v>155</v>
      </c>
      <c r="R22" s="447"/>
      <c r="S22" s="447"/>
      <c r="T22" s="447"/>
      <c r="U22" s="447"/>
      <c r="V22" s="448"/>
      <c r="W22" s="497" t="s">
        <v>156</v>
      </c>
      <c r="X22" s="432"/>
      <c r="Y22" s="433"/>
      <c r="Z22" s="440" t="s">
        <v>1</v>
      </c>
      <c r="AA22" s="441"/>
      <c r="AB22" s="441"/>
      <c r="AC22" s="441"/>
      <c r="AD22" s="441"/>
      <c r="AE22" s="441"/>
      <c r="AF22" s="441"/>
      <c r="AG22" s="442"/>
      <c r="AH22" s="458" t="s">
        <v>157</v>
      </c>
      <c r="AI22" s="441"/>
      <c r="AJ22" s="441"/>
      <c r="AK22" s="441"/>
      <c r="AL22" s="442"/>
      <c r="AM22" s="458" t="s">
        <v>158</v>
      </c>
      <c r="AN22" s="459"/>
      <c r="AO22" s="459"/>
      <c r="AP22" s="459"/>
      <c r="AQ22" s="459"/>
      <c r="AR22" s="460"/>
      <c r="AS22" s="446" t="s">
        <v>155</v>
      </c>
      <c r="AT22" s="447"/>
      <c r="AU22" s="447"/>
      <c r="AV22" s="447"/>
      <c r="AW22" s="447"/>
      <c r="AX22" s="464"/>
      <c r="AY22" s="481" t="s">
        <v>159</v>
      </c>
      <c r="AZ22" s="482"/>
      <c r="BA22" s="482"/>
      <c r="BB22" s="482"/>
      <c r="BC22" s="482"/>
      <c r="BD22" s="482"/>
      <c r="BE22" s="482"/>
      <c r="BF22" s="482"/>
      <c r="BG22" s="482"/>
      <c r="BH22" s="482"/>
      <c r="BI22" s="482"/>
      <c r="BJ22" s="482"/>
      <c r="BK22" s="482"/>
      <c r="BL22" s="482"/>
      <c r="BM22" s="483"/>
      <c r="BN22" s="484">
        <v>12709326</v>
      </c>
      <c r="BO22" s="485"/>
      <c r="BP22" s="485"/>
      <c r="BQ22" s="485"/>
      <c r="BR22" s="485"/>
      <c r="BS22" s="485"/>
      <c r="BT22" s="485"/>
      <c r="BU22" s="486"/>
      <c r="BV22" s="484">
        <v>12503341</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160</v>
      </c>
      <c r="AZ23" s="470"/>
      <c r="BA23" s="470"/>
      <c r="BB23" s="470"/>
      <c r="BC23" s="470"/>
      <c r="BD23" s="470"/>
      <c r="BE23" s="470"/>
      <c r="BF23" s="470"/>
      <c r="BG23" s="470"/>
      <c r="BH23" s="470"/>
      <c r="BI23" s="470"/>
      <c r="BJ23" s="470"/>
      <c r="BK23" s="470"/>
      <c r="BL23" s="470"/>
      <c r="BM23" s="471"/>
      <c r="BN23" s="455">
        <v>11540103</v>
      </c>
      <c r="BO23" s="456"/>
      <c r="BP23" s="456"/>
      <c r="BQ23" s="456"/>
      <c r="BR23" s="456"/>
      <c r="BS23" s="456"/>
      <c r="BT23" s="456"/>
      <c r="BU23" s="457"/>
      <c r="BV23" s="455">
        <v>11172071</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161</v>
      </c>
      <c r="F24" s="412"/>
      <c r="G24" s="412"/>
      <c r="H24" s="412"/>
      <c r="I24" s="412"/>
      <c r="J24" s="412"/>
      <c r="K24" s="413"/>
      <c r="L24" s="408">
        <v>1</v>
      </c>
      <c r="M24" s="409"/>
      <c r="N24" s="409"/>
      <c r="O24" s="409"/>
      <c r="P24" s="410"/>
      <c r="Q24" s="408">
        <v>6700</v>
      </c>
      <c r="R24" s="409"/>
      <c r="S24" s="409"/>
      <c r="T24" s="409"/>
      <c r="U24" s="409"/>
      <c r="V24" s="410"/>
      <c r="W24" s="498"/>
      <c r="X24" s="435"/>
      <c r="Y24" s="436"/>
      <c r="Z24" s="411" t="s">
        <v>162</v>
      </c>
      <c r="AA24" s="412"/>
      <c r="AB24" s="412"/>
      <c r="AC24" s="412"/>
      <c r="AD24" s="412"/>
      <c r="AE24" s="412"/>
      <c r="AF24" s="412"/>
      <c r="AG24" s="413"/>
      <c r="AH24" s="408">
        <v>189</v>
      </c>
      <c r="AI24" s="409"/>
      <c r="AJ24" s="409"/>
      <c r="AK24" s="409"/>
      <c r="AL24" s="410"/>
      <c r="AM24" s="408">
        <v>558306</v>
      </c>
      <c r="AN24" s="409"/>
      <c r="AO24" s="409"/>
      <c r="AP24" s="409"/>
      <c r="AQ24" s="409"/>
      <c r="AR24" s="410"/>
      <c r="AS24" s="408">
        <v>2954</v>
      </c>
      <c r="AT24" s="409"/>
      <c r="AU24" s="409"/>
      <c r="AV24" s="409"/>
      <c r="AW24" s="409"/>
      <c r="AX24" s="468"/>
      <c r="AY24" s="428" t="s">
        <v>163</v>
      </c>
      <c r="AZ24" s="429"/>
      <c r="BA24" s="429"/>
      <c r="BB24" s="429"/>
      <c r="BC24" s="429"/>
      <c r="BD24" s="429"/>
      <c r="BE24" s="429"/>
      <c r="BF24" s="429"/>
      <c r="BG24" s="429"/>
      <c r="BH24" s="429"/>
      <c r="BI24" s="429"/>
      <c r="BJ24" s="429"/>
      <c r="BK24" s="429"/>
      <c r="BL24" s="429"/>
      <c r="BM24" s="430"/>
      <c r="BN24" s="455">
        <v>10144566</v>
      </c>
      <c r="BO24" s="456"/>
      <c r="BP24" s="456"/>
      <c r="BQ24" s="456"/>
      <c r="BR24" s="456"/>
      <c r="BS24" s="456"/>
      <c r="BT24" s="456"/>
      <c r="BU24" s="457"/>
      <c r="BV24" s="455">
        <v>9701457</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164</v>
      </c>
      <c r="F25" s="412"/>
      <c r="G25" s="412"/>
      <c r="H25" s="412"/>
      <c r="I25" s="412"/>
      <c r="J25" s="412"/>
      <c r="K25" s="413"/>
      <c r="L25" s="408">
        <v>1</v>
      </c>
      <c r="M25" s="409"/>
      <c r="N25" s="409"/>
      <c r="O25" s="409"/>
      <c r="P25" s="410"/>
      <c r="Q25" s="408">
        <v>5600</v>
      </c>
      <c r="R25" s="409"/>
      <c r="S25" s="409"/>
      <c r="T25" s="409"/>
      <c r="U25" s="409"/>
      <c r="V25" s="410"/>
      <c r="W25" s="498"/>
      <c r="X25" s="435"/>
      <c r="Y25" s="436"/>
      <c r="Z25" s="411" t="s">
        <v>165</v>
      </c>
      <c r="AA25" s="412"/>
      <c r="AB25" s="412"/>
      <c r="AC25" s="412"/>
      <c r="AD25" s="412"/>
      <c r="AE25" s="412"/>
      <c r="AF25" s="412"/>
      <c r="AG25" s="413"/>
      <c r="AH25" s="408">
        <v>40</v>
      </c>
      <c r="AI25" s="409"/>
      <c r="AJ25" s="409"/>
      <c r="AK25" s="409"/>
      <c r="AL25" s="410"/>
      <c r="AM25" s="408">
        <v>119200</v>
      </c>
      <c r="AN25" s="409"/>
      <c r="AO25" s="409"/>
      <c r="AP25" s="409"/>
      <c r="AQ25" s="409"/>
      <c r="AR25" s="410"/>
      <c r="AS25" s="408">
        <v>2980</v>
      </c>
      <c r="AT25" s="409"/>
      <c r="AU25" s="409"/>
      <c r="AV25" s="409"/>
      <c r="AW25" s="409"/>
      <c r="AX25" s="468"/>
      <c r="AY25" s="481" t="s">
        <v>166</v>
      </c>
      <c r="AZ25" s="482"/>
      <c r="BA25" s="482"/>
      <c r="BB25" s="482"/>
      <c r="BC25" s="482"/>
      <c r="BD25" s="482"/>
      <c r="BE25" s="482"/>
      <c r="BF25" s="482"/>
      <c r="BG25" s="482"/>
      <c r="BH25" s="482"/>
      <c r="BI25" s="482"/>
      <c r="BJ25" s="482"/>
      <c r="BK25" s="482"/>
      <c r="BL25" s="482"/>
      <c r="BM25" s="483"/>
      <c r="BN25" s="484">
        <v>6793168</v>
      </c>
      <c r="BO25" s="485"/>
      <c r="BP25" s="485"/>
      <c r="BQ25" s="485"/>
      <c r="BR25" s="485"/>
      <c r="BS25" s="485"/>
      <c r="BT25" s="485"/>
      <c r="BU25" s="486"/>
      <c r="BV25" s="484">
        <v>7873691</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167</v>
      </c>
      <c r="F26" s="412"/>
      <c r="G26" s="412"/>
      <c r="H26" s="412"/>
      <c r="I26" s="412"/>
      <c r="J26" s="412"/>
      <c r="K26" s="413"/>
      <c r="L26" s="408">
        <v>1</v>
      </c>
      <c r="M26" s="409"/>
      <c r="N26" s="409"/>
      <c r="O26" s="409"/>
      <c r="P26" s="410"/>
      <c r="Q26" s="408">
        <v>5000</v>
      </c>
      <c r="R26" s="409"/>
      <c r="S26" s="409"/>
      <c r="T26" s="409"/>
      <c r="U26" s="409"/>
      <c r="V26" s="410"/>
      <c r="W26" s="498"/>
      <c r="X26" s="435"/>
      <c r="Y26" s="436"/>
      <c r="Z26" s="411" t="s">
        <v>168</v>
      </c>
      <c r="AA26" s="466"/>
      <c r="AB26" s="466"/>
      <c r="AC26" s="466"/>
      <c r="AD26" s="466"/>
      <c r="AE26" s="466"/>
      <c r="AF26" s="466"/>
      <c r="AG26" s="467"/>
      <c r="AH26" s="408" t="s">
        <v>122</v>
      </c>
      <c r="AI26" s="409"/>
      <c r="AJ26" s="409"/>
      <c r="AK26" s="409"/>
      <c r="AL26" s="410"/>
      <c r="AM26" s="408" t="s">
        <v>122</v>
      </c>
      <c r="AN26" s="409"/>
      <c r="AO26" s="409"/>
      <c r="AP26" s="409"/>
      <c r="AQ26" s="409"/>
      <c r="AR26" s="410"/>
      <c r="AS26" s="408" t="s">
        <v>122</v>
      </c>
      <c r="AT26" s="409"/>
      <c r="AU26" s="409"/>
      <c r="AV26" s="409"/>
      <c r="AW26" s="409"/>
      <c r="AX26" s="468"/>
      <c r="AY26" s="495" t="s">
        <v>169</v>
      </c>
      <c r="AZ26" s="415"/>
      <c r="BA26" s="415"/>
      <c r="BB26" s="415"/>
      <c r="BC26" s="415"/>
      <c r="BD26" s="415"/>
      <c r="BE26" s="415"/>
      <c r="BF26" s="415"/>
      <c r="BG26" s="415"/>
      <c r="BH26" s="415"/>
      <c r="BI26" s="415"/>
      <c r="BJ26" s="415"/>
      <c r="BK26" s="415"/>
      <c r="BL26" s="415"/>
      <c r="BM26" s="496"/>
      <c r="BN26" s="455" t="s">
        <v>122</v>
      </c>
      <c r="BO26" s="456"/>
      <c r="BP26" s="456"/>
      <c r="BQ26" s="456"/>
      <c r="BR26" s="456"/>
      <c r="BS26" s="456"/>
      <c r="BT26" s="456"/>
      <c r="BU26" s="457"/>
      <c r="BV26" s="455" t="s">
        <v>122</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170</v>
      </c>
      <c r="F27" s="412"/>
      <c r="G27" s="412"/>
      <c r="H27" s="412"/>
      <c r="I27" s="412"/>
      <c r="J27" s="412"/>
      <c r="K27" s="413"/>
      <c r="L27" s="408">
        <v>1</v>
      </c>
      <c r="M27" s="409"/>
      <c r="N27" s="409"/>
      <c r="O27" s="409"/>
      <c r="P27" s="410"/>
      <c r="Q27" s="408">
        <v>2800</v>
      </c>
      <c r="R27" s="409"/>
      <c r="S27" s="409"/>
      <c r="T27" s="409"/>
      <c r="U27" s="409"/>
      <c r="V27" s="410"/>
      <c r="W27" s="498"/>
      <c r="X27" s="435"/>
      <c r="Y27" s="436"/>
      <c r="Z27" s="411" t="s">
        <v>171</v>
      </c>
      <c r="AA27" s="412"/>
      <c r="AB27" s="412"/>
      <c r="AC27" s="412"/>
      <c r="AD27" s="412"/>
      <c r="AE27" s="412"/>
      <c r="AF27" s="412"/>
      <c r="AG27" s="413"/>
      <c r="AH27" s="408">
        <v>2</v>
      </c>
      <c r="AI27" s="409"/>
      <c r="AJ27" s="409"/>
      <c r="AK27" s="409"/>
      <c r="AL27" s="410"/>
      <c r="AM27" s="408" t="s">
        <v>172</v>
      </c>
      <c r="AN27" s="409"/>
      <c r="AO27" s="409"/>
      <c r="AP27" s="409"/>
      <c r="AQ27" s="409"/>
      <c r="AR27" s="410"/>
      <c r="AS27" s="408" t="s">
        <v>172</v>
      </c>
      <c r="AT27" s="409"/>
      <c r="AU27" s="409"/>
      <c r="AV27" s="409"/>
      <c r="AW27" s="409"/>
      <c r="AX27" s="468"/>
      <c r="AY27" s="492" t="s">
        <v>173</v>
      </c>
      <c r="AZ27" s="493"/>
      <c r="BA27" s="493"/>
      <c r="BB27" s="493"/>
      <c r="BC27" s="493"/>
      <c r="BD27" s="493"/>
      <c r="BE27" s="493"/>
      <c r="BF27" s="493"/>
      <c r="BG27" s="493"/>
      <c r="BH27" s="493"/>
      <c r="BI27" s="493"/>
      <c r="BJ27" s="493"/>
      <c r="BK27" s="493"/>
      <c r="BL27" s="493"/>
      <c r="BM27" s="494"/>
      <c r="BN27" s="489">
        <v>491532</v>
      </c>
      <c r="BO27" s="490"/>
      <c r="BP27" s="490"/>
      <c r="BQ27" s="490"/>
      <c r="BR27" s="490"/>
      <c r="BS27" s="490"/>
      <c r="BT27" s="490"/>
      <c r="BU27" s="491"/>
      <c r="BV27" s="489">
        <v>485500</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174</v>
      </c>
      <c r="F28" s="412"/>
      <c r="G28" s="412"/>
      <c r="H28" s="412"/>
      <c r="I28" s="412"/>
      <c r="J28" s="412"/>
      <c r="K28" s="413"/>
      <c r="L28" s="408">
        <v>1</v>
      </c>
      <c r="M28" s="409"/>
      <c r="N28" s="409"/>
      <c r="O28" s="409"/>
      <c r="P28" s="410"/>
      <c r="Q28" s="408">
        <v>2300</v>
      </c>
      <c r="R28" s="409"/>
      <c r="S28" s="409"/>
      <c r="T28" s="409"/>
      <c r="U28" s="409"/>
      <c r="V28" s="410"/>
      <c r="W28" s="498"/>
      <c r="X28" s="435"/>
      <c r="Y28" s="436"/>
      <c r="Z28" s="411" t="s">
        <v>175</v>
      </c>
      <c r="AA28" s="412"/>
      <c r="AB28" s="412"/>
      <c r="AC28" s="412"/>
      <c r="AD28" s="412"/>
      <c r="AE28" s="412"/>
      <c r="AF28" s="412"/>
      <c r="AG28" s="413"/>
      <c r="AH28" s="408" t="s">
        <v>122</v>
      </c>
      <c r="AI28" s="409"/>
      <c r="AJ28" s="409"/>
      <c r="AK28" s="409"/>
      <c r="AL28" s="410"/>
      <c r="AM28" s="408" t="s">
        <v>122</v>
      </c>
      <c r="AN28" s="409"/>
      <c r="AO28" s="409"/>
      <c r="AP28" s="409"/>
      <c r="AQ28" s="409"/>
      <c r="AR28" s="410"/>
      <c r="AS28" s="408" t="s">
        <v>122</v>
      </c>
      <c r="AT28" s="409"/>
      <c r="AU28" s="409"/>
      <c r="AV28" s="409"/>
      <c r="AW28" s="409"/>
      <c r="AX28" s="468"/>
      <c r="AY28" s="472" t="s">
        <v>176</v>
      </c>
      <c r="AZ28" s="473"/>
      <c r="BA28" s="473"/>
      <c r="BB28" s="474"/>
      <c r="BC28" s="481" t="s">
        <v>46</v>
      </c>
      <c r="BD28" s="482"/>
      <c r="BE28" s="482"/>
      <c r="BF28" s="482"/>
      <c r="BG28" s="482"/>
      <c r="BH28" s="482"/>
      <c r="BI28" s="482"/>
      <c r="BJ28" s="482"/>
      <c r="BK28" s="482"/>
      <c r="BL28" s="482"/>
      <c r="BM28" s="483"/>
      <c r="BN28" s="484">
        <v>1238085</v>
      </c>
      <c r="BO28" s="485"/>
      <c r="BP28" s="485"/>
      <c r="BQ28" s="485"/>
      <c r="BR28" s="485"/>
      <c r="BS28" s="485"/>
      <c r="BT28" s="485"/>
      <c r="BU28" s="486"/>
      <c r="BV28" s="484">
        <v>1237976</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177</v>
      </c>
      <c r="F29" s="412"/>
      <c r="G29" s="412"/>
      <c r="H29" s="412"/>
      <c r="I29" s="412"/>
      <c r="J29" s="412"/>
      <c r="K29" s="413"/>
      <c r="L29" s="408">
        <v>10</v>
      </c>
      <c r="M29" s="409"/>
      <c r="N29" s="409"/>
      <c r="O29" s="409"/>
      <c r="P29" s="410"/>
      <c r="Q29" s="408">
        <v>2100</v>
      </c>
      <c r="R29" s="409"/>
      <c r="S29" s="409"/>
      <c r="T29" s="409"/>
      <c r="U29" s="409"/>
      <c r="V29" s="410"/>
      <c r="W29" s="499"/>
      <c r="X29" s="500"/>
      <c r="Y29" s="501"/>
      <c r="Z29" s="411" t="s">
        <v>178</v>
      </c>
      <c r="AA29" s="412"/>
      <c r="AB29" s="412"/>
      <c r="AC29" s="412"/>
      <c r="AD29" s="412"/>
      <c r="AE29" s="412"/>
      <c r="AF29" s="412"/>
      <c r="AG29" s="413"/>
      <c r="AH29" s="408">
        <v>191</v>
      </c>
      <c r="AI29" s="409"/>
      <c r="AJ29" s="409"/>
      <c r="AK29" s="409"/>
      <c r="AL29" s="410"/>
      <c r="AM29" s="408">
        <v>566256</v>
      </c>
      <c r="AN29" s="409"/>
      <c r="AO29" s="409"/>
      <c r="AP29" s="409"/>
      <c r="AQ29" s="409"/>
      <c r="AR29" s="410"/>
      <c r="AS29" s="408">
        <v>2965</v>
      </c>
      <c r="AT29" s="409"/>
      <c r="AU29" s="409"/>
      <c r="AV29" s="409"/>
      <c r="AW29" s="409"/>
      <c r="AX29" s="468"/>
      <c r="AY29" s="475"/>
      <c r="AZ29" s="476"/>
      <c r="BA29" s="476"/>
      <c r="BB29" s="477"/>
      <c r="BC29" s="469" t="s">
        <v>179</v>
      </c>
      <c r="BD29" s="470"/>
      <c r="BE29" s="470"/>
      <c r="BF29" s="470"/>
      <c r="BG29" s="470"/>
      <c r="BH29" s="470"/>
      <c r="BI29" s="470"/>
      <c r="BJ29" s="470"/>
      <c r="BK29" s="470"/>
      <c r="BL29" s="470"/>
      <c r="BM29" s="471"/>
      <c r="BN29" s="455">
        <v>1590946</v>
      </c>
      <c r="BO29" s="456"/>
      <c r="BP29" s="456"/>
      <c r="BQ29" s="456"/>
      <c r="BR29" s="456"/>
      <c r="BS29" s="456"/>
      <c r="BT29" s="456"/>
      <c r="BU29" s="457"/>
      <c r="BV29" s="455">
        <v>1590272</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180</v>
      </c>
      <c r="X30" s="423"/>
      <c r="Y30" s="423"/>
      <c r="Z30" s="423"/>
      <c r="AA30" s="423"/>
      <c r="AB30" s="423"/>
      <c r="AC30" s="423"/>
      <c r="AD30" s="423"/>
      <c r="AE30" s="423"/>
      <c r="AF30" s="423"/>
      <c r="AG30" s="424"/>
      <c r="AH30" s="425">
        <v>97</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48</v>
      </c>
      <c r="BD30" s="429"/>
      <c r="BE30" s="429"/>
      <c r="BF30" s="429"/>
      <c r="BG30" s="429"/>
      <c r="BH30" s="429"/>
      <c r="BI30" s="429"/>
      <c r="BJ30" s="429"/>
      <c r="BK30" s="429"/>
      <c r="BL30" s="429"/>
      <c r="BM30" s="430"/>
      <c r="BN30" s="489">
        <v>2208595</v>
      </c>
      <c r="BO30" s="490"/>
      <c r="BP30" s="490"/>
      <c r="BQ30" s="490"/>
      <c r="BR30" s="490"/>
      <c r="BS30" s="490"/>
      <c r="BT30" s="490"/>
      <c r="BU30" s="491"/>
      <c r="BV30" s="489">
        <v>1868307</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181</v>
      </c>
      <c r="D32" s="414"/>
      <c r="E32" s="414"/>
      <c r="F32" s="414"/>
      <c r="G32" s="414"/>
      <c r="H32" s="414"/>
      <c r="I32" s="414"/>
      <c r="J32" s="414"/>
      <c r="K32" s="414"/>
      <c r="L32" s="414"/>
      <c r="M32" s="414"/>
      <c r="N32" s="414"/>
      <c r="O32" s="414"/>
      <c r="P32" s="414"/>
      <c r="Q32" s="414"/>
      <c r="R32" s="414"/>
      <c r="S32" s="414"/>
      <c r="U32" s="415" t="s">
        <v>182</v>
      </c>
      <c r="V32" s="415"/>
      <c r="W32" s="415"/>
      <c r="X32" s="415"/>
      <c r="Y32" s="415"/>
      <c r="Z32" s="415"/>
      <c r="AA32" s="415"/>
      <c r="AB32" s="415"/>
      <c r="AC32" s="415"/>
      <c r="AD32" s="415"/>
      <c r="AE32" s="415"/>
      <c r="AF32" s="415"/>
      <c r="AG32" s="415"/>
      <c r="AH32" s="415"/>
      <c r="AI32" s="415"/>
      <c r="AJ32" s="415"/>
      <c r="AK32" s="415"/>
      <c r="AM32" s="415" t="s">
        <v>183</v>
      </c>
      <c r="AN32" s="415"/>
      <c r="AO32" s="415"/>
      <c r="AP32" s="415"/>
      <c r="AQ32" s="415"/>
      <c r="AR32" s="415"/>
      <c r="AS32" s="415"/>
      <c r="AT32" s="415"/>
      <c r="AU32" s="415"/>
      <c r="AV32" s="415"/>
      <c r="AW32" s="415"/>
      <c r="AX32" s="415"/>
      <c r="AY32" s="415"/>
      <c r="AZ32" s="415"/>
      <c r="BA32" s="415"/>
      <c r="BB32" s="415"/>
      <c r="BC32" s="415"/>
      <c r="BE32" s="415" t="s">
        <v>184</v>
      </c>
      <c r="BF32" s="415"/>
      <c r="BG32" s="415"/>
      <c r="BH32" s="415"/>
      <c r="BI32" s="415"/>
      <c r="BJ32" s="415"/>
      <c r="BK32" s="415"/>
      <c r="BL32" s="415"/>
      <c r="BM32" s="415"/>
      <c r="BN32" s="415"/>
      <c r="BO32" s="415"/>
      <c r="BP32" s="415"/>
      <c r="BQ32" s="415"/>
      <c r="BR32" s="415"/>
      <c r="BS32" s="415"/>
      <c r="BT32" s="415"/>
      <c r="BU32" s="415"/>
      <c r="BW32" s="415" t="s">
        <v>185</v>
      </c>
      <c r="BX32" s="415"/>
      <c r="BY32" s="415"/>
      <c r="BZ32" s="415"/>
      <c r="CA32" s="415"/>
      <c r="CB32" s="415"/>
      <c r="CC32" s="415"/>
      <c r="CD32" s="415"/>
      <c r="CE32" s="415"/>
      <c r="CF32" s="415"/>
      <c r="CG32" s="415"/>
      <c r="CH32" s="415"/>
      <c r="CI32" s="415"/>
      <c r="CJ32" s="415"/>
      <c r="CK32" s="415"/>
      <c r="CL32" s="415"/>
      <c r="CM32" s="415"/>
      <c r="CO32" s="415" t="s">
        <v>186</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187</v>
      </c>
      <c r="D33" s="407"/>
      <c r="E33" s="406" t="s">
        <v>188</v>
      </c>
      <c r="F33" s="406"/>
      <c r="G33" s="406"/>
      <c r="H33" s="406"/>
      <c r="I33" s="406"/>
      <c r="J33" s="406"/>
      <c r="K33" s="406"/>
      <c r="L33" s="406"/>
      <c r="M33" s="406"/>
      <c r="N33" s="406"/>
      <c r="O33" s="406"/>
      <c r="P33" s="406"/>
      <c r="Q33" s="406"/>
      <c r="R33" s="406"/>
      <c r="S33" s="406"/>
      <c r="T33" s="206"/>
      <c r="U33" s="407" t="s">
        <v>187</v>
      </c>
      <c r="V33" s="407"/>
      <c r="W33" s="406" t="s">
        <v>188</v>
      </c>
      <c r="X33" s="406"/>
      <c r="Y33" s="406"/>
      <c r="Z33" s="406"/>
      <c r="AA33" s="406"/>
      <c r="AB33" s="406"/>
      <c r="AC33" s="406"/>
      <c r="AD33" s="406"/>
      <c r="AE33" s="406"/>
      <c r="AF33" s="406"/>
      <c r="AG33" s="406"/>
      <c r="AH33" s="406"/>
      <c r="AI33" s="406"/>
      <c r="AJ33" s="406"/>
      <c r="AK33" s="406"/>
      <c r="AL33" s="206"/>
      <c r="AM33" s="407" t="s">
        <v>187</v>
      </c>
      <c r="AN33" s="407"/>
      <c r="AO33" s="406" t="s">
        <v>188</v>
      </c>
      <c r="AP33" s="406"/>
      <c r="AQ33" s="406"/>
      <c r="AR33" s="406"/>
      <c r="AS33" s="406"/>
      <c r="AT33" s="406"/>
      <c r="AU33" s="406"/>
      <c r="AV33" s="406"/>
      <c r="AW33" s="406"/>
      <c r="AX33" s="406"/>
      <c r="AY33" s="406"/>
      <c r="AZ33" s="406"/>
      <c r="BA33" s="406"/>
      <c r="BB33" s="406"/>
      <c r="BC33" s="406"/>
      <c r="BD33" s="207"/>
      <c r="BE33" s="406" t="s">
        <v>189</v>
      </c>
      <c r="BF33" s="406"/>
      <c r="BG33" s="406" t="s">
        <v>190</v>
      </c>
      <c r="BH33" s="406"/>
      <c r="BI33" s="406"/>
      <c r="BJ33" s="406"/>
      <c r="BK33" s="406"/>
      <c r="BL33" s="406"/>
      <c r="BM33" s="406"/>
      <c r="BN33" s="406"/>
      <c r="BO33" s="406"/>
      <c r="BP33" s="406"/>
      <c r="BQ33" s="406"/>
      <c r="BR33" s="406"/>
      <c r="BS33" s="406"/>
      <c r="BT33" s="406"/>
      <c r="BU33" s="406"/>
      <c r="BV33" s="207"/>
      <c r="BW33" s="407" t="s">
        <v>189</v>
      </c>
      <c r="BX33" s="407"/>
      <c r="BY33" s="406" t="s">
        <v>191</v>
      </c>
      <c r="BZ33" s="406"/>
      <c r="CA33" s="406"/>
      <c r="CB33" s="406"/>
      <c r="CC33" s="406"/>
      <c r="CD33" s="406"/>
      <c r="CE33" s="406"/>
      <c r="CF33" s="406"/>
      <c r="CG33" s="406"/>
      <c r="CH33" s="406"/>
      <c r="CI33" s="406"/>
      <c r="CJ33" s="406"/>
      <c r="CK33" s="406"/>
      <c r="CL33" s="406"/>
      <c r="CM33" s="406"/>
      <c r="CN33" s="206"/>
      <c r="CO33" s="407" t="s">
        <v>187</v>
      </c>
      <c r="CP33" s="407"/>
      <c r="CQ33" s="406" t="s">
        <v>192</v>
      </c>
      <c r="CR33" s="406"/>
      <c r="CS33" s="406"/>
      <c r="CT33" s="406"/>
      <c r="CU33" s="406"/>
      <c r="CV33" s="406"/>
      <c r="CW33" s="406"/>
      <c r="CX33" s="406"/>
      <c r="CY33" s="406"/>
      <c r="CZ33" s="406"/>
      <c r="DA33" s="406"/>
      <c r="DB33" s="406"/>
      <c r="DC33" s="406"/>
      <c r="DD33" s="406"/>
      <c r="DE33" s="406"/>
      <c r="DF33" s="206"/>
      <c r="DG33" s="405" t="s">
        <v>193</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4</v>
      </c>
      <c r="V34" s="403"/>
      <c r="W34" s="404" t="str">
        <f>IF('各会計、関係団体の財政状況及び健全化判断比率'!B28="","",'各会計、関係団体の財政状況及び健全化判断比率'!B28)</f>
        <v>国民健康保険事業費特別会計</v>
      </c>
      <c r="X34" s="404"/>
      <c r="Y34" s="404"/>
      <c r="Z34" s="404"/>
      <c r="AA34" s="404"/>
      <c r="AB34" s="404"/>
      <c r="AC34" s="404"/>
      <c r="AD34" s="404"/>
      <c r="AE34" s="404"/>
      <c r="AF34" s="404"/>
      <c r="AG34" s="404"/>
      <c r="AH34" s="404"/>
      <c r="AI34" s="404"/>
      <c r="AJ34" s="404"/>
      <c r="AK34" s="404"/>
      <c r="AL34" s="181"/>
      <c r="AM34" s="403">
        <f>IF(AO34="","",MAX(C34:D43,U34:V43)+1)</f>
        <v>8</v>
      </c>
      <c r="AN34" s="403"/>
      <c r="AO34" s="404" t="str">
        <f>IF('各会計、関係団体の財政状況及び健全化判断比率'!B32="","",'各会計、関係団体の財政状況及び健全化判断比率'!B32)</f>
        <v>水道事業会計</v>
      </c>
      <c r="AP34" s="404"/>
      <c r="AQ34" s="404"/>
      <c r="AR34" s="404"/>
      <c r="AS34" s="404"/>
      <c r="AT34" s="404"/>
      <c r="AU34" s="404"/>
      <c r="AV34" s="404"/>
      <c r="AW34" s="404"/>
      <c r="AX34" s="404"/>
      <c r="AY34" s="404"/>
      <c r="AZ34" s="404"/>
      <c r="BA34" s="404"/>
      <c r="BB34" s="404"/>
      <c r="BC34" s="404"/>
      <c r="BD34" s="181"/>
      <c r="BE34" s="403">
        <f>IF(BG34="","",MAX(C34:D43,U34:V43,AM34:AN43)+1)</f>
        <v>10</v>
      </c>
      <c r="BF34" s="403"/>
      <c r="BG34" s="404" t="str">
        <f>IF('各会計、関係団体の財政状況及び健全化判断比率'!B34="","",'各会計、関係団体の財政状況及び健全化判断比率'!B34)</f>
        <v>下水道事業費特別会計</v>
      </c>
      <c r="BH34" s="404"/>
      <c r="BI34" s="404"/>
      <c r="BJ34" s="404"/>
      <c r="BK34" s="404"/>
      <c r="BL34" s="404"/>
      <c r="BM34" s="404"/>
      <c r="BN34" s="404"/>
      <c r="BO34" s="404"/>
      <c r="BP34" s="404"/>
      <c r="BQ34" s="404"/>
      <c r="BR34" s="404"/>
      <c r="BS34" s="404"/>
      <c r="BT34" s="404"/>
      <c r="BU34" s="404"/>
      <c r="BV34" s="181"/>
      <c r="BW34" s="403">
        <f>IF(BY34="","",MAX(C34:D43,U34:V43,AM34:AN43,BE34:BF43)+1)</f>
        <v>12</v>
      </c>
      <c r="BX34" s="403"/>
      <c r="BY34" s="404" t="str">
        <f>IF('各会計、関係団体の財政状況及び健全化判断比率'!B68="","",'各会計、関係団体の財政状況及び健全化判断比率'!B68)</f>
        <v>和歌山県市町村総合事務組合</v>
      </c>
      <c r="BZ34" s="404"/>
      <c r="CA34" s="404"/>
      <c r="CB34" s="404"/>
      <c r="CC34" s="404"/>
      <c r="CD34" s="404"/>
      <c r="CE34" s="404"/>
      <c r="CF34" s="404"/>
      <c r="CG34" s="404"/>
      <c r="CH34" s="404"/>
      <c r="CI34" s="404"/>
      <c r="CJ34" s="404"/>
      <c r="CK34" s="404"/>
      <c r="CL34" s="404"/>
      <c r="CM34" s="404"/>
      <c r="CN34" s="181"/>
      <c r="CO34" s="403">
        <f>IF(CQ34="","",MAX(C34:D43,U34:V43,AM34:AN43,BE34:BF43,BW34:BX43)+1)</f>
        <v>22</v>
      </c>
      <c r="CP34" s="403"/>
      <c r="CQ34" s="404" t="str">
        <f>IF('各会計、関係団体の財政状況及び健全化判断比率'!BS7="","",'各会計、関係団体の財政状況及び健全化判断比率'!BS7)</f>
        <v>那智勝浦冷蔵株式会社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土地取得事業費特別会計</v>
      </c>
      <c r="F35" s="404"/>
      <c r="G35" s="404"/>
      <c r="H35" s="404"/>
      <c r="I35" s="404"/>
      <c r="J35" s="404"/>
      <c r="K35" s="404"/>
      <c r="L35" s="404"/>
      <c r="M35" s="404"/>
      <c r="N35" s="404"/>
      <c r="O35" s="404"/>
      <c r="P35" s="404"/>
      <c r="Q35" s="404"/>
      <c r="R35" s="404"/>
      <c r="S35" s="404"/>
      <c r="T35" s="181"/>
      <c r="U35" s="403">
        <f>IF(W35="","",U34+1)</f>
        <v>5</v>
      </c>
      <c r="V35" s="403"/>
      <c r="W35" s="404" t="str">
        <f>IF('各会計、関係団体の財政状況及び健全化判断比率'!B29="","",'各会計、関係団体の財政状況及び健全化判断比率'!B29)</f>
        <v>後期高齢者医療事業費特別会計</v>
      </c>
      <c r="X35" s="404"/>
      <c r="Y35" s="404"/>
      <c r="Z35" s="404"/>
      <c r="AA35" s="404"/>
      <c r="AB35" s="404"/>
      <c r="AC35" s="404"/>
      <c r="AD35" s="404"/>
      <c r="AE35" s="404"/>
      <c r="AF35" s="404"/>
      <c r="AG35" s="404"/>
      <c r="AH35" s="404"/>
      <c r="AI35" s="404"/>
      <c r="AJ35" s="404"/>
      <c r="AK35" s="404"/>
      <c r="AL35" s="181"/>
      <c r="AM35" s="403">
        <f t="shared" ref="AM35:AM43" si="0">IF(AO35="","",AM34+1)</f>
        <v>9</v>
      </c>
      <c r="AN35" s="403"/>
      <c r="AO35" s="404" t="str">
        <f>IF('各会計、関係団体の財政状況及び健全化判断比率'!B33="","",'各会計、関係団体の財政状況及び健全化判断比率'!B33)</f>
        <v>町立温泉病院事業会計</v>
      </c>
      <c r="AP35" s="404"/>
      <c r="AQ35" s="404"/>
      <c r="AR35" s="404"/>
      <c r="AS35" s="404"/>
      <c r="AT35" s="404"/>
      <c r="AU35" s="404"/>
      <c r="AV35" s="404"/>
      <c r="AW35" s="404"/>
      <c r="AX35" s="404"/>
      <c r="AY35" s="404"/>
      <c r="AZ35" s="404"/>
      <c r="BA35" s="404"/>
      <c r="BB35" s="404"/>
      <c r="BC35" s="404"/>
      <c r="BD35" s="181"/>
      <c r="BE35" s="403">
        <f t="shared" ref="BE35:BE43" si="1">IF(BG35="","",BE34+1)</f>
        <v>11</v>
      </c>
      <c r="BF35" s="403"/>
      <c r="BG35" s="404" t="str">
        <f>IF('各会計、関係団体の財政状況及び健全化判断比率'!B35="","",'各会計、関係団体の財政状況及び健全化判断比率'!B35)</f>
        <v>勝浦地方卸売市場事業費特別会計</v>
      </c>
      <c r="BH35" s="404"/>
      <c r="BI35" s="404"/>
      <c r="BJ35" s="404"/>
      <c r="BK35" s="404"/>
      <c r="BL35" s="404"/>
      <c r="BM35" s="404"/>
      <c r="BN35" s="404"/>
      <c r="BO35" s="404"/>
      <c r="BP35" s="404"/>
      <c r="BQ35" s="404"/>
      <c r="BR35" s="404"/>
      <c r="BS35" s="404"/>
      <c r="BT35" s="404"/>
      <c r="BU35" s="404"/>
      <c r="BV35" s="181"/>
      <c r="BW35" s="403">
        <f t="shared" ref="BW35:BW43" si="2">IF(BY35="","",BW34+1)</f>
        <v>13</v>
      </c>
      <c r="BX35" s="403"/>
      <c r="BY35" s="404" t="str">
        <f>IF('各会計、関係団体の財政状況及び健全化判断比率'!B69="","",'各会計、関係団体の財政状況及び健全化判断比率'!B69)</f>
        <v>紀南学園事務組合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f>IF(E36="","",C35+1)</f>
        <v>3</v>
      </c>
      <c r="D36" s="403"/>
      <c r="E36" s="404" t="str">
        <f>IF('各会計、関係団体の財政状況及び健全化判断比率'!B9="","",'各会計、関係団体の財政状況及び健全化判断比率'!B9)</f>
        <v>育英奨学金貸与事業費特別会計</v>
      </c>
      <c r="F36" s="404"/>
      <c r="G36" s="404"/>
      <c r="H36" s="404"/>
      <c r="I36" s="404"/>
      <c r="J36" s="404"/>
      <c r="K36" s="404"/>
      <c r="L36" s="404"/>
      <c r="M36" s="404"/>
      <c r="N36" s="404"/>
      <c r="O36" s="404"/>
      <c r="P36" s="404"/>
      <c r="Q36" s="404"/>
      <c r="R36" s="404"/>
      <c r="S36" s="404"/>
      <c r="T36" s="181"/>
      <c r="U36" s="403">
        <f t="shared" ref="U36:U43" si="4">IF(W36="","",U35+1)</f>
        <v>6</v>
      </c>
      <c r="V36" s="403"/>
      <c r="W36" s="404" t="str">
        <f>IF('各会計、関係団体の財政状況及び健全化判断比率'!B30="","",'各会計、関係団体の財政状況及び健全化判断比率'!B30)</f>
        <v>介護保険事業費特別会計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14</v>
      </c>
      <c r="BX36" s="403"/>
      <c r="BY36" s="404" t="str">
        <f>IF('各会計、関係団体の財政状況及び健全化判断比率'!B70="","",'各会計、関係団体の財政状況及び健全化判断比率'!B70)</f>
        <v>東牟婁郡町村新宮市老人福祉施設事務組合（一般会計）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7</v>
      </c>
      <c r="V37" s="403"/>
      <c r="W37" s="404" t="str">
        <f>IF('各会計、関係団体の財政状況及び健全化判断比率'!B31="","",'各会計、関係団体の財政状況及び健全化判断比率'!B31)</f>
        <v>介護認定審査会共同設置事業費特別会計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15</v>
      </c>
      <c r="BX37" s="403"/>
      <c r="BY37" s="404" t="str">
        <f>IF('各会計、関係団体の財政状況及び健全化判断比率'!B71="","",'各会計、関係団体の財政状況及び健全化判断比率'!B71)</f>
        <v>東牟婁郡町村新宮市老人福祉施設事務組合（特別会計）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16</v>
      </c>
      <c r="BX38" s="403"/>
      <c r="BY38" s="404" t="str">
        <f>IF('各会計、関係団体の財政状況及び健全化判断比率'!B72="","",'各会計、関係団体の財政状況及び健全化判断比率'!B72)</f>
        <v>那智勝浦町・太地町環境衛生施設一部事務組合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17</v>
      </c>
      <c r="BX39" s="403"/>
      <c r="BY39" s="404" t="str">
        <f>IF('各会計、関係団体の財政状況及び健全化判断比率'!B73="","",'各会計、関係団体の財政状況及び健全化判断比率'!B73)</f>
        <v>新宮周辺広域市町村圏事務組合（一般会計）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18</v>
      </c>
      <c r="BX40" s="403"/>
      <c r="BY40" s="404" t="str">
        <f>IF('各会計、関係団体の財政状況及び健全化判断比率'!B74="","",'各会計、関係団体の財政状況及び健全化判断比率'!B74)</f>
        <v>新宮周辺広域市町村圏事務組合（特別会計）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19</v>
      </c>
      <c r="BX41" s="403"/>
      <c r="BY41" s="404" t="str">
        <f>IF('各会計、関係団体の財政状況及び健全化判断比率'!B75="","",'各会計、関係団体の財政状況及び健全化判断比率'!B75)</f>
        <v>和歌山地方税回収機構</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20</v>
      </c>
      <c r="BX42" s="403"/>
      <c r="BY42" s="404" t="str">
        <f>IF('各会計、関係団体の財政状況及び健全化判断比率'!B76="","",'各会計、関係団体の財政状況及び健全化判断比率'!B76)</f>
        <v>和歌山県後期高齢者医療広域連合（一般会計）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21</v>
      </c>
      <c r="BX43" s="403"/>
      <c r="BY43" s="404" t="str">
        <f>IF('各会計、関係団体の財政状況及び健全化判断比率'!B77="","",'各会計、関係団体の財政状況及び健全化判断比率'!B77)</f>
        <v>和歌山県後期高齢者医療広域連合（特別会計）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400" t="s">
        <v>195</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196</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197</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198</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199</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200</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201</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202</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fdkwFDFR/BybzMlJF5quLdhW7azst/TbAyhLQWtXb7nIlGAlQP6n2ZFlVmusy+YH1lc0Bj52Bd6Tx+S06tTKsw==" saltValue="2wdFHoBmOJzur+LD2lQZJ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203</v>
      </c>
      <c r="DI1" s="754"/>
      <c r="DJ1" s="754"/>
      <c r="DK1" s="754"/>
      <c r="DL1" s="754"/>
      <c r="DM1" s="754"/>
      <c r="DN1" s="755"/>
      <c r="DO1" s="214"/>
      <c r="DP1" s="753" t="s">
        <v>204</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206</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207</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208</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209</v>
      </c>
      <c r="S4" s="710"/>
      <c r="T4" s="710"/>
      <c r="U4" s="710"/>
      <c r="V4" s="710"/>
      <c r="W4" s="710"/>
      <c r="X4" s="710"/>
      <c r="Y4" s="711"/>
      <c r="Z4" s="709" t="s">
        <v>210</v>
      </c>
      <c r="AA4" s="710"/>
      <c r="AB4" s="710"/>
      <c r="AC4" s="711"/>
      <c r="AD4" s="709" t="s">
        <v>211</v>
      </c>
      <c r="AE4" s="710"/>
      <c r="AF4" s="710"/>
      <c r="AG4" s="710"/>
      <c r="AH4" s="710"/>
      <c r="AI4" s="710"/>
      <c r="AJ4" s="710"/>
      <c r="AK4" s="711"/>
      <c r="AL4" s="709" t="s">
        <v>210</v>
      </c>
      <c r="AM4" s="710"/>
      <c r="AN4" s="710"/>
      <c r="AO4" s="711"/>
      <c r="AP4" s="756" t="s">
        <v>212</v>
      </c>
      <c r="AQ4" s="756"/>
      <c r="AR4" s="756"/>
      <c r="AS4" s="756"/>
      <c r="AT4" s="756"/>
      <c r="AU4" s="756"/>
      <c r="AV4" s="756"/>
      <c r="AW4" s="756"/>
      <c r="AX4" s="756"/>
      <c r="AY4" s="756"/>
      <c r="AZ4" s="756"/>
      <c r="BA4" s="756"/>
      <c r="BB4" s="756"/>
      <c r="BC4" s="756"/>
      <c r="BD4" s="756"/>
      <c r="BE4" s="756"/>
      <c r="BF4" s="756"/>
      <c r="BG4" s="756" t="s">
        <v>213</v>
      </c>
      <c r="BH4" s="756"/>
      <c r="BI4" s="756"/>
      <c r="BJ4" s="756"/>
      <c r="BK4" s="756"/>
      <c r="BL4" s="756"/>
      <c r="BM4" s="756"/>
      <c r="BN4" s="756"/>
      <c r="BO4" s="756" t="s">
        <v>210</v>
      </c>
      <c r="BP4" s="756"/>
      <c r="BQ4" s="756"/>
      <c r="BR4" s="756"/>
      <c r="BS4" s="756" t="s">
        <v>214</v>
      </c>
      <c r="BT4" s="756"/>
      <c r="BU4" s="756"/>
      <c r="BV4" s="756"/>
      <c r="BW4" s="756"/>
      <c r="BX4" s="756"/>
      <c r="BY4" s="756"/>
      <c r="BZ4" s="756"/>
      <c r="CA4" s="756"/>
      <c r="CB4" s="756"/>
      <c r="CD4" s="709" t="s">
        <v>215</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216</v>
      </c>
      <c r="C5" s="716"/>
      <c r="D5" s="716"/>
      <c r="E5" s="716"/>
      <c r="F5" s="716"/>
      <c r="G5" s="716"/>
      <c r="H5" s="716"/>
      <c r="I5" s="716"/>
      <c r="J5" s="716"/>
      <c r="K5" s="716"/>
      <c r="L5" s="716"/>
      <c r="M5" s="716"/>
      <c r="N5" s="716"/>
      <c r="O5" s="716"/>
      <c r="P5" s="716"/>
      <c r="Q5" s="717"/>
      <c r="R5" s="712">
        <v>1444326</v>
      </c>
      <c r="S5" s="713"/>
      <c r="T5" s="713"/>
      <c r="U5" s="713"/>
      <c r="V5" s="713"/>
      <c r="W5" s="713"/>
      <c r="X5" s="713"/>
      <c r="Y5" s="738"/>
      <c r="Z5" s="751">
        <v>14</v>
      </c>
      <c r="AA5" s="751"/>
      <c r="AB5" s="751"/>
      <c r="AC5" s="751"/>
      <c r="AD5" s="752">
        <v>1444326</v>
      </c>
      <c r="AE5" s="752"/>
      <c r="AF5" s="752"/>
      <c r="AG5" s="752"/>
      <c r="AH5" s="752"/>
      <c r="AI5" s="752"/>
      <c r="AJ5" s="752"/>
      <c r="AK5" s="752"/>
      <c r="AL5" s="739">
        <v>26.1</v>
      </c>
      <c r="AM5" s="721"/>
      <c r="AN5" s="721"/>
      <c r="AO5" s="740"/>
      <c r="AP5" s="715" t="s">
        <v>217</v>
      </c>
      <c r="AQ5" s="716"/>
      <c r="AR5" s="716"/>
      <c r="AS5" s="716"/>
      <c r="AT5" s="716"/>
      <c r="AU5" s="716"/>
      <c r="AV5" s="716"/>
      <c r="AW5" s="716"/>
      <c r="AX5" s="716"/>
      <c r="AY5" s="716"/>
      <c r="AZ5" s="716"/>
      <c r="BA5" s="716"/>
      <c r="BB5" s="716"/>
      <c r="BC5" s="716"/>
      <c r="BD5" s="716"/>
      <c r="BE5" s="716"/>
      <c r="BF5" s="717"/>
      <c r="BG5" s="657">
        <v>1392151</v>
      </c>
      <c r="BH5" s="658"/>
      <c r="BI5" s="658"/>
      <c r="BJ5" s="658"/>
      <c r="BK5" s="658"/>
      <c r="BL5" s="658"/>
      <c r="BM5" s="658"/>
      <c r="BN5" s="659"/>
      <c r="BO5" s="695">
        <v>96.4</v>
      </c>
      <c r="BP5" s="695"/>
      <c r="BQ5" s="695"/>
      <c r="BR5" s="695"/>
      <c r="BS5" s="696" t="s">
        <v>122</v>
      </c>
      <c r="BT5" s="696"/>
      <c r="BU5" s="696"/>
      <c r="BV5" s="696"/>
      <c r="BW5" s="696"/>
      <c r="BX5" s="696"/>
      <c r="BY5" s="696"/>
      <c r="BZ5" s="696"/>
      <c r="CA5" s="696"/>
      <c r="CB5" s="731"/>
      <c r="CD5" s="709" t="s">
        <v>212</v>
      </c>
      <c r="CE5" s="710"/>
      <c r="CF5" s="710"/>
      <c r="CG5" s="710"/>
      <c r="CH5" s="710"/>
      <c r="CI5" s="710"/>
      <c r="CJ5" s="710"/>
      <c r="CK5" s="710"/>
      <c r="CL5" s="710"/>
      <c r="CM5" s="710"/>
      <c r="CN5" s="710"/>
      <c r="CO5" s="710"/>
      <c r="CP5" s="710"/>
      <c r="CQ5" s="711"/>
      <c r="CR5" s="709" t="s">
        <v>218</v>
      </c>
      <c r="CS5" s="710"/>
      <c r="CT5" s="710"/>
      <c r="CU5" s="710"/>
      <c r="CV5" s="710"/>
      <c r="CW5" s="710"/>
      <c r="CX5" s="710"/>
      <c r="CY5" s="711"/>
      <c r="CZ5" s="709" t="s">
        <v>210</v>
      </c>
      <c r="DA5" s="710"/>
      <c r="DB5" s="710"/>
      <c r="DC5" s="711"/>
      <c r="DD5" s="709" t="s">
        <v>219</v>
      </c>
      <c r="DE5" s="710"/>
      <c r="DF5" s="710"/>
      <c r="DG5" s="710"/>
      <c r="DH5" s="710"/>
      <c r="DI5" s="710"/>
      <c r="DJ5" s="710"/>
      <c r="DK5" s="710"/>
      <c r="DL5" s="710"/>
      <c r="DM5" s="710"/>
      <c r="DN5" s="710"/>
      <c r="DO5" s="710"/>
      <c r="DP5" s="711"/>
      <c r="DQ5" s="709" t="s">
        <v>220</v>
      </c>
      <c r="DR5" s="710"/>
      <c r="DS5" s="710"/>
      <c r="DT5" s="710"/>
      <c r="DU5" s="710"/>
      <c r="DV5" s="710"/>
      <c r="DW5" s="710"/>
      <c r="DX5" s="710"/>
      <c r="DY5" s="710"/>
      <c r="DZ5" s="710"/>
      <c r="EA5" s="710"/>
      <c r="EB5" s="710"/>
      <c r="EC5" s="711"/>
    </row>
    <row r="6" spans="2:143" ht="11.25" customHeight="1" x14ac:dyDescent="0.2">
      <c r="B6" s="654" t="s">
        <v>221</v>
      </c>
      <c r="C6" s="655"/>
      <c r="D6" s="655"/>
      <c r="E6" s="655"/>
      <c r="F6" s="655"/>
      <c r="G6" s="655"/>
      <c r="H6" s="655"/>
      <c r="I6" s="655"/>
      <c r="J6" s="655"/>
      <c r="K6" s="655"/>
      <c r="L6" s="655"/>
      <c r="M6" s="655"/>
      <c r="N6" s="655"/>
      <c r="O6" s="655"/>
      <c r="P6" s="655"/>
      <c r="Q6" s="656"/>
      <c r="R6" s="657">
        <v>100725</v>
      </c>
      <c r="S6" s="658"/>
      <c r="T6" s="658"/>
      <c r="U6" s="658"/>
      <c r="V6" s="658"/>
      <c r="W6" s="658"/>
      <c r="X6" s="658"/>
      <c r="Y6" s="659"/>
      <c r="Z6" s="695">
        <v>1</v>
      </c>
      <c r="AA6" s="695"/>
      <c r="AB6" s="695"/>
      <c r="AC6" s="695"/>
      <c r="AD6" s="696">
        <v>100725</v>
      </c>
      <c r="AE6" s="696"/>
      <c r="AF6" s="696"/>
      <c r="AG6" s="696"/>
      <c r="AH6" s="696"/>
      <c r="AI6" s="696"/>
      <c r="AJ6" s="696"/>
      <c r="AK6" s="696"/>
      <c r="AL6" s="660">
        <v>1.8</v>
      </c>
      <c r="AM6" s="661"/>
      <c r="AN6" s="661"/>
      <c r="AO6" s="697"/>
      <c r="AP6" s="654" t="s">
        <v>222</v>
      </c>
      <c r="AQ6" s="655"/>
      <c r="AR6" s="655"/>
      <c r="AS6" s="655"/>
      <c r="AT6" s="655"/>
      <c r="AU6" s="655"/>
      <c r="AV6" s="655"/>
      <c r="AW6" s="655"/>
      <c r="AX6" s="655"/>
      <c r="AY6" s="655"/>
      <c r="AZ6" s="655"/>
      <c r="BA6" s="655"/>
      <c r="BB6" s="655"/>
      <c r="BC6" s="655"/>
      <c r="BD6" s="655"/>
      <c r="BE6" s="655"/>
      <c r="BF6" s="656"/>
      <c r="BG6" s="657">
        <v>1392151</v>
      </c>
      <c r="BH6" s="658"/>
      <c r="BI6" s="658"/>
      <c r="BJ6" s="658"/>
      <c r="BK6" s="658"/>
      <c r="BL6" s="658"/>
      <c r="BM6" s="658"/>
      <c r="BN6" s="659"/>
      <c r="BO6" s="695">
        <v>96.4</v>
      </c>
      <c r="BP6" s="695"/>
      <c r="BQ6" s="695"/>
      <c r="BR6" s="695"/>
      <c r="BS6" s="696" t="s">
        <v>122</v>
      </c>
      <c r="BT6" s="696"/>
      <c r="BU6" s="696"/>
      <c r="BV6" s="696"/>
      <c r="BW6" s="696"/>
      <c r="BX6" s="696"/>
      <c r="BY6" s="696"/>
      <c r="BZ6" s="696"/>
      <c r="CA6" s="696"/>
      <c r="CB6" s="731"/>
      <c r="CD6" s="715" t="s">
        <v>223</v>
      </c>
      <c r="CE6" s="716"/>
      <c r="CF6" s="716"/>
      <c r="CG6" s="716"/>
      <c r="CH6" s="716"/>
      <c r="CI6" s="716"/>
      <c r="CJ6" s="716"/>
      <c r="CK6" s="716"/>
      <c r="CL6" s="716"/>
      <c r="CM6" s="716"/>
      <c r="CN6" s="716"/>
      <c r="CO6" s="716"/>
      <c r="CP6" s="716"/>
      <c r="CQ6" s="717"/>
      <c r="CR6" s="657">
        <v>71306</v>
      </c>
      <c r="CS6" s="658"/>
      <c r="CT6" s="658"/>
      <c r="CU6" s="658"/>
      <c r="CV6" s="658"/>
      <c r="CW6" s="658"/>
      <c r="CX6" s="658"/>
      <c r="CY6" s="659"/>
      <c r="CZ6" s="739">
        <v>0.7</v>
      </c>
      <c r="DA6" s="721"/>
      <c r="DB6" s="721"/>
      <c r="DC6" s="741"/>
      <c r="DD6" s="663" t="s">
        <v>122</v>
      </c>
      <c r="DE6" s="658"/>
      <c r="DF6" s="658"/>
      <c r="DG6" s="658"/>
      <c r="DH6" s="658"/>
      <c r="DI6" s="658"/>
      <c r="DJ6" s="658"/>
      <c r="DK6" s="658"/>
      <c r="DL6" s="658"/>
      <c r="DM6" s="658"/>
      <c r="DN6" s="658"/>
      <c r="DO6" s="658"/>
      <c r="DP6" s="659"/>
      <c r="DQ6" s="663">
        <v>71306</v>
      </c>
      <c r="DR6" s="658"/>
      <c r="DS6" s="658"/>
      <c r="DT6" s="658"/>
      <c r="DU6" s="658"/>
      <c r="DV6" s="658"/>
      <c r="DW6" s="658"/>
      <c r="DX6" s="658"/>
      <c r="DY6" s="658"/>
      <c r="DZ6" s="658"/>
      <c r="EA6" s="658"/>
      <c r="EB6" s="658"/>
      <c r="EC6" s="694"/>
    </row>
    <row r="7" spans="2:143" ht="11.25" customHeight="1" x14ac:dyDescent="0.2">
      <c r="B7" s="654" t="s">
        <v>224</v>
      </c>
      <c r="C7" s="655"/>
      <c r="D7" s="655"/>
      <c r="E7" s="655"/>
      <c r="F7" s="655"/>
      <c r="G7" s="655"/>
      <c r="H7" s="655"/>
      <c r="I7" s="655"/>
      <c r="J7" s="655"/>
      <c r="K7" s="655"/>
      <c r="L7" s="655"/>
      <c r="M7" s="655"/>
      <c r="N7" s="655"/>
      <c r="O7" s="655"/>
      <c r="P7" s="655"/>
      <c r="Q7" s="656"/>
      <c r="R7" s="657">
        <v>580</v>
      </c>
      <c r="S7" s="658"/>
      <c r="T7" s="658"/>
      <c r="U7" s="658"/>
      <c r="V7" s="658"/>
      <c r="W7" s="658"/>
      <c r="X7" s="658"/>
      <c r="Y7" s="659"/>
      <c r="Z7" s="695">
        <v>0</v>
      </c>
      <c r="AA7" s="695"/>
      <c r="AB7" s="695"/>
      <c r="AC7" s="695"/>
      <c r="AD7" s="696">
        <v>580</v>
      </c>
      <c r="AE7" s="696"/>
      <c r="AF7" s="696"/>
      <c r="AG7" s="696"/>
      <c r="AH7" s="696"/>
      <c r="AI7" s="696"/>
      <c r="AJ7" s="696"/>
      <c r="AK7" s="696"/>
      <c r="AL7" s="660">
        <v>0</v>
      </c>
      <c r="AM7" s="661"/>
      <c r="AN7" s="661"/>
      <c r="AO7" s="697"/>
      <c r="AP7" s="654" t="s">
        <v>225</v>
      </c>
      <c r="AQ7" s="655"/>
      <c r="AR7" s="655"/>
      <c r="AS7" s="655"/>
      <c r="AT7" s="655"/>
      <c r="AU7" s="655"/>
      <c r="AV7" s="655"/>
      <c r="AW7" s="655"/>
      <c r="AX7" s="655"/>
      <c r="AY7" s="655"/>
      <c r="AZ7" s="655"/>
      <c r="BA7" s="655"/>
      <c r="BB7" s="655"/>
      <c r="BC7" s="655"/>
      <c r="BD7" s="655"/>
      <c r="BE7" s="655"/>
      <c r="BF7" s="656"/>
      <c r="BG7" s="657">
        <v>522874</v>
      </c>
      <c r="BH7" s="658"/>
      <c r="BI7" s="658"/>
      <c r="BJ7" s="658"/>
      <c r="BK7" s="658"/>
      <c r="BL7" s="658"/>
      <c r="BM7" s="658"/>
      <c r="BN7" s="659"/>
      <c r="BO7" s="695">
        <v>36.200000000000003</v>
      </c>
      <c r="BP7" s="695"/>
      <c r="BQ7" s="695"/>
      <c r="BR7" s="695"/>
      <c r="BS7" s="696" t="s">
        <v>122</v>
      </c>
      <c r="BT7" s="696"/>
      <c r="BU7" s="696"/>
      <c r="BV7" s="696"/>
      <c r="BW7" s="696"/>
      <c r="BX7" s="696"/>
      <c r="BY7" s="696"/>
      <c r="BZ7" s="696"/>
      <c r="CA7" s="696"/>
      <c r="CB7" s="731"/>
      <c r="CD7" s="654" t="s">
        <v>226</v>
      </c>
      <c r="CE7" s="655"/>
      <c r="CF7" s="655"/>
      <c r="CG7" s="655"/>
      <c r="CH7" s="655"/>
      <c r="CI7" s="655"/>
      <c r="CJ7" s="655"/>
      <c r="CK7" s="655"/>
      <c r="CL7" s="655"/>
      <c r="CM7" s="655"/>
      <c r="CN7" s="655"/>
      <c r="CO7" s="655"/>
      <c r="CP7" s="655"/>
      <c r="CQ7" s="656"/>
      <c r="CR7" s="657">
        <v>1624447</v>
      </c>
      <c r="CS7" s="658"/>
      <c r="CT7" s="658"/>
      <c r="CU7" s="658"/>
      <c r="CV7" s="658"/>
      <c r="CW7" s="658"/>
      <c r="CX7" s="658"/>
      <c r="CY7" s="659"/>
      <c r="CZ7" s="695">
        <v>16.100000000000001</v>
      </c>
      <c r="DA7" s="695"/>
      <c r="DB7" s="695"/>
      <c r="DC7" s="695"/>
      <c r="DD7" s="663">
        <v>48965</v>
      </c>
      <c r="DE7" s="658"/>
      <c r="DF7" s="658"/>
      <c r="DG7" s="658"/>
      <c r="DH7" s="658"/>
      <c r="DI7" s="658"/>
      <c r="DJ7" s="658"/>
      <c r="DK7" s="658"/>
      <c r="DL7" s="658"/>
      <c r="DM7" s="658"/>
      <c r="DN7" s="658"/>
      <c r="DO7" s="658"/>
      <c r="DP7" s="659"/>
      <c r="DQ7" s="663">
        <v>1407417</v>
      </c>
      <c r="DR7" s="658"/>
      <c r="DS7" s="658"/>
      <c r="DT7" s="658"/>
      <c r="DU7" s="658"/>
      <c r="DV7" s="658"/>
      <c r="DW7" s="658"/>
      <c r="DX7" s="658"/>
      <c r="DY7" s="658"/>
      <c r="DZ7" s="658"/>
      <c r="EA7" s="658"/>
      <c r="EB7" s="658"/>
      <c r="EC7" s="694"/>
    </row>
    <row r="8" spans="2:143" ht="11.25" customHeight="1" x14ac:dyDescent="0.2">
      <c r="B8" s="654" t="s">
        <v>227</v>
      </c>
      <c r="C8" s="655"/>
      <c r="D8" s="655"/>
      <c r="E8" s="655"/>
      <c r="F8" s="655"/>
      <c r="G8" s="655"/>
      <c r="H8" s="655"/>
      <c r="I8" s="655"/>
      <c r="J8" s="655"/>
      <c r="K8" s="655"/>
      <c r="L8" s="655"/>
      <c r="M8" s="655"/>
      <c r="N8" s="655"/>
      <c r="O8" s="655"/>
      <c r="P8" s="655"/>
      <c r="Q8" s="656"/>
      <c r="R8" s="657">
        <v>11581</v>
      </c>
      <c r="S8" s="658"/>
      <c r="T8" s="658"/>
      <c r="U8" s="658"/>
      <c r="V8" s="658"/>
      <c r="W8" s="658"/>
      <c r="X8" s="658"/>
      <c r="Y8" s="659"/>
      <c r="Z8" s="695">
        <v>0.1</v>
      </c>
      <c r="AA8" s="695"/>
      <c r="AB8" s="695"/>
      <c r="AC8" s="695"/>
      <c r="AD8" s="696">
        <v>11581</v>
      </c>
      <c r="AE8" s="696"/>
      <c r="AF8" s="696"/>
      <c r="AG8" s="696"/>
      <c r="AH8" s="696"/>
      <c r="AI8" s="696"/>
      <c r="AJ8" s="696"/>
      <c r="AK8" s="696"/>
      <c r="AL8" s="660">
        <v>0.2</v>
      </c>
      <c r="AM8" s="661"/>
      <c r="AN8" s="661"/>
      <c r="AO8" s="697"/>
      <c r="AP8" s="654" t="s">
        <v>228</v>
      </c>
      <c r="AQ8" s="655"/>
      <c r="AR8" s="655"/>
      <c r="AS8" s="655"/>
      <c r="AT8" s="655"/>
      <c r="AU8" s="655"/>
      <c r="AV8" s="655"/>
      <c r="AW8" s="655"/>
      <c r="AX8" s="655"/>
      <c r="AY8" s="655"/>
      <c r="AZ8" s="655"/>
      <c r="BA8" s="655"/>
      <c r="BB8" s="655"/>
      <c r="BC8" s="655"/>
      <c r="BD8" s="655"/>
      <c r="BE8" s="655"/>
      <c r="BF8" s="656"/>
      <c r="BG8" s="657">
        <v>22050</v>
      </c>
      <c r="BH8" s="658"/>
      <c r="BI8" s="658"/>
      <c r="BJ8" s="658"/>
      <c r="BK8" s="658"/>
      <c r="BL8" s="658"/>
      <c r="BM8" s="658"/>
      <c r="BN8" s="659"/>
      <c r="BO8" s="695">
        <v>1.5</v>
      </c>
      <c r="BP8" s="695"/>
      <c r="BQ8" s="695"/>
      <c r="BR8" s="695"/>
      <c r="BS8" s="696" t="s">
        <v>122</v>
      </c>
      <c r="BT8" s="696"/>
      <c r="BU8" s="696"/>
      <c r="BV8" s="696"/>
      <c r="BW8" s="696"/>
      <c r="BX8" s="696"/>
      <c r="BY8" s="696"/>
      <c r="BZ8" s="696"/>
      <c r="CA8" s="696"/>
      <c r="CB8" s="731"/>
      <c r="CD8" s="654" t="s">
        <v>229</v>
      </c>
      <c r="CE8" s="655"/>
      <c r="CF8" s="655"/>
      <c r="CG8" s="655"/>
      <c r="CH8" s="655"/>
      <c r="CI8" s="655"/>
      <c r="CJ8" s="655"/>
      <c r="CK8" s="655"/>
      <c r="CL8" s="655"/>
      <c r="CM8" s="655"/>
      <c r="CN8" s="655"/>
      <c r="CO8" s="655"/>
      <c r="CP8" s="655"/>
      <c r="CQ8" s="656"/>
      <c r="CR8" s="657">
        <v>2976755</v>
      </c>
      <c r="CS8" s="658"/>
      <c r="CT8" s="658"/>
      <c r="CU8" s="658"/>
      <c r="CV8" s="658"/>
      <c r="CW8" s="658"/>
      <c r="CX8" s="658"/>
      <c r="CY8" s="659"/>
      <c r="CZ8" s="695">
        <v>29.4</v>
      </c>
      <c r="DA8" s="695"/>
      <c r="DB8" s="695"/>
      <c r="DC8" s="695"/>
      <c r="DD8" s="663">
        <v>4443</v>
      </c>
      <c r="DE8" s="658"/>
      <c r="DF8" s="658"/>
      <c r="DG8" s="658"/>
      <c r="DH8" s="658"/>
      <c r="DI8" s="658"/>
      <c r="DJ8" s="658"/>
      <c r="DK8" s="658"/>
      <c r="DL8" s="658"/>
      <c r="DM8" s="658"/>
      <c r="DN8" s="658"/>
      <c r="DO8" s="658"/>
      <c r="DP8" s="659"/>
      <c r="DQ8" s="663">
        <v>1921338</v>
      </c>
      <c r="DR8" s="658"/>
      <c r="DS8" s="658"/>
      <c r="DT8" s="658"/>
      <c r="DU8" s="658"/>
      <c r="DV8" s="658"/>
      <c r="DW8" s="658"/>
      <c r="DX8" s="658"/>
      <c r="DY8" s="658"/>
      <c r="DZ8" s="658"/>
      <c r="EA8" s="658"/>
      <c r="EB8" s="658"/>
      <c r="EC8" s="694"/>
    </row>
    <row r="9" spans="2:143" ht="11.25" customHeight="1" x14ac:dyDescent="0.2">
      <c r="B9" s="654" t="s">
        <v>230</v>
      </c>
      <c r="C9" s="655"/>
      <c r="D9" s="655"/>
      <c r="E9" s="655"/>
      <c r="F9" s="655"/>
      <c r="G9" s="655"/>
      <c r="H9" s="655"/>
      <c r="I9" s="655"/>
      <c r="J9" s="655"/>
      <c r="K9" s="655"/>
      <c r="L9" s="655"/>
      <c r="M9" s="655"/>
      <c r="N9" s="655"/>
      <c r="O9" s="655"/>
      <c r="P9" s="655"/>
      <c r="Q9" s="656"/>
      <c r="R9" s="657">
        <v>11577</v>
      </c>
      <c r="S9" s="658"/>
      <c r="T9" s="658"/>
      <c r="U9" s="658"/>
      <c r="V9" s="658"/>
      <c r="W9" s="658"/>
      <c r="X9" s="658"/>
      <c r="Y9" s="659"/>
      <c r="Z9" s="695">
        <v>0.1</v>
      </c>
      <c r="AA9" s="695"/>
      <c r="AB9" s="695"/>
      <c r="AC9" s="695"/>
      <c r="AD9" s="696">
        <v>11577</v>
      </c>
      <c r="AE9" s="696"/>
      <c r="AF9" s="696"/>
      <c r="AG9" s="696"/>
      <c r="AH9" s="696"/>
      <c r="AI9" s="696"/>
      <c r="AJ9" s="696"/>
      <c r="AK9" s="696"/>
      <c r="AL9" s="660">
        <v>0.2</v>
      </c>
      <c r="AM9" s="661"/>
      <c r="AN9" s="661"/>
      <c r="AO9" s="697"/>
      <c r="AP9" s="654" t="s">
        <v>231</v>
      </c>
      <c r="AQ9" s="655"/>
      <c r="AR9" s="655"/>
      <c r="AS9" s="655"/>
      <c r="AT9" s="655"/>
      <c r="AU9" s="655"/>
      <c r="AV9" s="655"/>
      <c r="AW9" s="655"/>
      <c r="AX9" s="655"/>
      <c r="AY9" s="655"/>
      <c r="AZ9" s="655"/>
      <c r="BA9" s="655"/>
      <c r="BB9" s="655"/>
      <c r="BC9" s="655"/>
      <c r="BD9" s="655"/>
      <c r="BE9" s="655"/>
      <c r="BF9" s="656"/>
      <c r="BG9" s="657">
        <v>461246</v>
      </c>
      <c r="BH9" s="658"/>
      <c r="BI9" s="658"/>
      <c r="BJ9" s="658"/>
      <c r="BK9" s="658"/>
      <c r="BL9" s="658"/>
      <c r="BM9" s="658"/>
      <c r="BN9" s="659"/>
      <c r="BO9" s="695">
        <v>31.9</v>
      </c>
      <c r="BP9" s="695"/>
      <c r="BQ9" s="695"/>
      <c r="BR9" s="695"/>
      <c r="BS9" s="696" t="s">
        <v>122</v>
      </c>
      <c r="BT9" s="696"/>
      <c r="BU9" s="696"/>
      <c r="BV9" s="696"/>
      <c r="BW9" s="696"/>
      <c r="BX9" s="696"/>
      <c r="BY9" s="696"/>
      <c r="BZ9" s="696"/>
      <c r="CA9" s="696"/>
      <c r="CB9" s="731"/>
      <c r="CD9" s="654" t="s">
        <v>232</v>
      </c>
      <c r="CE9" s="655"/>
      <c r="CF9" s="655"/>
      <c r="CG9" s="655"/>
      <c r="CH9" s="655"/>
      <c r="CI9" s="655"/>
      <c r="CJ9" s="655"/>
      <c r="CK9" s="655"/>
      <c r="CL9" s="655"/>
      <c r="CM9" s="655"/>
      <c r="CN9" s="655"/>
      <c r="CO9" s="655"/>
      <c r="CP9" s="655"/>
      <c r="CQ9" s="656"/>
      <c r="CR9" s="657">
        <v>2188236</v>
      </c>
      <c r="CS9" s="658"/>
      <c r="CT9" s="658"/>
      <c r="CU9" s="658"/>
      <c r="CV9" s="658"/>
      <c r="CW9" s="658"/>
      <c r="CX9" s="658"/>
      <c r="CY9" s="659"/>
      <c r="CZ9" s="695">
        <v>21.6</v>
      </c>
      <c r="DA9" s="695"/>
      <c r="DB9" s="695"/>
      <c r="DC9" s="695"/>
      <c r="DD9" s="663">
        <v>1125212</v>
      </c>
      <c r="DE9" s="658"/>
      <c r="DF9" s="658"/>
      <c r="DG9" s="658"/>
      <c r="DH9" s="658"/>
      <c r="DI9" s="658"/>
      <c r="DJ9" s="658"/>
      <c r="DK9" s="658"/>
      <c r="DL9" s="658"/>
      <c r="DM9" s="658"/>
      <c r="DN9" s="658"/>
      <c r="DO9" s="658"/>
      <c r="DP9" s="659"/>
      <c r="DQ9" s="663">
        <v>906211</v>
      </c>
      <c r="DR9" s="658"/>
      <c r="DS9" s="658"/>
      <c r="DT9" s="658"/>
      <c r="DU9" s="658"/>
      <c r="DV9" s="658"/>
      <c r="DW9" s="658"/>
      <c r="DX9" s="658"/>
      <c r="DY9" s="658"/>
      <c r="DZ9" s="658"/>
      <c r="EA9" s="658"/>
      <c r="EB9" s="658"/>
      <c r="EC9" s="694"/>
    </row>
    <row r="10" spans="2:143" ht="11.25" customHeight="1" x14ac:dyDescent="0.2">
      <c r="B10" s="654" t="s">
        <v>233</v>
      </c>
      <c r="C10" s="655"/>
      <c r="D10" s="655"/>
      <c r="E10" s="655"/>
      <c r="F10" s="655"/>
      <c r="G10" s="655"/>
      <c r="H10" s="655"/>
      <c r="I10" s="655"/>
      <c r="J10" s="655"/>
      <c r="K10" s="655"/>
      <c r="L10" s="655"/>
      <c r="M10" s="655"/>
      <c r="N10" s="655"/>
      <c r="O10" s="655"/>
      <c r="P10" s="655"/>
      <c r="Q10" s="656"/>
      <c r="R10" s="657" t="s">
        <v>122</v>
      </c>
      <c r="S10" s="658"/>
      <c r="T10" s="658"/>
      <c r="U10" s="658"/>
      <c r="V10" s="658"/>
      <c r="W10" s="658"/>
      <c r="X10" s="658"/>
      <c r="Y10" s="659"/>
      <c r="Z10" s="695" t="s">
        <v>122</v>
      </c>
      <c r="AA10" s="695"/>
      <c r="AB10" s="695"/>
      <c r="AC10" s="695"/>
      <c r="AD10" s="696" t="s">
        <v>122</v>
      </c>
      <c r="AE10" s="696"/>
      <c r="AF10" s="696"/>
      <c r="AG10" s="696"/>
      <c r="AH10" s="696"/>
      <c r="AI10" s="696"/>
      <c r="AJ10" s="696"/>
      <c r="AK10" s="696"/>
      <c r="AL10" s="660" t="s">
        <v>122</v>
      </c>
      <c r="AM10" s="661"/>
      <c r="AN10" s="661"/>
      <c r="AO10" s="697"/>
      <c r="AP10" s="654" t="s">
        <v>234</v>
      </c>
      <c r="AQ10" s="655"/>
      <c r="AR10" s="655"/>
      <c r="AS10" s="655"/>
      <c r="AT10" s="655"/>
      <c r="AU10" s="655"/>
      <c r="AV10" s="655"/>
      <c r="AW10" s="655"/>
      <c r="AX10" s="655"/>
      <c r="AY10" s="655"/>
      <c r="AZ10" s="655"/>
      <c r="BA10" s="655"/>
      <c r="BB10" s="655"/>
      <c r="BC10" s="655"/>
      <c r="BD10" s="655"/>
      <c r="BE10" s="655"/>
      <c r="BF10" s="656"/>
      <c r="BG10" s="657">
        <v>29001</v>
      </c>
      <c r="BH10" s="658"/>
      <c r="BI10" s="658"/>
      <c r="BJ10" s="658"/>
      <c r="BK10" s="658"/>
      <c r="BL10" s="658"/>
      <c r="BM10" s="658"/>
      <c r="BN10" s="659"/>
      <c r="BO10" s="695">
        <v>2</v>
      </c>
      <c r="BP10" s="695"/>
      <c r="BQ10" s="695"/>
      <c r="BR10" s="695"/>
      <c r="BS10" s="696" t="s">
        <v>122</v>
      </c>
      <c r="BT10" s="696"/>
      <c r="BU10" s="696"/>
      <c r="BV10" s="696"/>
      <c r="BW10" s="696"/>
      <c r="BX10" s="696"/>
      <c r="BY10" s="696"/>
      <c r="BZ10" s="696"/>
      <c r="CA10" s="696"/>
      <c r="CB10" s="731"/>
      <c r="CD10" s="654" t="s">
        <v>235</v>
      </c>
      <c r="CE10" s="655"/>
      <c r="CF10" s="655"/>
      <c r="CG10" s="655"/>
      <c r="CH10" s="655"/>
      <c r="CI10" s="655"/>
      <c r="CJ10" s="655"/>
      <c r="CK10" s="655"/>
      <c r="CL10" s="655"/>
      <c r="CM10" s="655"/>
      <c r="CN10" s="655"/>
      <c r="CO10" s="655"/>
      <c r="CP10" s="655"/>
      <c r="CQ10" s="656"/>
      <c r="CR10" s="657" t="s">
        <v>122</v>
      </c>
      <c r="CS10" s="658"/>
      <c r="CT10" s="658"/>
      <c r="CU10" s="658"/>
      <c r="CV10" s="658"/>
      <c r="CW10" s="658"/>
      <c r="CX10" s="658"/>
      <c r="CY10" s="659"/>
      <c r="CZ10" s="695" t="s">
        <v>122</v>
      </c>
      <c r="DA10" s="695"/>
      <c r="DB10" s="695"/>
      <c r="DC10" s="695"/>
      <c r="DD10" s="663" t="s">
        <v>122</v>
      </c>
      <c r="DE10" s="658"/>
      <c r="DF10" s="658"/>
      <c r="DG10" s="658"/>
      <c r="DH10" s="658"/>
      <c r="DI10" s="658"/>
      <c r="DJ10" s="658"/>
      <c r="DK10" s="658"/>
      <c r="DL10" s="658"/>
      <c r="DM10" s="658"/>
      <c r="DN10" s="658"/>
      <c r="DO10" s="658"/>
      <c r="DP10" s="659"/>
      <c r="DQ10" s="663" t="s">
        <v>122</v>
      </c>
      <c r="DR10" s="658"/>
      <c r="DS10" s="658"/>
      <c r="DT10" s="658"/>
      <c r="DU10" s="658"/>
      <c r="DV10" s="658"/>
      <c r="DW10" s="658"/>
      <c r="DX10" s="658"/>
      <c r="DY10" s="658"/>
      <c r="DZ10" s="658"/>
      <c r="EA10" s="658"/>
      <c r="EB10" s="658"/>
      <c r="EC10" s="694"/>
    </row>
    <row r="11" spans="2:143" ht="11.25" customHeight="1" x14ac:dyDescent="0.2">
      <c r="B11" s="654" t="s">
        <v>236</v>
      </c>
      <c r="C11" s="655"/>
      <c r="D11" s="655"/>
      <c r="E11" s="655"/>
      <c r="F11" s="655"/>
      <c r="G11" s="655"/>
      <c r="H11" s="655"/>
      <c r="I11" s="655"/>
      <c r="J11" s="655"/>
      <c r="K11" s="655"/>
      <c r="L11" s="655"/>
      <c r="M11" s="655"/>
      <c r="N11" s="655"/>
      <c r="O11" s="655"/>
      <c r="P11" s="655"/>
      <c r="Q11" s="656"/>
      <c r="R11" s="657">
        <v>342478</v>
      </c>
      <c r="S11" s="658"/>
      <c r="T11" s="658"/>
      <c r="U11" s="658"/>
      <c r="V11" s="658"/>
      <c r="W11" s="658"/>
      <c r="X11" s="658"/>
      <c r="Y11" s="659"/>
      <c r="Z11" s="660">
        <v>3.3</v>
      </c>
      <c r="AA11" s="661"/>
      <c r="AB11" s="661"/>
      <c r="AC11" s="662"/>
      <c r="AD11" s="663">
        <v>342478</v>
      </c>
      <c r="AE11" s="658"/>
      <c r="AF11" s="658"/>
      <c r="AG11" s="658"/>
      <c r="AH11" s="658"/>
      <c r="AI11" s="658"/>
      <c r="AJ11" s="658"/>
      <c r="AK11" s="659"/>
      <c r="AL11" s="660">
        <v>6.2</v>
      </c>
      <c r="AM11" s="661"/>
      <c r="AN11" s="661"/>
      <c r="AO11" s="697"/>
      <c r="AP11" s="654" t="s">
        <v>237</v>
      </c>
      <c r="AQ11" s="655"/>
      <c r="AR11" s="655"/>
      <c r="AS11" s="655"/>
      <c r="AT11" s="655"/>
      <c r="AU11" s="655"/>
      <c r="AV11" s="655"/>
      <c r="AW11" s="655"/>
      <c r="AX11" s="655"/>
      <c r="AY11" s="655"/>
      <c r="AZ11" s="655"/>
      <c r="BA11" s="655"/>
      <c r="BB11" s="655"/>
      <c r="BC11" s="655"/>
      <c r="BD11" s="655"/>
      <c r="BE11" s="655"/>
      <c r="BF11" s="656"/>
      <c r="BG11" s="657">
        <v>10577</v>
      </c>
      <c r="BH11" s="658"/>
      <c r="BI11" s="658"/>
      <c r="BJ11" s="658"/>
      <c r="BK11" s="658"/>
      <c r="BL11" s="658"/>
      <c r="BM11" s="658"/>
      <c r="BN11" s="659"/>
      <c r="BO11" s="695">
        <v>0.7</v>
      </c>
      <c r="BP11" s="695"/>
      <c r="BQ11" s="695"/>
      <c r="BR11" s="695"/>
      <c r="BS11" s="696" t="s">
        <v>122</v>
      </c>
      <c r="BT11" s="696"/>
      <c r="BU11" s="696"/>
      <c r="BV11" s="696"/>
      <c r="BW11" s="696"/>
      <c r="BX11" s="696"/>
      <c r="BY11" s="696"/>
      <c r="BZ11" s="696"/>
      <c r="CA11" s="696"/>
      <c r="CB11" s="731"/>
      <c r="CD11" s="654" t="s">
        <v>238</v>
      </c>
      <c r="CE11" s="655"/>
      <c r="CF11" s="655"/>
      <c r="CG11" s="655"/>
      <c r="CH11" s="655"/>
      <c r="CI11" s="655"/>
      <c r="CJ11" s="655"/>
      <c r="CK11" s="655"/>
      <c r="CL11" s="655"/>
      <c r="CM11" s="655"/>
      <c r="CN11" s="655"/>
      <c r="CO11" s="655"/>
      <c r="CP11" s="655"/>
      <c r="CQ11" s="656"/>
      <c r="CR11" s="657">
        <v>263134</v>
      </c>
      <c r="CS11" s="658"/>
      <c r="CT11" s="658"/>
      <c r="CU11" s="658"/>
      <c r="CV11" s="658"/>
      <c r="CW11" s="658"/>
      <c r="CX11" s="658"/>
      <c r="CY11" s="659"/>
      <c r="CZ11" s="695">
        <v>2.6</v>
      </c>
      <c r="DA11" s="695"/>
      <c r="DB11" s="695"/>
      <c r="DC11" s="695"/>
      <c r="DD11" s="663">
        <v>5960</v>
      </c>
      <c r="DE11" s="658"/>
      <c r="DF11" s="658"/>
      <c r="DG11" s="658"/>
      <c r="DH11" s="658"/>
      <c r="DI11" s="658"/>
      <c r="DJ11" s="658"/>
      <c r="DK11" s="658"/>
      <c r="DL11" s="658"/>
      <c r="DM11" s="658"/>
      <c r="DN11" s="658"/>
      <c r="DO11" s="658"/>
      <c r="DP11" s="659"/>
      <c r="DQ11" s="663">
        <v>160813</v>
      </c>
      <c r="DR11" s="658"/>
      <c r="DS11" s="658"/>
      <c r="DT11" s="658"/>
      <c r="DU11" s="658"/>
      <c r="DV11" s="658"/>
      <c r="DW11" s="658"/>
      <c r="DX11" s="658"/>
      <c r="DY11" s="658"/>
      <c r="DZ11" s="658"/>
      <c r="EA11" s="658"/>
      <c r="EB11" s="658"/>
      <c r="EC11" s="694"/>
    </row>
    <row r="12" spans="2:143" ht="11.25" customHeight="1" x14ac:dyDescent="0.2">
      <c r="B12" s="654" t="s">
        <v>239</v>
      </c>
      <c r="C12" s="655"/>
      <c r="D12" s="655"/>
      <c r="E12" s="655"/>
      <c r="F12" s="655"/>
      <c r="G12" s="655"/>
      <c r="H12" s="655"/>
      <c r="I12" s="655"/>
      <c r="J12" s="655"/>
      <c r="K12" s="655"/>
      <c r="L12" s="655"/>
      <c r="M12" s="655"/>
      <c r="N12" s="655"/>
      <c r="O12" s="655"/>
      <c r="P12" s="655"/>
      <c r="Q12" s="656"/>
      <c r="R12" s="657">
        <v>12304</v>
      </c>
      <c r="S12" s="658"/>
      <c r="T12" s="658"/>
      <c r="U12" s="658"/>
      <c r="V12" s="658"/>
      <c r="W12" s="658"/>
      <c r="X12" s="658"/>
      <c r="Y12" s="659"/>
      <c r="Z12" s="695">
        <v>0.1</v>
      </c>
      <c r="AA12" s="695"/>
      <c r="AB12" s="695"/>
      <c r="AC12" s="695"/>
      <c r="AD12" s="696">
        <v>12304</v>
      </c>
      <c r="AE12" s="696"/>
      <c r="AF12" s="696"/>
      <c r="AG12" s="696"/>
      <c r="AH12" s="696"/>
      <c r="AI12" s="696"/>
      <c r="AJ12" s="696"/>
      <c r="AK12" s="696"/>
      <c r="AL12" s="660">
        <v>0.2</v>
      </c>
      <c r="AM12" s="661"/>
      <c r="AN12" s="661"/>
      <c r="AO12" s="697"/>
      <c r="AP12" s="654" t="s">
        <v>240</v>
      </c>
      <c r="AQ12" s="655"/>
      <c r="AR12" s="655"/>
      <c r="AS12" s="655"/>
      <c r="AT12" s="655"/>
      <c r="AU12" s="655"/>
      <c r="AV12" s="655"/>
      <c r="AW12" s="655"/>
      <c r="AX12" s="655"/>
      <c r="AY12" s="655"/>
      <c r="AZ12" s="655"/>
      <c r="BA12" s="655"/>
      <c r="BB12" s="655"/>
      <c r="BC12" s="655"/>
      <c r="BD12" s="655"/>
      <c r="BE12" s="655"/>
      <c r="BF12" s="656"/>
      <c r="BG12" s="657">
        <v>676573</v>
      </c>
      <c r="BH12" s="658"/>
      <c r="BI12" s="658"/>
      <c r="BJ12" s="658"/>
      <c r="BK12" s="658"/>
      <c r="BL12" s="658"/>
      <c r="BM12" s="658"/>
      <c r="BN12" s="659"/>
      <c r="BO12" s="695">
        <v>46.8</v>
      </c>
      <c r="BP12" s="695"/>
      <c r="BQ12" s="695"/>
      <c r="BR12" s="695"/>
      <c r="BS12" s="696" t="s">
        <v>122</v>
      </c>
      <c r="BT12" s="696"/>
      <c r="BU12" s="696"/>
      <c r="BV12" s="696"/>
      <c r="BW12" s="696"/>
      <c r="BX12" s="696"/>
      <c r="BY12" s="696"/>
      <c r="BZ12" s="696"/>
      <c r="CA12" s="696"/>
      <c r="CB12" s="731"/>
      <c r="CD12" s="654" t="s">
        <v>241</v>
      </c>
      <c r="CE12" s="655"/>
      <c r="CF12" s="655"/>
      <c r="CG12" s="655"/>
      <c r="CH12" s="655"/>
      <c r="CI12" s="655"/>
      <c r="CJ12" s="655"/>
      <c r="CK12" s="655"/>
      <c r="CL12" s="655"/>
      <c r="CM12" s="655"/>
      <c r="CN12" s="655"/>
      <c r="CO12" s="655"/>
      <c r="CP12" s="655"/>
      <c r="CQ12" s="656"/>
      <c r="CR12" s="657">
        <v>348780</v>
      </c>
      <c r="CS12" s="658"/>
      <c r="CT12" s="658"/>
      <c r="CU12" s="658"/>
      <c r="CV12" s="658"/>
      <c r="CW12" s="658"/>
      <c r="CX12" s="658"/>
      <c r="CY12" s="659"/>
      <c r="CZ12" s="695">
        <v>3.4</v>
      </c>
      <c r="DA12" s="695"/>
      <c r="DB12" s="695"/>
      <c r="DC12" s="695"/>
      <c r="DD12" s="663">
        <v>51798</v>
      </c>
      <c r="DE12" s="658"/>
      <c r="DF12" s="658"/>
      <c r="DG12" s="658"/>
      <c r="DH12" s="658"/>
      <c r="DI12" s="658"/>
      <c r="DJ12" s="658"/>
      <c r="DK12" s="658"/>
      <c r="DL12" s="658"/>
      <c r="DM12" s="658"/>
      <c r="DN12" s="658"/>
      <c r="DO12" s="658"/>
      <c r="DP12" s="659"/>
      <c r="DQ12" s="663">
        <v>285041</v>
      </c>
      <c r="DR12" s="658"/>
      <c r="DS12" s="658"/>
      <c r="DT12" s="658"/>
      <c r="DU12" s="658"/>
      <c r="DV12" s="658"/>
      <c r="DW12" s="658"/>
      <c r="DX12" s="658"/>
      <c r="DY12" s="658"/>
      <c r="DZ12" s="658"/>
      <c r="EA12" s="658"/>
      <c r="EB12" s="658"/>
      <c r="EC12" s="694"/>
    </row>
    <row r="13" spans="2:143" ht="11.25" customHeight="1" x14ac:dyDescent="0.2">
      <c r="B13" s="654" t="s">
        <v>242</v>
      </c>
      <c r="C13" s="655"/>
      <c r="D13" s="655"/>
      <c r="E13" s="655"/>
      <c r="F13" s="655"/>
      <c r="G13" s="655"/>
      <c r="H13" s="655"/>
      <c r="I13" s="655"/>
      <c r="J13" s="655"/>
      <c r="K13" s="655"/>
      <c r="L13" s="655"/>
      <c r="M13" s="655"/>
      <c r="N13" s="655"/>
      <c r="O13" s="655"/>
      <c r="P13" s="655"/>
      <c r="Q13" s="656"/>
      <c r="R13" s="657" t="s">
        <v>122</v>
      </c>
      <c r="S13" s="658"/>
      <c r="T13" s="658"/>
      <c r="U13" s="658"/>
      <c r="V13" s="658"/>
      <c r="W13" s="658"/>
      <c r="X13" s="658"/>
      <c r="Y13" s="659"/>
      <c r="Z13" s="695" t="s">
        <v>122</v>
      </c>
      <c r="AA13" s="695"/>
      <c r="AB13" s="695"/>
      <c r="AC13" s="695"/>
      <c r="AD13" s="696" t="s">
        <v>122</v>
      </c>
      <c r="AE13" s="696"/>
      <c r="AF13" s="696"/>
      <c r="AG13" s="696"/>
      <c r="AH13" s="696"/>
      <c r="AI13" s="696"/>
      <c r="AJ13" s="696"/>
      <c r="AK13" s="696"/>
      <c r="AL13" s="660" t="s">
        <v>122</v>
      </c>
      <c r="AM13" s="661"/>
      <c r="AN13" s="661"/>
      <c r="AO13" s="697"/>
      <c r="AP13" s="654" t="s">
        <v>243</v>
      </c>
      <c r="AQ13" s="655"/>
      <c r="AR13" s="655"/>
      <c r="AS13" s="655"/>
      <c r="AT13" s="655"/>
      <c r="AU13" s="655"/>
      <c r="AV13" s="655"/>
      <c r="AW13" s="655"/>
      <c r="AX13" s="655"/>
      <c r="AY13" s="655"/>
      <c r="AZ13" s="655"/>
      <c r="BA13" s="655"/>
      <c r="BB13" s="655"/>
      <c r="BC13" s="655"/>
      <c r="BD13" s="655"/>
      <c r="BE13" s="655"/>
      <c r="BF13" s="656"/>
      <c r="BG13" s="657">
        <v>674103</v>
      </c>
      <c r="BH13" s="658"/>
      <c r="BI13" s="658"/>
      <c r="BJ13" s="658"/>
      <c r="BK13" s="658"/>
      <c r="BL13" s="658"/>
      <c r="BM13" s="658"/>
      <c r="BN13" s="659"/>
      <c r="BO13" s="695">
        <v>46.7</v>
      </c>
      <c r="BP13" s="695"/>
      <c r="BQ13" s="695"/>
      <c r="BR13" s="695"/>
      <c r="BS13" s="696" t="s">
        <v>122</v>
      </c>
      <c r="BT13" s="696"/>
      <c r="BU13" s="696"/>
      <c r="BV13" s="696"/>
      <c r="BW13" s="696"/>
      <c r="BX13" s="696"/>
      <c r="BY13" s="696"/>
      <c r="BZ13" s="696"/>
      <c r="CA13" s="696"/>
      <c r="CB13" s="731"/>
      <c r="CD13" s="654" t="s">
        <v>244</v>
      </c>
      <c r="CE13" s="655"/>
      <c r="CF13" s="655"/>
      <c r="CG13" s="655"/>
      <c r="CH13" s="655"/>
      <c r="CI13" s="655"/>
      <c r="CJ13" s="655"/>
      <c r="CK13" s="655"/>
      <c r="CL13" s="655"/>
      <c r="CM13" s="655"/>
      <c r="CN13" s="655"/>
      <c r="CO13" s="655"/>
      <c r="CP13" s="655"/>
      <c r="CQ13" s="656"/>
      <c r="CR13" s="657">
        <v>535084</v>
      </c>
      <c r="CS13" s="658"/>
      <c r="CT13" s="658"/>
      <c r="CU13" s="658"/>
      <c r="CV13" s="658"/>
      <c r="CW13" s="658"/>
      <c r="CX13" s="658"/>
      <c r="CY13" s="659"/>
      <c r="CZ13" s="695">
        <v>5.3</v>
      </c>
      <c r="DA13" s="695"/>
      <c r="DB13" s="695"/>
      <c r="DC13" s="695"/>
      <c r="DD13" s="663">
        <v>273383</v>
      </c>
      <c r="DE13" s="658"/>
      <c r="DF13" s="658"/>
      <c r="DG13" s="658"/>
      <c r="DH13" s="658"/>
      <c r="DI13" s="658"/>
      <c r="DJ13" s="658"/>
      <c r="DK13" s="658"/>
      <c r="DL13" s="658"/>
      <c r="DM13" s="658"/>
      <c r="DN13" s="658"/>
      <c r="DO13" s="658"/>
      <c r="DP13" s="659"/>
      <c r="DQ13" s="663">
        <v>338663</v>
      </c>
      <c r="DR13" s="658"/>
      <c r="DS13" s="658"/>
      <c r="DT13" s="658"/>
      <c r="DU13" s="658"/>
      <c r="DV13" s="658"/>
      <c r="DW13" s="658"/>
      <c r="DX13" s="658"/>
      <c r="DY13" s="658"/>
      <c r="DZ13" s="658"/>
      <c r="EA13" s="658"/>
      <c r="EB13" s="658"/>
      <c r="EC13" s="694"/>
    </row>
    <row r="14" spans="2:143" ht="11.25" customHeight="1" x14ac:dyDescent="0.2">
      <c r="B14" s="654" t="s">
        <v>245</v>
      </c>
      <c r="C14" s="655"/>
      <c r="D14" s="655"/>
      <c r="E14" s="655"/>
      <c r="F14" s="655"/>
      <c r="G14" s="655"/>
      <c r="H14" s="655"/>
      <c r="I14" s="655"/>
      <c r="J14" s="655"/>
      <c r="K14" s="655"/>
      <c r="L14" s="655"/>
      <c r="M14" s="655"/>
      <c r="N14" s="655"/>
      <c r="O14" s="655"/>
      <c r="P14" s="655"/>
      <c r="Q14" s="656"/>
      <c r="R14" s="657">
        <v>664</v>
      </c>
      <c r="S14" s="658"/>
      <c r="T14" s="658"/>
      <c r="U14" s="658"/>
      <c r="V14" s="658"/>
      <c r="W14" s="658"/>
      <c r="X14" s="658"/>
      <c r="Y14" s="659"/>
      <c r="Z14" s="695">
        <v>0</v>
      </c>
      <c r="AA14" s="695"/>
      <c r="AB14" s="695"/>
      <c r="AC14" s="695"/>
      <c r="AD14" s="696">
        <v>664</v>
      </c>
      <c r="AE14" s="696"/>
      <c r="AF14" s="696"/>
      <c r="AG14" s="696"/>
      <c r="AH14" s="696"/>
      <c r="AI14" s="696"/>
      <c r="AJ14" s="696"/>
      <c r="AK14" s="696"/>
      <c r="AL14" s="660">
        <v>0</v>
      </c>
      <c r="AM14" s="661"/>
      <c r="AN14" s="661"/>
      <c r="AO14" s="697"/>
      <c r="AP14" s="654" t="s">
        <v>246</v>
      </c>
      <c r="AQ14" s="655"/>
      <c r="AR14" s="655"/>
      <c r="AS14" s="655"/>
      <c r="AT14" s="655"/>
      <c r="AU14" s="655"/>
      <c r="AV14" s="655"/>
      <c r="AW14" s="655"/>
      <c r="AX14" s="655"/>
      <c r="AY14" s="655"/>
      <c r="AZ14" s="655"/>
      <c r="BA14" s="655"/>
      <c r="BB14" s="655"/>
      <c r="BC14" s="655"/>
      <c r="BD14" s="655"/>
      <c r="BE14" s="655"/>
      <c r="BF14" s="656"/>
      <c r="BG14" s="657">
        <v>61318</v>
      </c>
      <c r="BH14" s="658"/>
      <c r="BI14" s="658"/>
      <c r="BJ14" s="658"/>
      <c r="BK14" s="658"/>
      <c r="BL14" s="658"/>
      <c r="BM14" s="658"/>
      <c r="BN14" s="659"/>
      <c r="BO14" s="695">
        <v>4.2</v>
      </c>
      <c r="BP14" s="695"/>
      <c r="BQ14" s="695"/>
      <c r="BR14" s="695"/>
      <c r="BS14" s="696" t="s">
        <v>122</v>
      </c>
      <c r="BT14" s="696"/>
      <c r="BU14" s="696"/>
      <c r="BV14" s="696"/>
      <c r="BW14" s="696"/>
      <c r="BX14" s="696"/>
      <c r="BY14" s="696"/>
      <c r="BZ14" s="696"/>
      <c r="CA14" s="696"/>
      <c r="CB14" s="731"/>
      <c r="CD14" s="654" t="s">
        <v>247</v>
      </c>
      <c r="CE14" s="655"/>
      <c r="CF14" s="655"/>
      <c r="CG14" s="655"/>
      <c r="CH14" s="655"/>
      <c r="CI14" s="655"/>
      <c r="CJ14" s="655"/>
      <c r="CK14" s="655"/>
      <c r="CL14" s="655"/>
      <c r="CM14" s="655"/>
      <c r="CN14" s="655"/>
      <c r="CO14" s="655"/>
      <c r="CP14" s="655"/>
      <c r="CQ14" s="656"/>
      <c r="CR14" s="657">
        <v>441424</v>
      </c>
      <c r="CS14" s="658"/>
      <c r="CT14" s="658"/>
      <c r="CU14" s="658"/>
      <c r="CV14" s="658"/>
      <c r="CW14" s="658"/>
      <c r="CX14" s="658"/>
      <c r="CY14" s="659"/>
      <c r="CZ14" s="695">
        <v>4.4000000000000004</v>
      </c>
      <c r="DA14" s="695"/>
      <c r="DB14" s="695"/>
      <c r="DC14" s="695"/>
      <c r="DD14" s="663">
        <v>33583</v>
      </c>
      <c r="DE14" s="658"/>
      <c r="DF14" s="658"/>
      <c r="DG14" s="658"/>
      <c r="DH14" s="658"/>
      <c r="DI14" s="658"/>
      <c r="DJ14" s="658"/>
      <c r="DK14" s="658"/>
      <c r="DL14" s="658"/>
      <c r="DM14" s="658"/>
      <c r="DN14" s="658"/>
      <c r="DO14" s="658"/>
      <c r="DP14" s="659"/>
      <c r="DQ14" s="663">
        <v>386267</v>
      </c>
      <c r="DR14" s="658"/>
      <c r="DS14" s="658"/>
      <c r="DT14" s="658"/>
      <c r="DU14" s="658"/>
      <c r="DV14" s="658"/>
      <c r="DW14" s="658"/>
      <c r="DX14" s="658"/>
      <c r="DY14" s="658"/>
      <c r="DZ14" s="658"/>
      <c r="EA14" s="658"/>
      <c r="EB14" s="658"/>
      <c r="EC14" s="694"/>
    </row>
    <row r="15" spans="2:143" ht="11.25" customHeight="1" x14ac:dyDescent="0.2">
      <c r="B15" s="654" t="s">
        <v>248</v>
      </c>
      <c r="C15" s="655"/>
      <c r="D15" s="655"/>
      <c r="E15" s="655"/>
      <c r="F15" s="655"/>
      <c r="G15" s="655"/>
      <c r="H15" s="655"/>
      <c r="I15" s="655"/>
      <c r="J15" s="655"/>
      <c r="K15" s="655"/>
      <c r="L15" s="655"/>
      <c r="M15" s="655"/>
      <c r="N15" s="655"/>
      <c r="O15" s="655"/>
      <c r="P15" s="655"/>
      <c r="Q15" s="656"/>
      <c r="R15" s="657" t="s">
        <v>122</v>
      </c>
      <c r="S15" s="658"/>
      <c r="T15" s="658"/>
      <c r="U15" s="658"/>
      <c r="V15" s="658"/>
      <c r="W15" s="658"/>
      <c r="X15" s="658"/>
      <c r="Y15" s="659"/>
      <c r="Z15" s="695" t="s">
        <v>122</v>
      </c>
      <c r="AA15" s="695"/>
      <c r="AB15" s="695"/>
      <c r="AC15" s="695"/>
      <c r="AD15" s="696" t="s">
        <v>122</v>
      </c>
      <c r="AE15" s="696"/>
      <c r="AF15" s="696"/>
      <c r="AG15" s="696"/>
      <c r="AH15" s="696"/>
      <c r="AI15" s="696"/>
      <c r="AJ15" s="696"/>
      <c r="AK15" s="696"/>
      <c r="AL15" s="660" t="s">
        <v>122</v>
      </c>
      <c r="AM15" s="661"/>
      <c r="AN15" s="661"/>
      <c r="AO15" s="697"/>
      <c r="AP15" s="654" t="s">
        <v>249</v>
      </c>
      <c r="AQ15" s="655"/>
      <c r="AR15" s="655"/>
      <c r="AS15" s="655"/>
      <c r="AT15" s="655"/>
      <c r="AU15" s="655"/>
      <c r="AV15" s="655"/>
      <c r="AW15" s="655"/>
      <c r="AX15" s="655"/>
      <c r="AY15" s="655"/>
      <c r="AZ15" s="655"/>
      <c r="BA15" s="655"/>
      <c r="BB15" s="655"/>
      <c r="BC15" s="655"/>
      <c r="BD15" s="655"/>
      <c r="BE15" s="655"/>
      <c r="BF15" s="656"/>
      <c r="BG15" s="657">
        <v>131386</v>
      </c>
      <c r="BH15" s="658"/>
      <c r="BI15" s="658"/>
      <c r="BJ15" s="658"/>
      <c r="BK15" s="658"/>
      <c r="BL15" s="658"/>
      <c r="BM15" s="658"/>
      <c r="BN15" s="659"/>
      <c r="BO15" s="695">
        <v>9.1</v>
      </c>
      <c r="BP15" s="695"/>
      <c r="BQ15" s="695"/>
      <c r="BR15" s="695"/>
      <c r="BS15" s="696" t="s">
        <v>122</v>
      </c>
      <c r="BT15" s="696"/>
      <c r="BU15" s="696"/>
      <c r="BV15" s="696"/>
      <c r="BW15" s="696"/>
      <c r="BX15" s="696"/>
      <c r="BY15" s="696"/>
      <c r="BZ15" s="696"/>
      <c r="CA15" s="696"/>
      <c r="CB15" s="731"/>
      <c r="CD15" s="654" t="s">
        <v>250</v>
      </c>
      <c r="CE15" s="655"/>
      <c r="CF15" s="655"/>
      <c r="CG15" s="655"/>
      <c r="CH15" s="655"/>
      <c r="CI15" s="655"/>
      <c r="CJ15" s="655"/>
      <c r="CK15" s="655"/>
      <c r="CL15" s="655"/>
      <c r="CM15" s="655"/>
      <c r="CN15" s="655"/>
      <c r="CO15" s="655"/>
      <c r="CP15" s="655"/>
      <c r="CQ15" s="656"/>
      <c r="CR15" s="657">
        <v>558830</v>
      </c>
      <c r="CS15" s="658"/>
      <c r="CT15" s="658"/>
      <c r="CU15" s="658"/>
      <c r="CV15" s="658"/>
      <c r="CW15" s="658"/>
      <c r="CX15" s="658"/>
      <c r="CY15" s="659"/>
      <c r="CZ15" s="695">
        <v>5.5</v>
      </c>
      <c r="DA15" s="695"/>
      <c r="DB15" s="695"/>
      <c r="DC15" s="695"/>
      <c r="DD15" s="663">
        <v>16648</v>
      </c>
      <c r="DE15" s="658"/>
      <c r="DF15" s="658"/>
      <c r="DG15" s="658"/>
      <c r="DH15" s="658"/>
      <c r="DI15" s="658"/>
      <c r="DJ15" s="658"/>
      <c r="DK15" s="658"/>
      <c r="DL15" s="658"/>
      <c r="DM15" s="658"/>
      <c r="DN15" s="658"/>
      <c r="DO15" s="658"/>
      <c r="DP15" s="659"/>
      <c r="DQ15" s="663">
        <v>525958</v>
      </c>
      <c r="DR15" s="658"/>
      <c r="DS15" s="658"/>
      <c r="DT15" s="658"/>
      <c r="DU15" s="658"/>
      <c r="DV15" s="658"/>
      <c r="DW15" s="658"/>
      <c r="DX15" s="658"/>
      <c r="DY15" s="658"/>
      <c r="DZ15" s="658"/>
      <c r="EA15" s="658"/>
      <c r="EB15" s="658"/>
      <c r="EC15" s="694"/>
    </row>
    <row r="16" spans="2:143" ht="11.25" customHeight="1" x14ac:dyDescent="0.2">
      <c r="B16" s="654" t="s">
        <v>251</v>
      </c>
      <c r="C16" s="655"/>
      <c r="D16" s="655"/>
      <c r="E16" s="655"/>
      <c r="F16" s="655"/>
      <c r="G16" s="655"/>
      <c r="H16" s="655"/>
      <c r="I16" s="655"/>
      <c r="J16" s="655"/>
      <c r="K16" s="655"/>
      <c r="L16" s="655"/>
      <c r="M16" s="655"/>
      <c r="N16" s="655"/>
      <c r="O16" s="655"/>
      <c r="P16" s="655"/>
      <c r="Q16" s="656"/>
      <c r="R16" s="657">
        <v>7183</v>
      </c>
      <c r="S16" s="658"/>
      <c r="T16" s="658"/>
      <c r="U16" s="658"/>
      <c r="V16" s="658"/>
      <c r="W16" s="658"/>
      <c r="X16" s="658"/>
      <c r="Y16" s="659"/>
      <c r="Z16" s="695">
        <v>0.1</v>
      </c>
      <c r="AA16" s="695"/>
      <c r="AB16" s="695"/>
      <c r="AC16" s="695"/>
      <c r="AD16" s="696">
        <v>7183</v>
      </c>
      <c r="AE16" s="696"/>
      <c r="AF16" s="696"/>
      <c r="AG16" s="696"/>
      <c r="AH16" s="696"/>
      <c r="AI16" s="696"/>
      <c r="AJ16" s="696"/>
      <c r="AK16" s="696"/>
      <c r="AL16" s="660">
        <v>0.1</v>
      </c>
      <c r="AM16" s="661"/>
      <c r="AN16" s="661"/>
      <c r="AO16" s="697"/>
      <c r="AP16" s="654" t="s">
        <v>252</v>
      </c>
      <c r="AQ16" s="655"/>
      <c r="AR16" s="655"/>
      <c r="AS16" s="655"/>
      <c r="AT16" s="655"/>
      <c r="AU16" s="655"/>
      <c r="AV16" s="655"/>
      <c r="AW16" s="655"/>
      <c r="AX16" s="655"/>
      <c r="AY16" s="655"/>
      <c r="AZ16" s="655"/>
      <c r="BA16" s="655"/>
      <c r="BB16" s="655"/>
      <c r="BC16" s="655"/>
      <c r="BD16" s="655"/>
      <c r="BE16" s="655"/>
      <c r="BF16" s="656"/>
      <c r="BG16" s="657" t="s">
        <v>122</v>
      </c>
      <c r="BH16" s="658"/>
      <c r="BI16" s="658"/>
      <c r="BJ16" s="658"/>
      <c r="BK16" s="658"/>
      <c r="BL16" s="658"/>
      <c r="BM16" s="658"/>
      <c r="BN16" s="659"/>
      <c r="BO16" s="695" t="s">
        <v>122</v>
      </c>
      <c r="BP16" s="695"/>
      <c r="BQ16" s="695"/>
      <c r="BR16" s="695"/>
      <c r="BS16" s="696" t="s">
        <v>122</v>
      </c>
      <c r="BT16" s="696"/>
      <c r="BU16" s="696"/>
      <c r="BV16" s="696"/>
      <c r="BW16" s="696"/>
      <c r="BX16" s="696"/>
      <c r="BY16" s="696"/>
      <c r="BZ16" s="696"/>
      <c r="CA16" s="696"/>
      <c r="CB16" s="731"/>
      <c r="CD16" s="654" t="s">
        <v>253</v>
      </c>
      <c r="CE16" s="655"/>
      <c r="CF16" s="655"/>
      <c r="CG16" s="655"/>
      <c r="CH16" s="655"/>
      <c r="CI16" s="655"/>
      <c r="CJ16" s="655"/>
      <c r="CK16" s="655"/>
      <c r="CL16" s="655"/>
      <c r="CM16" s="655"/>
      <c r="CN16" s="655"/>
      <c r="CO16" s="655"/>
      <c r="CP16" s="655"/>
      <c r="CQ16" s="656"/>
      <c r="CR16" s="657">
        <v>31106</v>
      </c>
      <c r="CS16" s="658"/>
      <c r="CT16" s="658"/>
      <c r="CU16" s="658"/>
      <c r="CV16" s="658"/>
      <c r="CW16" s="658"/>
      <c r="CX16" s="658"/>
      <c r="CY16" s="659"/>
      <c r="CZ16" s="695">
        <v>0.3</v>
      </c>
      <c r="DA16" s="695"/>
      <c r="DB16" s="695"/>
      <c r="DC16" s="695"/>
      <c r="DD16" s="663" t="s">
        <v>122</v>
      </c>
      <c r="DE16" s="658"/>
      <c r="DF16" s="658"/>
      <c r="DG16" s="658"/>
      <c r="DH16" s="658"/>
      <c r="DI16" s="658"/>
      <c r="DJ16" s="658"/>
      <c r="DK16" s="658"/>
      <c r="DL16" s="658"/>
      <c r="DM16" s="658"/>
      <c r="DN16" s="658"/>
      <c r="DO16" s="658"/>
      <c r="DP16" s="659"/>
      <c r="DQ16" s="663">
        <v>19125</v>
      </c>
      <c r="DR16" s="658"/>
      <c r="DS16" s="658"/>
      <c r="DT16" s="658"/>
      <c r="DU16" s="658"/>
      <c r="DV16" s="658"/>
      <c r="DW16" s="658"/>
      <c r="DX16" s="658"/>
      <c r="DY16" s="658"/>
      <c r="DZ16" s="658"/>
      <c r="EA16" s="658"/>
      <c r="EB16" s="658"/>
      <c r="EC16" s="694"/>
    </row>
    <row r="17" spans="2:133" ht="11.25" customHeight="1" x14ac:dyDescent="0.2">
      <c r="B17" s="654" t="s">
        <v>254</v>
      </c>
      <c r="C17" s="655"/>
      <c r="D17" s="655"/>
      <c r="E17" s="655"/>
      <c r="F17" s="655"/>
      <c r="G17" s="655"/>
      <c r="H17" s="655"/>
      <c r="I17" s="655"/>
      <c r="J17" s="655"/>
      <c r="K17" s="655"/>
      <c r="L17" s="655"/>
      <c r="M17" s="655"/>
      <c r="N17" s="655"/>
      <c r="O17" s="655"/>
      <c r="P17" s="655"/>
      <c r="Q17" s="656"/>
      <c r="R17" s="657">
        <v>21465</v>
      </c>
      <c r="S17" s="658"/>
      <c r="T17" s="658"/>
      <c r="U17" s="658"/>
      <c r="V17" s="658"/>
      <c r="W17" s="658"/>
      <c r="X17" s="658"/>
      <c r="Y17" s="659"/>
      <c r="Z17" s="695">
        <v>0.2</v>
      </c>
      <c r="AA17" s="695"/>
      <c r="AB17" s="695"/>
      <c r="AC17" s="695"/>
      <c r="AD17" s="696">
        <v>21465</v>
      </c>
      <c r="AE17" s="696"/>
      <c r="AF17" s="696"/>
      <c r="AG17" s="696"/>
      <c r="AH17" s="696"/>
      <c r="AI17" s="696"/>
      <c r="AJ17" s="696"/>
      <c r="AK17" s="696"/>
      <c r="AL17" s="660">
        <v>0.4</v>
      </c>
      <c r="AM17" s="661"/>
      <c r="AN17" s="661"/>
      <c r="AO17" s="697"/>
      <c r="AP17" s="654" t="s">
        <v>255</v>
      </c>
      <c r="AQ17" s="655"/>
      <c r="AR17" s="655"/>
      <c r="AS17" s="655"/>
      <c r="AT17" s="655"/>
      <c r="AU17" s="655"/>
      <c r="AV17" s="655"/>
      <c r="AW17" s="655"/>
      <c r="AX17" s="655"/>
      <c r="AY17" s="655"/>
      <c r="AZ17" s="655"/>
      <c r="BA17" s="655"/>
      <c r="BB17" s="655"/>
      <c r="BC17" s="655"/>
      <c r="BD17" s="655"/>
      <c r="BE17" s="655"/>
      <c r="BF17" s="656"/>
      <c r="BG17" s="657" t="s">
        <v>122</v>
      </c>
      <c r="BH17" s="658"/>
      <c r="BI17" s="658"/>
      <c r="BJ17" s="658"/>
      <c r="BK17" s="658"/>
      <c r="BL17" s="658"/>
      <c r="BM17" s="658"/>
      <c r="BN17" s="659"/>
      <c r="BO17" s="695" t="s">
        <v>122</v>
      </c>
      <c r="BP17" s="695"/>
      <c r="BQ17" s="695"/>
      <c r="BR17" s="695"/>
      <c r="BS17" s="696" t="s">
        <v>122</v>
      </c>
      <c r="BT17" s="696"/>
      <c r="BU17" s="696"/>
      <c r="BV17" s="696"/>
      <c r="BW17" s="696"/>
      <c r="BX17" s="696"/>
      <c r="BY17" s="696"/>
      <c r="BZ17" s="696"/>
      <c r="CA17" s="696"/>
      <c r="CB17" s="731"/>
      <c r="CD17" s="654" t="s">
        <v>256</v>
      </c>
      <c r="CE17" s="655"/>
      <c r="CF17" s="655"/>
      <c r="CG17" s="655"/>
      <c r="CH17" s="655"/>
      <c r="CI17" s="655"/>
      <c r="CJ17" s="655"/>
      <c r="CK17" s="655"/>
      <c r="CL17" s="655"/>
      <c r="CM17" s="655"/>
      <c r="CN17" s="655"/>
      <c r="CO17" s="655"/>
      <c r="CP17" s="655"/>
      <c r="CQ17" s="656"/>
      <c r="CR17" s="657">
        <v>1073677</v>
      </c>
      <c r="CS17" s="658"/>
      <c r="CT17" s="658"/>
      <c r="CU17" s="658"/>
      <c r="CV17" s="658"/>
      <c r="CW17" s="658"/>
      <c r="CX17" s="658"/>
      <c r="CY17" s="659"/>
      <c r="CZ17" s="695">
        <v>10.6</v>
      </c>
      <c r="DA17" s="695"/>
      <c r="DB17" s="695"/>
      <c r="DC17" s="695"/>
      <c r="DD17" s="663" t="s">
        <v>122</v>
      </c>
      <c r="DE17" s="658"/>
      <c r="DF17" s="658"/>
      <c r="DG17" s="658"/>
      <c r="DH17" s="658"/>
      <c r="DI17" s="658"/>
      <c r="DJ17" s="658"/>
      <c r="DK17" s="658"/>
      <c r="DL17" s="658"/>
      <c r="DM17" s="658"/>
      <c r="DN17" s="658"/>
      <c r="DO17" s="658"/>
      <c r="DP17" s="659"/>
      <c r="DQ17" s="663">
        <v>1064817</v>
      </c>
      <c r="DR17" s="658"/>
      <c r="DS17" s="658"/>
      <c r="DT17" s="658"/>
      <c r="DU17" s="658"/>
      <c r="DV17" s="658"/>
      <c r="DW17" s="658"/>
      <c r="DX17" s="658"/>
      <c r="DY17" s="658"/>
      <c r="DZ17" s="658"/>
      <c r="EA17" s="658"/>
      <c r="EB17" s="658"/>
      <c r="EC17" s="694"/>
    </row>
    <row r="18" spans="2:133" ht="11.25" customHeight="1" x14ac:dyDescent="0.2">
      <c r="B18" s="654" t="s">
        <v>257</v>
      </c>
      <c r="C18" s="655"/>
      <c r="D18" s="655"/>
      <c r="E18" s="655"/>
      <c r="F18" s="655"/>
      <c r="G18" s="655"/>
      <c r="H18" s="655"/>
      <c r="I18" s="655"/>
      <c r="J18" s="655"/>
      <c r="K18" s="655"/>
      <c r="L18" s="655"/>
      <c r="M18" s="655"/>
      <c r="N18" s="655"/>
      <c r="O18" s="655"/>
      <c r="P18" s="655"/>
      <c r="Q18" s="656"/>
      <c r="R18" s="657">
        <v>6546</v>
      </c>
      <c r="S18" s="658"/>
      <c r="T18" s="658"/>
      <c r="U18" s="658"/>
      <c r="V18" s="658"/>
      <c r="W18" s="658"/>
      <c r="X18" s="658"/>
      <c r="Y18" s="659"/>
      <c r="Z18" s="695">
        <v>0.1</v>
      </c>
      <c r="AA18" s="695"/>
      <c r="AB18" s="695"/>
      <c r="AC18" s="695"/>
      <c r="AD18" s="696">
        <v>6546</v>
      </c>
      <c r="AE18" s="696"/>
      <c r="AF18" s="696"/>
      <c r="AG18" s="696"/>
      <c r="AH18" s="696"/>
      <c r="AI18" s="696"/>
      <c r="AJ18" s="696"/>
      <c r="AK18" s="696"/>
      <c r="AL18" s="660">
        <v>0.1</v>
      </c>
      <c r="AM18" s="661"/>
      <c r="AN18" s="661"/>
      <c r="AO18" s="697"/>
      <c r="AP18" s="654" t="s">
        <v>258</v>
      </c>
      <c r="AQ18" s="655"/>
      <c r="AR18" s="655"/>
      <c r="AS18" s="655"/>
      <c r="AT18" s="655"/>
      <c r="AU18" s="655"/>
      <c r="AV18" s="655"/>
      <c r="AW18" s="655"/>
      <c r="AX18" s="655"/>
      <c r="AY18" s="655"/>
      <c r="AZ18" s="655"/>
      <c r="BA18" s="655"/>
      <c r="BB18" s="655"/>
      <c r="BC18" s="655"/>
      <c r="BD18" s="655"/>
      <c r="BE18" s="655"/>
      <c r="BF18" s="656"/>
      <c r="BG18" s="657" t="s">
        <v>122</v>
      </c>
      <c r="BH18" s="658"/>
      <c r="BI18" s="658"/>
      <c r="BJ18" s="658"/>
      <c r="BK18" s="658"/>
      <c r="BL18" s="658"/>
      <c r="BM18" s="658"/>
      <c r="BN18" s="659"/>
      <c r="BO18" s="695" t="s">
        <v>122</v>
      </c>
      <c r="BP18" s="695"/>
      <c r="BQ18" s="695"/>
      <c r="BR18" s="695"/>
      <c r="BS18" s="696" t="s">
        <v>122</v>
      </c>
      <c r="BT18" s="696"/>
      <c r="BU18" s="696"/>
      <c r="BV18" s="696"/>
      <c r="BW18" s="696"/>
      <c r="BX18" s="696"/>
      <c r="BY18" s="696"/>
      <c r="BZ18" s="696"/>
      <c r="CA18" s="696"/>
      <c r="CB18" s="731"/>
      <c r="CD18" s="654" t="s">
        <v>259</v>
      </c>
      <c r="CE18" s="655"/>
      <c r="CF18" s="655"/>
      <c r="CG18" s="655"/>
      <c r="CH18" s="655"/>
      <c r="CI18" s="655"/>
      <c r="CJ18" s="655"/>
      <c r="CK18" s="655"/>
      <c r="CL18" s="655"/>
      <c r="CM18" s="655"/>
      <c r="CN18" s="655"/>
      <c r="CO18" s="655"/>
      <c r="CP18" s="655"/>
      <c r="CQ18" s="656"/>
      <c r="CR18" s="657" t="s">
        <v>122</v>
      </c>
      <c r="CS18" s="658"/>
      <c r="CT18" s="658"/>
      <c r="CU18" s="658"/>
      <c r="CV18" s="658"/>
      <c r="CW18" s="658"/>
      <c r="CX18" s="658"/>
      <c r="CY18" s="659"/>
      <c r="CZ18" s="695" t="s">
        <v>122</v>
      </c>
      <c r="DA18" s="695"/>
      <c r="DB18" s="695"/>
      <c r="DC18" s="695"/>
      <c r="DD18" s="663" t="s">
        <v>122</v>
      </c>
      <c r="DE18" s="658"/>
      <c r="DF18" s="658"/>
      <c r="DG18" s="658"/>
      <c r="DH18" s="658"/>
      <c r="DI18" s="658"/>
      <c r="DJ18" s="658"/>
      <c r="DK18" s="658"/>
      <c r="DL18" s="658"/>
      <c r="DM18" s="658"/>
      <c r="DN18" s="658"/>
      <c r="DO18" s="658"/>
      <c r="DP18" s="659"/>
      <c r="DQ18" s="663" t="s">
        <v>122</v>
      </c>
      <c r="DR18" s="658"/>
      <c r="DS18" s="658"/>
      <c r="DT18" s="658"/>
      <c r="DU18" s="658"/>
      <c r="DV18" s="658"/>
      <c r="DW18" s="658"/>
      <c r="DX18" s="658"/>
      <c r="DY18" s="658"/>
      <c r="DZ18" s="658"/>
      <c r="EA18" s="658"/>
      <c r="EB18" s="658"/>
      <c r="EC18" s="694"/>
    </row>
    <row r="19" spans="2:133" ht="11.25" customHeight="1" x14ac:dyDescent="0.2">
      <c r="B19" s="654" t="s">
        <v>260</v>
      </c>
      <c r="C19" s="655"/>
      <c r="D19" s="655"/>
      <c r="E19" s="655"/>
      <c r="F19" s="655"/>
      <c r="G19" s="655"/>
      <c r="H19" s="655"/>
      <c r="I19" s="655"/>
      <c r="J19" s="655"/>
      <c r="K19" s="655"/>
      <c r="L19" s="655"/>
      <c r="M19" s="655"/>
      <c r="N19" s="655"/>
      <c r="O19" s="655"/>
      <c r="P19" s="655"/>
      <c r="Q19" s="656"/>
      <c r="R19" s="657">
        <v>6546</v>
      </c>
      <c r="S19" s="658"/>
      <c r="T19" s="658"/>
      <c r="U19" s="658"/>
      <c r="V19" s="658"/>
      <c r="W19" s="658"/>
      <c r="X19" s="658"/>
      <c r="Y19" s="659"/>
      <c r="Z19" s="695">
        <v>0.1</v>
      </c>
      <c r="AA19" s="695"/>
      <c r="AB19" s="695"/>
      <c r="AC19" s="695"/>
      <c r="AD19" s="696">
        <v>6546</v>
      </c>
      <c r="AE19" s="696"/>
      <c r="AF19" s="696"/>
      <c r="AG19" s="696"/>
      <c r="AH19" s="696"/>
      <c r="AI19" s="696"/>
      <c r="AJ19" s="696"/>
      <c r="AK19" s="696"/>
      <c r="AL19" s="660">
        <v>0.1</v>
      </c>
      <c r="AM19" s="661"/>
      <c r="AN19" s="661"/>
      <c r="AO19" s="697"/>
      <c r="AP19" s="654" t="s">
        <v>261</v>
      </c>
      <c r="AQ19" s="655"/>
      <c r="AR19" s="655"/>
      <c r="AS19" s="655"/>
      <c r="AT19" s="655"/>
      <c r="AU19" s="655"/>
      <c r="AV19" s="655"/>
      <c r="AW19" s="655"/>
      <c r="AX19" s="655"/>
      <c r="AY19" s="655"/>
      <c r="AZ19" s="655"/>
      <c r="BA19" s="655"/>
      <c r="BB19" s="655"/>
      <c r="BC19" s="655"/>
      <c r="BD19" s="655"/>
      <c r="BE19" s="655"/>
      <c r="BF19" s="656"/>
      <c r="BG19" s="657">
        <v>52175</v>
      </c>
      <c r="BH19" s="658"/>
      <c r="BI19" s="658"/>
      <c r="BJ19" s="658"/>
      <c r="BK19" s="658"/>
      <c r="BL19" s="658"/>
      <c r="BM19" s="658"/>
      <c r="BN19" s="659"/>
      <c r="BO19" s="695">
        <v>3.6</v>
      </c>
      <c r="BP19" s="695"/>
      <c r="BQ19" s="695"/>
      <c r="BR19" s="695"/>
      <c r="BS19" s="696" t="s">
        <v>122</v>
      </c>
      <c r="BT19" s="696"/>
      <c r="BU19" s="696"/>
      <c r="BV19" s="696"/>
      <c r="BW19" s="696"/>
      <c r="BX19" s="696"/>
      <c r="BY19" s="696"/>
      <c r="BZ19" s="696"/>
      <c r="CA19" s="696"/>
      <c r="CB19" s="731"/>
      <c r="CD19" s="654" t="s">
        <v>262</v>
      </c>
      <c r="CE19" s="655"/>
      <c r="CF19" s="655"/>
      <c r="CG19" s="655"/>
      <c r="CH19" s="655"/>
      <c r="CI19" s="655"/>
      <c r="CJ19" s="655"/>
      <c r="CK19" s="655"/>
      <c r="CL19" s="655"/>
      <c r="CM19" s="655"/>
      <c r="CN19" s="655"/>
      <c r="CO19" s="655"/>
      <c r="CP19" s="655"/>
      <c r="CQ19" s="656"/>
      <c r="CR19" s="657" t="s">
        <v>122</v>
      </c>
      <c r="CS19" s="658"/>
      <c r="CT19" s="658"/>
      <c r="CU19" s="658"/>
      <c r="CV19" s="658"/>
      <c r="CW19" s="658"/>
      <c r="CX19" s="658"/>
      <c r="CY19" s="659"/>
      <c r="CZ19" s="695" t="s">
        <v>122</v>
      </c>
      <c r="DA19" s="695"/>
      <c r="DB19" s="695"/>
      <c r="DC19" s="695"/>
      <c r="DD19" s="663" t="s">
        <v>122</v>
      </c>
      <c r="DE19" s="658"/>
      <c r="DF19" s="658"/>
      <c r="DG19" s="658"/>
      <c r="DH19" s="658"/>
      <c r="DI19" s="658"/>
      <c r="DJ19" s="658"/>
      <c r="DK19" s="658"/>
      <c r="DL19" s="658"/>
      <c r="DM19" s="658"/>
      <c r="DN19" s="658"/>
      <c r="DO19" s="658"/>
      <c r="DP19" s="659"/>
      <c r="DQ19" s="663" t="s">
        <v>122</v>
      </c>
      <c r="DR19" s="658"/>
      <c r="DS19" s="658"/>
      <c r="DT19" s="658"/>
      <c r="DU19" s="658"/>
      <c r="DV19" s="658"/>
      <c r="DW19" s="658"/>
      <c r="DX19" s="658"/>
      <c r="DY19" s="658"/>
      <c r="DZ19" s="658"/>
      <c r="EA19" s="658"/>
      <c r="EB19" s="658"/>
      <c r="EC19" s="694"/>
    </row>
    <row r="20" spans="2:133" ht="11.25" customHeight="1" x14ac:dyDescent="0.2">
      <c r="B20" s="732" t="s">
        <v>263</v>
      </c>
      <c r="C20" s="733"/>
      <c r="D20" s="733"/>
      <c r="E20" s="733"/>
      <c r="F20" s="733"/>
      <c r="G20" s="733"/>
      <c r="H20" s="733"/>
      <c r="I20" s="733"/>
      <c r="J20" s="733"/>
      <c r="K20" s="733"/>
      <c r="L20" s="733"/>
      <c r="M20" s="733"/>
      <c r="N20" s="733"/>
      <c r="O20" s="733"/>
      <c r="P20" s="733"/>
      <c r="Q20" s="734"/>
      <c r="R20" s="657" t="s">
        <v>122</v>
      </c>
      <c r="S20" s="658"/>
      <c r="T20" s="658"/>
      <c r="U20" s="658"/>
      <c r="V20" s="658"/>
      <c r="W20" s="658"/>
      <c r="X20" s="658"/>
      <c r="Y20" s="659"/>
      <c r="Z20" s="695" t="s">
        <v>122</v>
      </c>
      <c r="AA20" s="695"/>
      <c r="AB20" s="695"/>
      <c r="AC20" s="695"/>
      <c r="AD20" s="696" t="s">
        <v>122</v>
      </c>
      <c r="AE20" s="696"/>
      <c r="AF20" s="696"/>
      <c r="AG20" s="696"/>
      <c r="AH20" s="696"/>
      <c r="AI20" s="696"/>
      <c r="AJ20" s="696"/>
      <c r="AK20" s="696"/>
      <c r="AL20" s="660" t="s">
        <v>122</v>
      </c>
      <c r="AM20" s="661"/>
      <c r="AN20" s="661"/>
      <c r="AO20" s="697"/>
      <c r="AP20" s="654" t="s">
        <v>264</v>
      </c>
      <c r="AQ20" s="655"/>
      <c r="AR20" s="655"/>
      <c r="AS20" s="655"/>
      <c r="AT20" s="655"/>
      <c r="AU20" s="655"/>
      <c r="AV20" s="655"/>
      <c r="AW20" s="655"/>
      <c r="AX20" s="655"/>
      <c r="AY20" s="655"/>
      <c r="AZ20" s="655"/>
      <c r="BA20" s="655"/>
      <c r="BB20" s="655"/>
      <c r="BC20" s="655"/>
      <c r="BD20" s="655"/>
      <c r="BE20" s="655"/>
      <c r="BF20" s="656"/>
      <c r="BG20" s="657">
        <v>52175</v>
      </c>
      <c r="BH20" s="658"/>
      <c r="BI20" s="658"/>
      <c r="BJ20" s="658"/>
      <c r="BK20" s="658"/>
      <c r="BL20" s="658"/>
      <c r="BM20" s="658"/>
      <c r="BN20" s="659"/>
      <c r="BO20" s="695">
        <v>3.6</v>
      </c>
      <c r="BP20" s="695"/>
      <c r="BQ20" s="695"/>
      <c r="BR20" s="695"/>
      <c r="BS20" s="696" t="s">
        <v>122</v>
      </c>
      <c r="BT20" s="696"/>
      <c r="BU20" s="696"/>
      <c r="BV20" s="696"/>
      <c r="BW20" s="696"/>
      <c r="BX20" s="696"/>
      <c r="BY20" s="696"/>
      <c r="BZ20" s="696"/>
      <c r="CA20" s="696"/>
      <c r="CB20" s="731"/>
      <c r="CD20" s="654" t="s">
        <v>265</v>
      </c>
      <c r="CE20" s="655"/>
      <c r="CF20" s="655"/>
      <c r="CG20" s="655"/>
      <c r="CH20" s="655"/>
      <c r="CI20" s="655"/>
      <c r="CJ20" s="655"/>
      <c r="CK20" s="655"/>
      <c r="CL20" s="655"/>
      <c r="CM20" s="655"/>
      <c r="CN20" s="655"/>
      <c r="CO20" s="655"/>
      <c r="CP20" s="655"/>
      <c r="CQ20" s="656"/>
      <c r="CR20" s="657">
        <v>10112779</v>
      </c>
      <c r="CS20" s="658"/>
      <c r="CT20" s="658"/>
      <c r="CU20" s="658"/>
      <c r="CV20" s="658"/>
      <c r="CW20" s="658"/>
      <c r="CX20" s="658"/>
      <c r="CY20" s="659"/>
      <c r="CZ20" s="695">
        <v>100</v>
      </c>
      <c r="DA20" s="695"/>
      <c r="DB20" s="695"/>
      <c r="DC20" s="695"/>
      <c r="DD20" s="663">
        <v>1559992</v>
      </c>
      <c r="DE20" s="658"/>
      <c r="DF20" s="658"/>
      <c r="DG20" s="658"/>
      <c r="DH20" s="658"/>
      <c r="DI20" s="658"/>
      <c r="DJ20" s="658"/>
      <c r="DK20" s="658"/>
      <c r="DL20" s="658"/>
      <c r="DM20" s="658"/>
      <c r="DN20" s="658"/>
      <c r="DO20" s="658"/>
      <c r="DP20" s="659"/>
      <c r="DQ20" s="663">
        <v>7086956</v>
      </c>
      <c r="DR20" s="658"/>
      <c r="DS20" s="658"/>
      <c r="DT20" s="658"/>
      <c r="DU20" s="658"/>
      <c r="DV20" s="658"/>
      <c r="DW20" s="658"/>
      <c r="DX20" s="658"/>
      <c r="DY20" s="658"/>
      <c r="DZ20" s="658"/>
      <c r="EA20" s="658"/>
      <c r="EB20" s="658"/>
      <c r="EC20" s="694"/>
    </row>
    <row r="21" spans="2:133" ht="11.25" customHeight="1" x14ac:dyDescent="0.2">
      <c r="B21" s="654" t="s">
        <v>266</v>
      </c>
      <c r="C21" s="655"/>
      <c r="D21" s="655"/>
      <c r="E21" s="655"/>
      <c r="F21" s="655"/>
      <c r="G21" s="655"/>
      <c r="H21" s="655"/>
      <c r="I21" s="655"/>
      <c r="J21" s="655"/>
      <c r="K21" s="655"/>
      <c r="L21" s="655"/>
      <c r="M21" s="655"/>
      <c r="N21" s="655"/>
      <c r="O21" s="655"/>
      <c r="P21" s="655"/>
      <c r="Q21" s="656"/>
      <c r="R21" s="657">
        <v>4038616</v>
      </c>
      <c r="S21" s="658"/>
      <c r="T21" s="658"/>
      <c r="U21" s="658"/>
      <c r="V21" s="658"/>
      <c r="W21" s="658"/>
      <c r="X21" s="658"/>
      <c r="Y21" s="659"/>
      <c r="Z21" s="695">
        <v>39.200000000000003</v>
      </c>
      <c r="AA21" s="695"/>
      <c r="AB21" s="695"/>
      <c r="AC21" s="695"/>
      <c r="AD21" s="696">
        <v>3551057</v>
      </c>
      <c r="AE21" s="696"/>
      <c r="AF21" s="696"/>
      <c r="AG21" s="696"/>
      <c r="AH21" s="696"/>
      <c r="AI21" s="696"/>
      <c r="AJ21" s="696"/>
      <c r="AK21" s="696"/>
      <c r="AL21" s="660">
        <v>64.2</v>
      </c>
      <c r="AM21" s="661"/>
      <c r="AN21" s="661"/>
      <c r="AO21" s="697"/>
      <c r="AP21" s="654" t="s">
        <v>267</v>
      </c>
      <c r="AQ21" s="735"/>
      <c r="AR21" s="735"/>
      <c r="AS21" s="735"/>
      <c r="AT21" s="735"/>
      <c r="AU21" s="735"/>
      <c r="AV21" s="735"/>
      <c r="AW21" s="735"/>
      <c r="AX21" s="735"/>
      <c r="AY21" s="735"/>
      <c r="AZ21" s="735"/>
      <c r="BA21" s="735"/>
      <c r="BB21" s="735"/>
      <c r="BC21" s="735"/>
      <c r="BD21" s="735"/>
      <c r="BE21" s="735"/>
      <c r="BF21" s="736"/>
      <c r="BG21" s="657">
        <v>52175</v>
      </c>
      <c r="BH21" s="658"/>
      <c r="BI21" s="658"/>
      <c r="BJ21" s="658"/>
      <c r="BK21" s="658"/>
      <c r="BL21" s="658"/>
      <c r="BM21" s="658"/>
      <c r="BN21" s="659"/>
      <c r="BO21" s="695">
        <v>3.6</v>
      </c>
      <c r="BP21" s="695"/>
      <c r="BQ21" s="695"/>
      <c r="BR21" s="695"/>
      <c r="BS21" s="696" t="s">
        <v>122</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268</v>
      </c>
      <c r="C22" s="655"/>
      <c r="D22" s="655"/>
      <c r="E22" s="655"/>
      <c r="F22" s="655"/>
      <c r="G22" s="655"/>
      <c r="H22" s="655"/>
      <c r="I22" s="655"/>
      <c r="J22" s="655"/>
      <c r="K22" s="655"/>
      <c r="L22" s="655"/>
      <c r="M22" s="655"/>
      <c r="N22" s="655"/>
      <c r="O22" s="655"/>
      <c r="P22" s="655"/>
      <c r="Q22" s="656"/>
      <c r="R22" s="657">
        <v>3551057</v>
      </c>
      <c r="S22" s="658"/>
      <c r="T22" s="658"/>
      <c r="U22" s="658"/>
      <c r="V22" s="658"/>
      <c r="W22" s="658"/>
      <c r="X22" s="658"/>
      <c r="Y22" s="659"/>
      <c r="Z22" s="695">
        <v>34.5</v>
      </c>
      <c r="AA22" s="695"/>
      <c r="AB22" s="695"/>
      <c r="AC22" s="695"/>
      <c r="AD22" s="696">
        <v>3551057</v>
      </c>
      <c r="AE22" s="696"/>
      <c r="AF22" s="696"/>
      <c r="AG22" s="696"/>
      <c r="AH22" s="696"/>
      <c r="AI22" s="696"/>
      <c r="AJ22" s="696"/>
      <c r="AK22" s="696"/>
      <c r="AL22" s="660">
        <v>64.2</v>
      </c>
      <c r="AM22" s="661"/>
      <c r="AN22" s="661"/>
      <c r="AO22" s="697"/>
      <c r="AP22" s="654" t="s">
        <v>269</v>
      </c>
      <c r="AQ22" s="735"/>
      <c r="AR22" s="735"/>
      <c r="AS22" s="735"/>
      <c r="AT22" s="735"/>
      <c r="AU22" s="735"/>
      <c r="AV22" s="735"/>
      <c r="AW22" s="735"/>
      <c r="AX22" s="735"/>
      <c r="AY22" s="735"/>
      <c r="AZ22" s="735"/>
      <c r="BA22" s="735"/>
      <c r="BB22" s="735"/>
      <c r="BC22" s="735"/>
      <c r="BD22" s="735"/>
      <c r="BE22" s="735"/>
      <c r="BF22" s="736"/>
      <c r="BG22" s="657" t="s">
        <v>122</v>
      </c>
      <c r="BH22" s="658"/>
      <c r="BI22" s="658"/>
      <c r="BJ22" s="658"/>
      <c r="BK22" s="658"/>
      <c r="BL22" s="658"/>
      <c r="BM22" s="658"/>
      <c r="BN22" s="659"/>
      <c r="BO22" s="695" t="s">
        <v>122</v>
      </c>
      <c r="BP22" s="695"/>
      <c r="BQ22" s="695"/>
      <c r="BR22" s="695"/>
      <c r="BS22" s="696" t="s">
        <v>122</v>
      </c>
      <c r="BT22" s="696"/>
      <c r="BU22" s="696"/>
      <c r="BV22" s="696"/>
      <c r="BW22" s="696"/>
      <c r="BX22" s="696"/>
      <c r="BY22" s="696"/>
      <c r="BZ22" s="696"/>
      <c r="CA22" s="696"/>
      <c r="CB22" s="731"/>
      <c r="CD22" s="709" t="s">
        <v>270</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271</v>
      </c>
      <c r="C23" s="655"/>
      <c r="D23" s="655"/>
      <c r="E23" s="655"/>
      <c r="F23" s="655"/>
      <c r="G23" s="655"/>
      <c r="H23" s="655"/>
      <c r="I23" s="655"/>
      <c r="J23" s="655"/>
      <c r="K23" s="655"/>
      <c r="L23" s="655"/>
      <c r="M23" s="655"/>
      <c r="N23" s="655"/>
      <c r="O23" s="655"/>
      <c r="P23" s="655"/>
      <c r="Q23" s="656"/>
      <c r="R23" s="657">
        <v>487559</v>
      </c>
      <c r="S23" s="658"/>
      <c r="T23" s="658"/>
      <c r="U23" s="658"/>
      <c r="V23" s="658"/>
      <c r="W23" s="658"/>
      <c r="X23" s="658"/>
      <c r="Y23" s="659"/>
      <c r="Z23" s="695">
        <v>4.7</v>
      </c>
      <c r="AA23" s="695"/>
      <c r="AB23" s="695"/>
      <c r="AC23" s="695"/>
      <c r="AD23" s="696" t="s">
        <v>122</v>
      </c>
      <c r="AE23" s="696"/>
      <c r="AF23" s="696"/>
      <c r="AG23" s="696"/>
      <c r="AH23" s="696"/>
      <c r="AI23" s="696"/>
      <c r="AJ23" s="696"/>
      <c r="AK23" s="696"/>
      <c r="AL23" s="660" t="s">
        <v>122</v>
      </c>
      <c r="AM23" s="661"/>
      <c r="AN23" s="661"/>
      <c r="AO23" s="697"/>
      <c r="AP23" s="654" t="s">
        <v>272</v>
      </c>
      <c r="AQ23" s="735"/>
      <c r="AR23" s="735"/>
      <c r="AS23" s="735"/>
      <c r="AT23" s="735"/>
      <c r="AU23" s="735"/>
      <c r="AV23" s="735"/>
      <c r="AW23" s="735"/>
      <c r="AX23" s="735"/>
      <c r="AY23" s="735"/>
      <c r="AZ23" s="735"/>
      <c r="BA23" s="735"/>
      <c r="BB23" s="735"/>
      <c r="BC23" s="735"/>
      <c r="BD23" s="735"/>
      <c r="BE23" s="735"/>
      <c r="BF23" s="736"/>
      <c r="BG23" s="657" t="s">
        <v>122</v>
      </c>
      <c r="BH23" s="658"/>
      <c r="BI23" s="658"/>
      <c r="BJ23" s="658"/>
      <c r="BK23" s="658"/>
      <c r="BL23" s="658"/>
      <c r="BM23" s="658"/>
      <c r="BN23" s="659"/>
      <c r="BO23" s="695" t="s">
        <v>122</v>
      </c>
      <c r="BP23" s="695"/>
      <c r="BQ23" s="695"/>
      <c r="BR23" s="695"/>
      <c r="BS23" s="696" t="s">
        <v>122</v>
      </c>
      <c r="BT23" s="696"/>
      <c r="BU23" s="696"/>
      <c r="BV23" s="696"/>
      <c r="BW23" s="696"/>
      <c r="BX23" s="696"/>
      <c r="BY23" s="696"/>
      <c r="BZ23" s="696"/>
      <c r="CA23" s="696"/>
      <c r="CB23" s="731"/>
      <c r="CD23" s="709" t="s">
        <v>212</v>
      </c>
      <c r="CE23" s="710"/>
      <c r="CF23" s="710"/>
      <c r="CG23" s="710"/>
      <c r="CH23" s="710"/>
      <c r="CI23" s="710"/>
      <c r="CJ23" s="710"/>
      <c r="CK23" s="710"/>
      <c r="CL23" s="710"/>
      <c r="CM23" s="710"/>
      <c r="CN23" s="710"/>
      <c r="CO23" s="710"/>
      <c r="CP23" s="710"/>
      <c r="CQ23" s="711"/>
      <c r="CR23" s="709" t="s">
        <v>273</v>
      </c>
      <c r="CS23" s="710"/>
      <c r="CT23" s="710"/>
      <c r="CU23" s="710"/>
      <c r="CV23" s="710"/>
      <c r="CW23" s="710"/>
      <c r="CX23" s="710"/>
      <c r="CY23" s="711"/>
      <c r="CZ23" s="709" t="s">
        <v>274</v>
      </c>
      <c r="DA23" s="710"/>
      <c r="DB23" s="710"/>
      <c r="DC23" s="711"/>
      <c r="DD23" s="709" t="s">
        <v>275</v>
      </c>
      <c r="DE23" s="710"/>
      <c r="DF23" s="710"/>
      <c r="DG23" s="710"/>
      <c r="DH23" s="710"/>
      <c r="DI23" s="710"/>
      <c r="DJ23" s="710"/>
      <c r="DK23" s="711"/>
      <c r="DL23" s="747" t="s">
        <v>276</v>
      </c>
      <c r="DM23" s="748"/>
      <c r="DN23" s="748"/>
      <c r="DO23" s="748"/>
      <c r="DP23" s="748"/>
      <c r="DQ23" s="748"/>
      <c r="DR23" s="748"/>
      <c r="DS23" s="748"/>
      <c r="DT23" s="748"/>
      <c r="DU23" s="748"/>
      <c r="DV23" s="749"/>
      <c r="DW23" s="709" t="s">
        <v>277</v>
      </c>
      <c r="DX23" s="710"/>
      <c r="DY23" s="710"/>
      <c r="DZ23" s="710"/>
      <c r="EA23" s="710"/>
      <c r="EB23" s="710"/>
      <c r="EC23" s="711"/>
    </row>
    <row r="24" spans="2:133" ht="11.25" customHeight="1" x14ac:dyDescent="0.2">
      <c r="B24" s="654" t="s">
        <v>278</v>
      </c>
      <c r="C24" s="655"/>
      <c r="D24" s="655"/>
      <c r="E24" s="655"/>
      <c r="F24" s="655"/>
      <c r="G24" s="655"/>
      <c r="H24" s="655"/>
      <c r="I24" s="655"/>
      <c r="J24" s="655"/>
      <c r="K24" s="655"/>
      <c r="L24" s="655"/>
      <c r="M24" s="655"/>
      <c r="N24" s="655"/>
      <c r="O24" s="655"/>
      <c r="P24" s="655"/>
      <c r="Q24" s="656"/>
      <c r="R24" s="657" t="s">
        <v>122</v>
      </c>
      <c r="S24" s="658"/>
      <c r="T24" s="658"/>
      <c r="U24" s="658"/>
      <c r="V24" s="658"/>
      <c r="W24" s="658"/>
      <c r="X24" s="658"/>
      <c r="Y24" s="659"/>
      <c r="Z24" s="695" t="s">
        <v>122</v>
      </c>
      <c r="AA24" s="695"/>
      <c r="AB24" s="695"/>
      <c r="AC24" s="695"/>
      <c r="AD24" s="696" t="s">
        <v>122</v>
      </c>
      <c r="AE24" s="696"/>
      <c r="AF24" s="696"/>
      <c r="AG24" s="696"/>
      <c r="AH24" s="696"/>
      <c r="AI24" s="696"/>
      <c r="AJ24" s="696"/>
      <c r="AK24" s="696"/>
      <c r="AL24" s="660" t="s">
        <v>122</v>
      </c>
      <c r="AM24" s="661"/>
      <c r="AN24" s="661"/>
      <c r="AO24" s="697"/>
      <c r="AP24" s="654" t="s">
        <v>279</v>
      </c>
      <c r="AQ24" s="735"/>
      <c r="AR24" s="735"/>
      <c r="AS24" s="735"/>
      <c r="AT24" s="735"/>
      <c r="AU24" s="735"/>
      <c r="AV24" s="735"/>
      <c r="AW24" s="735"/>
      <c r="AX24" s="735"/>
      <c r="AY24" s="735"/>
      <c r="AZ24" s="735"/>
      <c r="BA24" s="735"/>
      <c r="BB24" s="735"/>
      <c r="BC24" s="735"/>
      <c r="BD24" s="735"/>
      <c r="BE24" s="735"/>
      <c r="BF24" s="736"/>
      <c r="BG24" s="657" t="s">
        <v>122</v>
      </c>
      <c r="BH24" s="658"/>
      <c r="BI24" s="658"/>
      <c r="BJ24" s="658"/>
      <c r="BK24" s="658"/>
      <c r="BL24" s="658"/>
      <c r="BM24" s="658"/>
      <c r="BN24" s="659"/>
      <c r="BO24" s="695" t="s">
        <v>122</v>
      </c>
      <c r="BP24" s="695"/>
      <c r="BQ24" s="695"/>
      <c r="BR24" s="695"/>
      <c r="BS24" s="696" t="s">
        <v>122</v>
      </c>
      <c r="BT24" s="696"/>
      <c r="BU24" s="696"/>
      <c r="BV24" s="696"/>
      <c r="BW24" s="696"/>
      <c r="BX24" s="696"/>
      <c r="BY24" s="696"/>
      <c r="BZ24" s="696"/>
      <c r="CA24" s="696"/>
      <c r="CB24" s="731"/>
      <c r="CD24" s="715" t="s">
        <v>280</v>
      </c>
      <c r="CE24" s="716"/>
      <c r="CF24" s="716"/>
      <c r="CG24" s="716"/>
      <c r="CH24" s="716"/>
      <c r="CI24" s="716"/>
      <c r="CJ24" s="716"/>
      <c r="CK24" s="716"/>
      <c r="CL24" s="716"/>
      <c r="CM24" s="716"/>
      <c r="CN24" s="716"/>
      <c r="CO24" s="716"/>
      <c r="CP24" s="716"/>
      <c r="CQ24" s="717"/>
      <c r="CR24" s="712">
        <v>4158317</v>
      </c>
      <c r="CS24" s="713"/>
      <c r="CT24" s="713"/>
      <c r="CU24" s="713"/>
      <c r="CV24" s="713"/>
      <c r="CW24" s="713"/>
      <c r="CX24" s="713"/>
      <c r="CY24" s="738"/>
      <c r="CZ24" s="739">
        <v>41.1</v>
      </c>
      <c r="DA24" s="721"/>
      <c r="DB24" s="721"/>
      <c r="DC24" s="741"/>
      <c r="DD24" s="737">
        <v>3399135</v>
      </c>
      <c r="DE24" s="713"/>
      <c r="DF24" s="713"/>
      <c r="DG24" s="713"/>
      <c r="DH24" s="713"/>
      <c r="DI24" s="713"/>
      <c r="DJ24" s="713"/>
      <c r="DK24" s="738"/>
      <c r="DL24" s="737">
        <v>3033034</v>
      </c>
      <c r="DM24" s="713"/>
      <c r="DN24" s="713"/>
      <c r="DO24" s="713"/>
      <c r="DP24" s="713"/>
      <c r="DQ24" s="713"/>
      <c r="DR24" s="713"/>
      <c r="DS24" s="713"/>
      <c r="DT24" s="713"/>
      <c r="DU24" s="713"/>
      <c r="DV24" s="738"/>
      <c r="DW24" s="739">
        <v>54.5</v>
      </c>
      <c r="DX24" s="721"/>
      <c r="DY24" s="721"/>
      <c r="DZ24" s="721"/>
      <c r="EA24" s="721"/>
      <c r="EB24" s="721"/>
      <c r="EC24" s="740"/>
    </row>
    <row r="25" spans="2:133" ht="11.25" customHeight="1" x14ac:dyDescent="0.2">
      <c r="B25" s="654" t="s">
        <v>281</v>
      </c>
      <c r="C25" s="655"/>
      <c r="D25" s="655"/>
      <c r="E25" s="655"/>
      <c r="F25" s="655"/>
      <c r="G25" s="655"/>
      <c r="H25" s="655"/>
      <c r="I25" s="655"/>
      <c r="J25" s="655"/>
      <c r="K25" s="655"/>
      <c r="L25" s="655"/>
      <c r="M25" s="655"/>
      <c r="N25" s="655"/>
      <c r="O25" s="655"/>
      <c r="P25" s="655"/>
      <c r="Q25" s="656"/>
      <c r="R25" s="657">
        <v>5998045</v>
      </c>
      <c r="S25" s="658"/>
      <c r="T25" s="658"/>
      <c r="U25" s="658"/>
      <c r="V25" s="658"/>
      <c r="W25" s="658"/>
      <c r="X25" s="658"/>
      <c r="Y25" s="659"/>
      <c r="Z25" s="695">
        <v>58.2</v>
      </c>
      <c r="AA25" s="695"/>
      <c r="AB25" s="695"/>
      <c r="AC25" s="695"/>
      <c r="AD25" s="696">
        <v>5510486</v>
      </c>
      <c r="AE25" s="696"/>
      <c r="AF25" s="696"/>
      <c r="AG25" s="696"/>
      <c r="AH25" s="696"/>
      <c r="AI25" s="696"/>
      <c r="AJ25" s="696"/>
      <c r="AK25" s="696"/>
      <c r="AL25" s="660">
        <v>99.6</v>
      </c>
      <c r="AM25" s="661"/>
      <c r="AN25" s="661"/>
      <c r="AO25" s="697"/>
      <c r="AP25" s="654" t="s">
        <v>282</v>
      </c>
      <c r="AQ25" s="735"/>
      <c r="AR25" s="735"/>
      <c r="AS25" s="735"/>
      <c r="AT25" s="735"/>
      <c r="AU25" s="735"/>
      <c r="AV25" s="735"/>
      <c r="AW25" s="735"/>
      <c r="AX25" s="735"/>
      <c r="AY25" s="735"/>
      <c r="AZ25" s="735"/>
      <c r="BA25" s="735"/>
      <c r="BB25" s="735"/>
      <c r="BC25" s="735"/>
      <c r="BD25" s="735"/>
      <c r="BE25" s="735"/>
      <c r="BF25" s="736"/>
      <c r="BG25" s="657" t="s">
        <v>122</v>
      </c>
      <c r="BH25" s="658"/>
      <c r="BI25" s="658"/>
      <c r="BJ25" s="658"/>
      <c r="BK25" s="658"/>
      <c r="BL25" s="658"/>
      <c r="BM25" s="658"/>
      <c r="BN25" s="659"/>
      <c r="BO25" s="695" t="s">
        <v>122</v>
      </c>
      <c r="BP25" s="695"/>
      <c r="BQ25" s="695"/>
      <c r="BR25" s="695"/>
      <c r="BS25" s="696" t="s">
        <v>122</v>
      </c>
      <c r="BT25" s="696"/>
      <c r="BU25" s="696"/>
      <c r="BV25" s="696"/>
      <c r="BW25" s="696"/>
      <c r="BX25" s="696"/>
      <c r="BY25" s="696"/>
      <c r="BZ25" s="696"/>
      <c r="CA25" s="696"/>
      <c r="CB25" s="731"/>
      <c r="CD25" s="654" t="s">
        <v>283</v>
      </c>
      <c r="CE25" s="655"/>
      <c r="CF25" s="655"/>
      <c r="CG25" s="655"/>
      <c r="CH25" s="655"/>
      <c r="CI25" s="655"/>
      <c r="CJ25" s="655"/>
      <c r="CK25" s="655"/>
      <c r="CL25" s="655"/>
      <c r="CM25" s="655"/>
      <c r="CN25" s="655"/>
      <c r="CO25" s="655"/>
      <c r="CP25" s="655"/>
      <c r="CQ25" s="656"/>
      <c r="CR25" s="657">
        <v>1781329</v>
      </c>
      <c r="CS25" s="670"/>
      <c r="CT25" s="670"/>
      <c r="CU25" s="670"/>
      <c r="CV25" s="670"/>
      <c r="CW25" s="670"/>
      <c r="CX25" s="670"/>
      <c r="CY25" s="671"/>
      <c r="CZ25" s="660">
        <v>17.600000000000001</v>
      </c>
      <c r="DA25" s="672"/>
      <c r="DB25" s="672"/>
      <c r="DC25" s="673"/>
      <c r="DD25" s="663">
        <v>1696895</v>
      </c>
      <c r="DE25" s="670"/>
      <c r="DF25" s="670"/>
      <c r="DG25" s="670"/>
      <c r="DH25" s="670"/>
      <c r="DI25" s="670"/>
      <c r="DJ25" s="670"/>
      <c r="DK25" s="671"/>
      <c r="DL25" s="663">
        <v>1676828</v>
      </c>
      <c r="DM25" s="670"/>
      <c r="DN25" s="670"/>
      <c r="DO25" s="670"/>
      <c r="DP25" s="670"/>
      <c r="DQ25" s="670"/>
      <c r="DR25" s="670"/>
      <c r="DS25" s="670"/>
      <c r="DT25" s="670"/>
      <c r="DU25" s="670"/>
      <c r="DV25" s="671"/>
      <c r="DW25" s="660">
        <v>30.1</v>
      </c>
      <c r="DX25" s="672"/>
      <c r="DY25" s="672"/>
      <c r="DZ25" s="672"/>
      <c r="EA25" s="672"/>
      <c r="EB25" s="672"/>
      <c r="EC25" s="684"/>
    </row>
    <row r="26" spans="2:133" ht="11.25" customHeight="1" x14ac:dyDescent="0.2">
      <c r="B26" s="654" t="s">
        <v>284</v>
      </c>
      <c r="C26" s="655"/>
      <c r="D26" s="655"/>
      <c r="E26" s="655"/>
      <c r="F26" s="655"/>
      <c r="G26" s="655"/>
      <c r="H26" s="655"/>
      <c r="I26" s="655"/>
      <c r="J26" s="655"/>
      <c r="K26" s="655"/>
      <c r="L26" s="655"/>
      <c r="M26" s="655"/>
      <c r="N26" s="655"/>
      <c r="O26" s="655"/>
      <c r="P26" s="655"/>
      <c r="Q26" s="656"/>
      <c r="R26" s="657">
        <v>643</v>
      </c>
      <c r="S26" s="658"/>
      <c r="T26" s="658"/>
      <c r="U26" s="658"/>
      <c r="V26" s="658"/>
      <c r="W26" s="658"/>
      <c r="X26" s="658"/>
      <c r="Y26" s="659"/>
      <c r="Z26" s="695">
        <v>0</v>
      </c>
      <c r="AA26" s="695"/>
      <c r="AB26" s="695"/>
      <c r="AC26" s="695"/>
      <c r="AD26" s="696">
        <v>643</v>
      </c>
      <c r="AE26" s="696"/>
      <c r="AF26" s="696"/>
      <c r="AG26" s="696"/>
      <c r="AH26" s="696"/>
      <c r="AI26" s="696"/>
      <c r="AJ26" s="696"/>
      <c r="AK26" s="696"/>
      <c r="AL26" s="660">
        <v>0</v>
      </c>
      <c r="AM26" s="661"/>
      <c r="AN26" s="661"/>
      <c r="AO26" s="697"/>
      <c r="AP26" s="654" t="s">
        <v>285</v>
      </c>
      <c r="AQ26" s="735"/>
      <c r="AR26" s="735"/>
      <c r="AS26" s="735"/>
      <c r="AT26" s="735"/>
      <c r="AU26" s="735"/>
      <c r="AV26" s="735"/>
      <c r="AW26" s="735"/>
      <c r="AX26" s="735"/>
      <c r="AY26" s="735"/>
      <c r="AZ26" s="735"/>
      <c r="BA26" s="735"/>
      <c r="BB26" s="735"/>
      <c r="BC26" s="735"/>
      <c r="BD26" s="735"/>
      <c r="BE26" s="735"/>
      <c r="BF26" s="736"/>
      <c r="BG26" s="657" t="s">
        <v>122</v>
      </c>
      <c r="BH26" s="658"/>
      <c r="BI26" s="658"/>
      <c r="BJ26" s="658"/>
      <c r="BK26" s="658"/>
      <c r="BL26" s="658"/>
      <c r="BM26" s="658"/>
      <c r="BN26" s="659"/>
      <c r="BO26" s="695" t="s">
        <v>122</v>
      </c>
      <c r="BP26" s="695"/>
      <c r="BQ26" s="695"/>
      <c r="BR26" s="695"/>
      <c r="BS26" s="696" t="s">
        <v>122</v>
      </c>
      <c r="BT26" s="696"/>
      <c r="BU26" s="696"/>
      <c r="BV26" s="696"/>
      <c r="BW26" s="696"/>
      <c r="BX26" s="696"/>
      <c r="BY26" s="696"/>
      <c r="BZ26" s="696"/>
      <c r="CA26" s="696"/>
      <c r="CB26" s="731"/>
      <c r="CD26" s="654" t="s">
        <v>286</v>
      </c>
      <c r="CE26" s="655"/>
      <c r="CF26" s="655"/>
      <c r="CG26" s="655"/>
      <c r="CH26" s="655"/>
      <c r="CI26" s="655"/>
      <c r="CJ26" s="655"/>
      <c r="CK26" s="655"/>
      <c r="CL26" s="655"/>
      <c r="CM26" s="655"/>
      <c r="CN26" s="655"/>
      <c r="CO26" s="655"/>
      <c r="CP26" s="655"/>
      <c r="CQ26" s="656"/>
      <c r="CR26" s="657">
        <v>1017785</v>
      </c>
      <c r="CS26" s="658"/>
      <c r="CT26" s="658"/>
      <c r="CU26" s="658"/>
      <c r="CV26" s="658"/>
      <c r="CW26" s="658"/>
      <c r="CX26" s="658"/>
      <c r="CY26" s="659"/>
      <c r="CZ26" s="660">
        <v>10.1</v>
      </c>
      <c r="DA26" s="672"/>
      <c r="DB26" s="672"/>
      <c r="DC26" s="673"/>
      <c r="DD26" s="663">
        <v>988984</v>
      </c>
      <c r="DE26" s="658"/>
      <c r="DF26" s="658"/>
      <c r="DG26" s="658"/>
      <c r="DH26" s="658"/>
      <c r="DI26" s="658"/>
      <c r="DJ26" s="658"/>
      <c r="DK26" s="659"/>
      <c r="DL26" s="663" t="s">
        <v>122</v>
      </c>
      <c r="DM26" s="658"/>
      <c r="DN26" s="658"/>
      <c r="DO26" s="658"/>
      <c r="DP26" s="658"/>
      <c r="DQ26" s="658"/>
      <c r="DR26" s="658"/>
      <c r="DS26" s="658"/>
      <c r="DT26" s="658"/>
      <c r="DU26" s="658"/>
      <c r="DV26" s="659"/>
      <c r="DW26" s="660" t="s">
        <v>122</v>
      </c>
      <c r="DX26" s="672"/>
      <c r="DY26" s="672"/>
      <c r="DZ26" s="672"/>
      <c r="EA26" s="672"/>
      <c r="EB26" s="672"/>
      <c r="EC26" s="684"/>
    </row>
    <row r="27" spans="2:133" ht="11.25" customHeight="1" x14ac:dyDescent="0.2">
      <c r="B27" s="654" t="s">
        <v>287</v>
      </c>
      <c r="C27" s="655"/>
      <c r="D27" s="655"/>
      <c r="E27" s="655"/>
      <c r="F27" s="655"/>
      <c r="G27" s="655"/>
      <c r="H27" s="655"/>
      <c r="I27" s="655"/>
      <c r="J27" s="655"/>
      <c r="K27" s="655"/>
      <c r="L27" s="655"/>
      <c r="M27" s="655"/>
      <c r="N27" s="655"/>
      <c r="O27" s="655"/>
      <c r="P27" s="655"/>
      <c r="Q27" s="656"/>
      <c r="R27" s="657">
        <v>19673</v>
      </c>
      <c r="S27" s="658"/>
      <c r="T27" s="658"/>
      <c r="U27" s="658"/>
      <c r="V27" s="658"/>
      <c r="W27" s="658"/>
      <c r="X27" s="658"/>
      <c r="Y27" s="659"/>
      <c r="Z27" s="695">
        <v>0.2</v>
      </c>
      <c r="AA27" s="695"/>
      <c r="AB27" s="695"/>
      <c r="AC27" s="695"/>
      <c r="AD27" s="696" t="s">
        <v>122</v>
      </c>
      <c r="AE27" s="696"/>
      <c r="AF27" s="696"/>
      <c r="AG27" s="696"/>
      <c r="AH27" s="696"/>
      <c r="AI27" s="696"/>
      <c r="AJ27" s="696"/>
      <c r="AK27" s="696"/>
      <c r="AL27" s="660" t="s">
        <v>122</v>
      </c>
      <c r="AM27" s="661"/>
      <c r="AN27" s="661"/>
      <c r="AO27" s="697"/>
      <c r="AP27" s="654" t="s">
        <v>288</v>
      </c>
      <c r="AQ27" s="655"/>
      <c r="AR27" s="655"/>
      <c r="AS27" s="655"/>
      <c r="AT27" s="655"/>
      <c r="AU27" s="655"/>
      <c r="AV27" s="655"/>
      <c r="AW27" s="655"/>
      <c r="AX27" s="655"/>
      <c r="AY27" s="655"/>
      <c r="AZ27" s="655"/>
      <c r="BA27" s="655"/>
      <c r="BB27" s="655"/>
      <c r="BC27" s="655"/>
      <c r="BD27" s="655"/>
      <c r="BE27" s="655"/>
      <c r="BF27" s="656"/>
      <c r="BG27" s="657">
        <v>1444326</v>
      </c>
      <c r="BH27" s="658"/>
      <c r="BI27" s="658"/>
      <c r="BJ27" s="658"/>
      <c r="BK27" s="658"/>
      <c r="BL27" s="658"/>
      <c r="BM27" s="658"/>
      <c r="BN27" s="659"/>
      <c r="BO27" s="695">
        <v>100</v>
      </c>
      <c r="BP27" s="695"/>
      <c r="BQ27" s="695"/>
      <c r="BR27" s="695"/>
      <c r="BS27" s="696" t="s">
        <v>122</v>
      </c>
      <c r="BT27" s="696"/>
      <c r="BU27" s="696"/>
      <c r="BV27" s="696"/>
      <c r="BW27" s="696"/>
      <c r="BX27" s="696"/>
      <c r="BY27" s="696"/>
      <c r="BZ27" s="696"/>
      <c r="CA27" s="696"/>
      <c r="CB27" s="731"/>
      <c r="CD27" s="654" t="s">
        <v>289</v>
      </c>
      <c r="CE27" s="655"/>
      <c r="CF27" s="655"/>
      <c r="CG27" s="655"/>
      <c r="CH27" s="655"/>
      <c r="CI27" s="655"/>
      <c r="CJ27" s="655"/>
      <c r="CK27" s="655"/>
      <c r="CL27" s="655"/>
      <c r="CM27" s="655"/>
      <c r="CN27" s="655"/>
      <c r="CO27" s="655"/>
      <c r="CP27" s="655"/>
      <c r="CQ27" s="656"/>
      <c r="CR27" s="657">
        <v>1303311</v>
      </c>
      <c r="CS27" s="670"/>
      <c r="CT27" s="670"/>
      <c r="CU27" s="670"/>
      <c r="CV27" s="670"/>
      <c r="CW27" s="670"/>
      <c r="CX27" s="670"/>
      <c r="CY27" s="671"/>
      <c r="CZ27" s="660">
        <v>12.9</v>
      </c>
      <c r="DA27" s="672"/>
      <c r="DB27" s="672"/>
      <c r="DC27" s="673"/>
      <c r="DD27" s="663">
        <v>637423</v>
      </c>
      <c r="DE27" s="670"/>
      <c r="DF27" s="670"/>
      <c r="DG27" s="670"/>
      <c r="DH27" s="670"/>
      <c r="DI27" s="670"/>
      <c r="DJ27" s="670"/>
      <c r="DK27" s="671"/>
      <c r="DL27" s="663">
        <v>291389</v>
      </c>
      <c r="DM27" s="670"/>
      <c r="DN27" s="670"/>
      <c r="DO27" s="670"/>
      <c r="DP27" s="670"/>
      <c r="DQ27" s="670"/>
      <c r="DR27" s="670"/>
      <c r="DS27" s="670"/>
      <c r="DT27" s="670"/>
      <c r="DU27" s="670"/>
      <c r="DV27" s="671"/>
      <c r="DW27" s="660">
        <v>5.2</v>
      </c>
      <c r="DX27" s="672"/>
      <c r="DY27" s="672"/>
      <c r="DZ27" s="672"/>
      <c r="EA27" s="672"/>
      <c r="EB27" s="672"/>
      <c r="EC27" s="684"/>
    </row>
    <row r="28" spans="2:133" ht="11.25" customHeight="1" x14ac:dyDescent="0.2">
      <c r="B28" s="654" t="s">
        <v>290</v>
      </c>
      <c r="C28" s="655"/>
      <c r="D28" s="655"/>
      <c r="E28" s="655"/>
      <c r="F28" s="655"/>
      <c r="G28" s="655"/>
      <c r="H28" s="655"/>
      <c r="I28" s="655"/>
      <c r="J28" s="655"/>
      <c r="K28" s="655"/>
      <c r="L28" s="655"/>
      <c r="M28" s="655"/>
      <c r="N28" s="655"/>
      <c r="O28" s="655"/>
      <c r="P28" s="655"/>
      <c r="Q28" s="656"/>
      <c r="R28" s="657">
        <v>85794</v>
      </c>
      <c r="S28" s="658"/>
      <c r="T28" s="658"/>
      <c r="U28" s="658"/>
      <c r="V28" s="658"/>
      <c r="W28" s="658"/>
      <c r="X28" s="658"/>
      <c r="Y28" s="659"/>
      <c r="Z28" s="695">
        <v>0.8</v>
      </c>
      <c r="AA28" s="695"/>
      <c r="AB28" s="695"/>
      <c r="AC28" s="695"/>
      <c r="AD28" s="696">
        <v>2</v>
      </c>
      <c r="AE28" s="696"/>
      <c r="AF28" s="696"/>
      <c r="AG28" s="696"/>
      <c r="AH28" s="696"/>
      <c r="AI28" s="696"/>
      <c r="AJ28" s="696"/>
      <c r="AK28" s="696"/>
      <c r="AL28" s="660">
        <v>0</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291</v>
      </c>
      <c r="CE28" s="655"/>
      <c r="CF28" s="655"/>
      <c r="CG28" s="655"/>
      <c r="CH28" s="655"/>
      <c r="CI28" s="655"/>
      <c r="CJ28" s="655"/>
      <c r="CK28" s="655"/>
      <c r="CL28" s="655"/>
      <c r="CM28" s="655"/>
      <c r="CN28" s="655"/>
      <c r="CO28" s="655"/>
      <c r="CP28" s="655"/>
      <c r="CQ28" s="656"/>
      <c r="CR28" s="657">
        <v>1073677</v>
      </c>
      <c r="CS28" s="658"/>
      <c r="CT28" s="658"/>
      <c r="CU28" s="658"/>
      <c r="CV28" s="658"/>
      <c r="CW28" s="658"/>
      <c r="CX28" s="658"/>
      <c r="CY28" s="659"/>
      <c r="CZ28" s="660">
        <v>10.6</v>
      </c>
      <c r="DA28" s="672"/>
      <c r="DB28" s="672"/>
      <c r="DC28" s="673"/>
      <c r="DD28" s="663">
        <v>1064817</v>
      </c>
      <c r="DE28" s="658"/>
      <c r="DF28" s="658"/>
      <c r="DG28" s="658"/>
      <c r="DH28" s="658"/>
      <c r="DI28" s="658"/>
      <c r="DJ28" s="658"/>
      <c r="DK28" s="659"/>
      <c r="DL28" s="663">
        <v>1064817</v>
      </c>
      <c r="DM28" s="658"/>
      <c r="DN28" s="658"/>
      <c r="DO28" s="658"/>
      <c r="DP28" s="658"/>
      <c r="DQ28" s="658"/>
      <c r="DR28" s="658"/>
      <c r="DS28" s="658"/>
      <c r="DT28" s="658"/>
      <c r="DU28" s="658"/>
      <c r="DV28" s="659"/>
      <c r="DW28" s="660">
        <v>19.100000000000001</v>
      </c>
      <c r="DX28" s="672"/>
      <c r="DY28" s="672"/>
      <c r="DZ28" s="672"/>
      <c r="EA28" s="672"/>
      <c r="EB28" s="672"/>
      <c r="EC28" s="684"/>
    </row>
    <row r="29" spans="2:133" ht="11.25" customHeight="1" x14ac:dyDescent="0.2">
      <c r="B29" s="654" t="s">
        <v>292</v>
      </c>
      <c r="C29" s="655"/>
      <c r="D29" s="655"/>
      <c r="E29" s="655"/>
      <c r="F29" s="655"/>
      <c r="G29" s="655"/>
      <c r="H29" s="655"/>
      <c r="I29" s="655"/>
      <c r="J29" s="655"/>
      <c r="K29" s="655"/>
      <c r="L29" s="655"/>
      <c r="M29" s="655"/>
      <c r="N29" s="655"/>
      <c r="O29" s="655"/>
      <c r="P29" s="655"/>
      <c r="Q29" s="656"/>
      <c r="R29" s="657">
        <v>46842</v>
      </c>
      <c r="S29" s="658"/>
      <c r="T29" s="658"/>
      <c r="U29" s="658"/>
      <c r="V29" s="658"/>
      <c r="W29" s="658"/>
      <c r="X29" s="658"/>
      <c r="Y29" s="659"/>
      <c r="Z29" s="695">
        <v>0.5</v>
      </c>
      <c r="AA29" s="695"/>
      <c r="AB29" s="695"/>
      <c r="AC29" s="695"/>
      <c r="AD29" s="696">
        <v>1182</v>
      </c>
      <c r="AE29" s="696"/>
      <c r="AF29" s="696"/>
      <c r="AG29" s="696"/>
      <c r="AH29" s="696"/>
      <c r="AI29" s="696"/>
      <c r="AJ29" s="696"/>
      <c r="AK29" s="696"/>
      <c r="AL29" s="660">
        <v>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293</v>
      </c>
      <c r="CE29" s="677"/>
      <c r="CF29" s="654" t="s">
        <v>66</v>
      </c>
      <c r="CG29" s="655"/>
      <c r="CH29" s="655"/>
      <c r="CI29" s="655"/>
      <c r="CJ29" s="655"/>
      <c r="CK29" s="655"/>
      <c r="CL29" s="655"/>
      <c r="CM29" s="655"/>
      <c r="CN29" s="655"/>
      <c r="CO29" s="655"/>
      <c r="CP29" s="655"/>
      <c r="CQ29" s="656"/>
      <c r="CR29" s="657">
        <v>1073677</v>
      </c>
      <c r="CS29" s="670"/>
      <c r="CT29" s="670"/>
      <c r="CU29" s="670"/>
      <c r="CV29" s="670"/>
      <c r="CW29" s="670"/>
      <c r="CX29" s="670"/>
      <c r="CY29" s="671"/>
      <c r="CZ29" s="660">
        <v>10.6</v>
      </c>
      <c r="DA29" s="672"/>
      <c r="DB29" s="672"/>
      <c r="DC29" s="673"/>
      <c r="DD29" s="663">
        <v>1064817</v>
      </c>
      <c r="DE29" s="670"/>
      <c r="DF29" s="670"/>
      <c r="DG29" s="670"/>
      <c r="DH29" s="670"/>
      <c r="DI29" s="670"/>
      <c r="DJ29" s="670"/>
      <c r="DK29" s="671"/>
      <c r="DL29" s="663">
        <v>1064817</v>
      </c>
      <c r="DM29" s="670"/>
      <c r="DN29" s="670"/>
      <c r="DO29" s="670"/>
      <c r="DP29" s="670"/>
      <c r="DQ29" s="670"/>
      <c r="DR29" s="670"/>
      <c r="DS29" s="670"/>
      <c r="DT29" s="670"/>
      <c r="DU29" s="670"/>
      <c r="DV29" s="671"/>
      <c r="DW29" s="660">
        <v>19.100000000000001</v>
      </c>
      <c r="DX29" s="672"/>
      <c r="DY29" s="672"/>
      <c r="DZ29" s="672"/>
      <c r="EA29" s="672"/>
      <c r="EB29" s="672"/>
      <c r="EC29" s="684"/>
    </row>
    <row r="30" spans="2:133" ht="11.25" customHeight="1" x14ac:dyDescent="0.2">
      <c r="B30" s="654" t="s">
        <v>294</v>
      </c>
      <c r="C30" s="655"/>
      <c r="D30" s="655"/>
      <c r="E30" s="655"/>
      <c r="F30" s="655"/>
      <c r="G30" s="655"/>
      <c r="H30" s="655"/>
      <c r="I30" s="655"/>
      <c r="J30" s="655"/>
      <c r="K30" s="655"/>
      <c r="L30" s="655"/>
      <c r="M30" s="655"/>
      <c r="N30" s="655"/>
      <c r="O30" s="655"/>
      <c r="P30" s="655"/>
      <c r="Q30" s="656"/>
      <c r="R30" s="657">
        <v>1523284</v>
      </c>
      <c r="S30" s="658"/>
      <c r="T30" s="658"/>
      <c r="U30" s="658"/>
      <c r="V30" s="658"/>
      <c r="W30" s="658"/>
      <c r="X30" s="658"/>
      <c r="Y30" s="659"/>
      <c r="Z30" s="695">
        <v>14.8</v>
      </c>
      <c r="AA30" s="695"/>
      <c r="AB30" s="695"/>
      <c r="AC30" s="695"/>
      <c r="AD30" s="696" t="s">
        <v>122</v>
      </c>
      <c r="AE30" s="696"/>
      <c r="AF30" s="696"/>
      <c r="AG30" s="696"/>
      <c r="AH30" s="696"/>
      <c r="AI30" s="696"/>
      <c r="AJ30" s="696"/>
      <c r="AK30" s="696"/>
      <c r="AL30" s="660" t="s">
        <v>122</v>
      </c>
      <c r="AM30" s="661"/>
      <c r="AN30" s="661"/>
      <c r="AO30" s="697"/>
      <c r="AP30" s="709" t="s">
        <v>212</v>
      </c>
      <c r="AQ30" s="710"/>
      <c r="AR30" s="710"/>
      <c r="AS30" s="710"/>
      <c r="AT30" s="710"/>
      <c r="AU30" s="710"/>
      <c r="AV30" s="710"/>
      <c r="AW30" s="710"/>
      <c r="AX30" s="710"/>
      <c r="AY30" s="710"/>
      <c r="AZ30" s="710"/>
      <c r="BA30" s="710"/>
      <c r="BB30" s="710"/>
      <c r="BC30" s="710"/>
      <c r="BD30" s="710"/>
      <c r="BE30" s="710"/>
      <c r="BF30" s="711"/>
      <c r="BG30" s="709" t="s">
        <v>295</v>
      </c>
      <c r="BH30" s="729"/>
      <c r="BI30" s="729"/>
      <c r="BJ30" s="729"/>
      <c r="BK30" s="729"/>
      <c r="BL30" s="729"/>
      <c r="BM30" s="729"/>
      <c r="BN30" s="729"/>
      <c r="BO30" s="729"/>
      <c r="BP30" s="729"/>
      <c r="BQ30" s="730"/>
      <c r="BR30" s="709" t="s">
        <v>296</v>
      </c>
      <c r="BS30" s="729"/>
      <c r="BT30" s="729"/>
      <c r="BU30" s="729"/>
      <c r="BV30" s="729"/>
      <c r="BW30" s="729"/>
      <c r="BX30" s="729"/>
      <c r="BY30" s="729"/>
      <c r="BZ30" s="729"/>
      <c r="CA30" s="729"/>
      <c r="CB30" s="730"/>
      <c r="CD30" s="678"/>
      <c r="CE30" s="679"/>
      <c r="CF30" s="654" t="s">
        <v>297</v>
      </c>
      <c r="CG30" s="655"/>
      <c r="CH30" s="655"/>
      <c r="CI30" s="655"/>
      <c r="CJ30" s="655"/>
      <c r="CK30" s="655"/>
      <c r="CL30" s="655"/>
      <c r="CM30" s="655"/>
      <c r="CN30" s="655"/>
      <c r="CO30" s="655"/>
      <c r="CP30" s="655"/>
      <c r="CQ30" s="656"/>
      <c r="CR30" s="657">
        <v>1038260</v>
      </c>
      <c r="CS30" s="658"/>
      <c r="CT30" s="658"/>
      <c r="CU30" s="658"/>
      <c r="CV30" s="658"/>
      <c r="CW30" s="658"/>
      <c r="CX30" s="658"/>
      <c r="CY30" s="659"/>
      <c r="CZ30" s="660">
        <v>10.3</v>
      </c>
      <c r="DA30" s="672"/>
      <c r="DB30" s="672"/>
      <c r="DC30" s="673"/>
      <c r="DD30" s="663">
        <v>1029675</v>
      </c>
      <c r="DE30" s="658"/>
      <c r="DF30" s="658"/>
      <c r="DG30" s="658"/>
      <c r="DH30" s="658"/>
      <c r="DI30" s="658"/>
      <c r="DJ30" s="658"/>
      <c r="DK30" s="659"/>
      <c r="DL30" s="663">
        <v>1029675</v>
      </c>
      <c r="DM30" s="658"/>
      <c r="DN30" s="658"/>
      <c r="DO30" s="658"/>
      <c r="DP30" s="658"/>
      <c r="DQ30" s="658"/>
      <c r="DR30" s="658"/>
      <c r="DS30" s="658"/>
      <c r="DT30" s="658"/>
      <c r="DU30" s="658"/>
      <c r="DV30" s="659"/>
      <c r="DW30" s="660">
        <v>18.5</v>
      </c>
      <c r="DX30" s="672"/>
      <c r="DY30" s="672"/>
      <c r="DZ30" s="672"/>
      <c r="EA30" s="672"/>
      <c r="EB30" s="672"/>
      <c r="EC30" s="684"/>
    </row>
    <row r="31" spans="2:133" ht="11.25" customHeight="1" x14ac:dyDescent="0.2">
      <c r="B31" s="732" t="s">
        <v>298</v>
      </c>
      <c r="C31" s="733"/>
      <c r="D31" s="733"/>
      <c r="E31" s="733"/>
      <c r="F31" s="733"/>
      <c r="G31" s="733"/>
      <c r="H31" s="733"/>
      <c r="I31" s="733"/>
      <c r="J31" s="733"/>
      <c r="K31" s="733"/>
      <c r="L31" s="733"/>
      <c r="M31" s="733"/>
      <c r="N31" s="733"/>
      <c r="O31" s="733"/>
      <c r="P31" s="733"/>
      <c r="Q31" s="734"/>
      <c r="R31" s="657" t="s">
        <v>122</v>
      </c>
      <c r="S31" s="658"/>
      <c r="T31" s="658"/>
      <c r="U31" s="658"/>
      <c r="V31" s="658"/>
      <c r="W31" s="658"/>
      <c r="X31" s="658"/>
      <c r="Y31" s="659"/>
      <c r="Z31" s="695" t="s">
        <v>122</v>
      </c>
      <c r="AA31" s="695"/>
      <c r="AB31" s="695"/>
      <c r="AC31" s="695"/>
      <c r="AD31" s="696" t="s">
        <v>122</v>
      </c>
      <c r="AE31" s="696"/>
      <c r="AF31" s="696"/>
      <c r="AG31" s="696"/>
      <c r="AH31" s="696"/>
      <c r="AI31" s="696"/>
      <c r="AJ31" s="696"/>
      <c r="AK31" s="696"/>
      <c r="AL31" s="660" t="s">
        <v>122</v>
      </c>
      <c r="AM31" s="661"/>
      <c r="AN31" s="661"/>
      <c r="AO31" s="697"/>
      <c r="AP31" s="723" t="s">
        <v>299</v>
      </c>
      <c r="AQ31" s="724"/>
      <c r="AR31" s="724"/>
      <c r="AS31" s="724"/>
      <c r="AT31" s="725" t="s">
        <v>300</v>
      </c>
      <c r="AU31" s="218"/>
      <c r="AV31" s="218"/>
      <c r="AW31" s="218"/>
      <c r="AX31" s="715" t="s">
        <v>178</v>
      </c>
      <c r="AY31" s="716"/>
      <c r="AZ31" s="716"/>
      <c r="BA31" s="716"/>
      <c r="BB31" s="716"/>
      <c r="BC31" s="716"/>
      <c r="BD31" s="716"/>
      <c r="BE31" s="716"/>
      <c r="BF31" s="717"/>
      <c r="BG31" s="719">
        <v>98.8</v>
      </c>
      <c r="BH31" s="720"/>
      <c r="BI31" s="720"/>
      <c r="BJ31" s="720"/>
      <c r="BK31" s="720"/>
      <c r="BL31" s="720"/>
      <c r="BM31" s="721">
        <v>94.5</v>
      </c>
      <c r="BN31" s="720"/>
      <c r="BO31" s="720"/>
      <c r="BP31" s="720"/>
      <c r="BQ31" s="722"/>
      <c r="BR31" s="719">
        <v>98.9</v>
      </c>
      <c r="BS31" s="720"/>
      <c r="BT31" s="720"/>
      <c r="BU31" s="720"/>
      <c r="BV31" s="720"/>
      <c r="BW31" s="720"/>
      <c r="BX31" s="721">
        <v>94.1</v>
      </c>
      <c r="BY31" s="720"/>
      <c r="BZ31" s="720"/>
      <c r="CA31" s="720"/>
      <c r="CB31" s="722"/>
      <c r="CD31" s="678"/>
      <c r="CE31" s="679"/>
      <c r="CF31" s="654" t="s">
        <v>301</v>
      </c>
      <c r="CG31" s="655"/>
      <c r="CH31" s="655"/>
      <c r="CI31" s="655"/>
      <c r="CJ31" s="655"/>
      <c r="CK31" s="655"/>
      <c r="CL31" s="655"/>
      <c r="CM31" s="655"/>
      <c r="CN31" s="655"/>
      <c r="CO31" s="655"/>
      <c r="CP31" s="655"/>
      <c r="CQ31" s="656"/>
      <c r="CR31" s="657">
        <v>35417</v>
      </c>
      <c r="CS31" s="670"/>
      <c r="CT31" s="670"/>
      <c r="CU31" s="670"/>
      <c r="CV31" s="670"/>
      <c r="CW31" s="670"/>
      <c r="CX31" s="670"/>
      <c r="CY31" s="671"/>
      <c r="CZ31" s="660">
        <v>0.4</v>
      </c>
      <c r="DA31" s="672"/>
      <c r="DB31" s="672"/>
      <c r="DC31" s="673"/>
      <c r="DD31" s="663">
        <v>35142</v>
      </c>
      <c r="DE31" s="670"/>
      <c r="DF31" s="670"/>
      <c r="DG31" s="670"/>
      <c r="DH31" s="670"/>
      <c r="DI31" s="670"/>
      <c r="DJ31" s="670"/>
      <c r="DK31" s="671"/>
      <c r="DL31" s="663">
        <v>35142</v>
      </c>
      <c r="DM31" s="670"/>
      <c r="DN31" s="670"/>
      <c r="DO31" s="670"/>
      <c r="DP31" s="670"/>
      <c r="DQ31" s="670"/>
      <c r="DR31" s="670"/>
      <c r="DS31" s="670"/>
      <c r="DT31" s="670"/>
      <c r="DU31" s="670"/>
      <c r="DV31" s="671"/>
      <c r="DW31" s="660">
        <v>0.6</v>
      </c>
      <c r="DX31" s="672"/>
      <c r="DY31" s="672"/>
      <c r="DZ31" s="672"/>
      <c r="EA31" s="672"/>
      <c r="EB31" s="672"/>
      <c r="EC31" s="684"/>
    </row>
    <row r="32" spans="2:133" ht="11.25" customHeight="1" x14ac:dyDescent="0.2">
      <c r="B32" s="654" t="s">
        <v>302</v>
      </c>
      <c r="C32" s="655"/>
      <c r="D32" s="655"/>
      <c r="E32" s="655"/>
      <c r="F32" s="655"/>
      <c r="G32" s="655"/>
      <c r="H32" s="655"/>
      <c r="I32" s="655"/>
      <c r="J32" s="655"/>
      <c r="K32" s="655"/>
      <c r="L32" s="655"/>
      <c r="M32" s="655"/>
      <c r="N32" s="655"/>
      <c r="O32" s="655"/>
      <c r="P32" s="655"/>
      <c r="Q32" s="656"/>
      <c r="R32" s="657">
        <v>528030</v>
      </c>
      <c r="S32" s="658"/>
      <c r="T32" s="658"/>
      <c r="U32" s="658"/>
      <c r="V32" s="658"/>
      <c r="W32" s="658"/>
      <c r="X32" s="658"/>
      <c r="Y32" s="659"/>
      <c r="Z32" s="695">
        <v>5.0999999999999996</v>
      </c>
      <c r="AA32" s="695"/>
      <c r="AB32" s="695"/>
      <c r="AC32" s="695"/>
      <c r="AD32" s="696" t="s">
        <v>122</v>
      </c>
      <c r="AE32" s="696"/>
      <c r="AF32" s="696"/>
      <c r="AG32" s="696"/>
      <c r="AH32" s="696"/>
      <c r="AI32" s="696"/>
      <c r="AJ32" s="696"/>
      <c r="AK32" s="696"/>
      <c r="AL32" s="660" t="s">
        <v>122</v>
      </c>
      <c r="AM32" s="661"/>
      <c r="AN32" s="661"/>
      <c r="AO32" s="697"/>
      <c r="AP32" s="698"/>
      <c r="AQ32" s="699"/>
      <c r="AR32" s="699"/>
      <c r="AS32" s="699"/>
      <c r="AT32" s="726"/>
      <c r="AU32" s="214" t="s">
        <v>303</v>
      </c>
      <c r="AX32" s="654" t="s">
        <v>304</v>
      </c>
      <c r="AY32" s="655"/>
      <c r="AZ32" s="655"/>
      <c r="BA32" s="655"/>
      <c r="BB32" s="655"/>
      <c r="BC32" s="655"/>
      <c r="BD32" s="655"/>
      <c r="BE32" s="655"/>
      <c r="BF32" s="656"/>
      <c r="BG32" s="728">
        <v>98.9</v>
      </c>
      <c r="BH32" s="670"/>
      <c r="BI32" s="670"/>
      <c r="BJ32" s="670"/>
      <c r="BK32" s="670"/>
      <c r="BL32" s="670"/>
      <c r="BM32" s="661">
        <v>98.3</v>
      </c>
      <c r="BN32" s="670"/>
      <c r="BO32" s="670"/>
      <c r="BP32" s="670"/>
      <c r="BQ32" s="693"/>
      <c r="BR32" s="728">
        <v>99.2</v>
      </c>
      <c r="BS32" s="670"/>
      <c r="BT32" s="670"/>
      <c r="BU32" s="670"/>
      <c r="BV32" s="670"/>
      <c r="BW32" s="670"/>
      <c r="BX32" s="661">
        <v>98.3</v>
      </c>
      <c r="BY32" s="670"/>
      <c r="BZ32" s="670"/>
      <c r="CA32" s="670"/>
      <c r="CB32" s="693"/>
      <c r="CD32" s="680"/>
      <c r="CE32" s="681"/>
      <c r="CF32" s="654" t="s">
        <v>305</v>
      </c>
      <c r="CG32" s="655"/>
      <c r="CH32" s="655"/>
      <c r="CI32" s="655"/>
      <c r="CJ32" s="655"/>
      <c r="CK32" s="655"/>
      <c r="CL32" s="655"/>
      <c r="CM32" s="655"/>
      <c r="CN32" s="655"/>
      <c r="CO32" s="655"/>
      <c r="CP32" s="655"/>
      <c r="CQ32" s="656"/>
      <c r="CR32" s="657" t="s">
        <v>122</v>
      </c>
      <c r="CS32" s="658"/>
      <c r="CT32" s="658"/>
      <c r="CU32" s="658"/>
      <c r="CV32" s="658"/>
      <c r="CW32" s="658"/>
      <c r="CX32" s="658"/>
      <c r="CY32" s="659"/>
      <c r="CZ32" s="660" t="s">
        <v>122</v>
      </c>
      <c r="DA32" s="672"/>
      <c r="DB32" s="672"/>
      <c r="DC32" s="673"/>
      <c r="DD32" s="663" t="s">
        <v>122</v>
      </c>
      <c r="DE32" s="658"/>
      <c r="DF32" s="658"/>
      <c r="DG32" s="658"/>
      <c r="DH32" s="658"/>
      <c r="DI32" s="658"/>
      <c r="DJ32" s="658"/>
      <c r="DK32" s="659"/>
      <c r="DL32" s="663" t="s">
        <v>122</v>
      </c>
      <c r="DM32" s="658"/>
      <c r="DN32" s="658"/>
      <c r="DO32" s="658"/>
      <c r="DP32" s="658"/>
      <c r="DQ32" s="658"/>
      <c r="DR32" s="658"/>
      <c r="DS32" s="658"/>
      <c r="DT32" s="658"/>
      <c r="DU32" s="658"/>
      <c r="DV32" s="659"/>
      <c r="DW32" s="660" t="s">
        <v>122</v>
      </c>
      <c r="DX32" s="672"/>
      <c r="DY32" s="672"/>
      <c r="DZ32" s="672"/>
      <c r="EA32" s="672"/>
      <c r="EB32" s="672"/>
      <c r="EC32" s="684"/>
    </row>
    <row r="33" spans="2:133" ht="11.25" customHeight="1" x14ac:dyDescent="0.2">
      <c r="B33" s="654" t="s">
        <v>306</v>
      </c>
      <c r="C33" s="655"/>
      <c r="D33" s="655"/>
      <c r="E33" s="655"/>
      <c r="F33" s="655"/>
      <c r="G33" s="655"/>
      <c r="H33" s="655"/>
      <c r="I33" s="655"/>
      <c r="J33" s="655"/>
      <c r="K33" s="655"/>
      <c r="L33" s="655"/>
      <c r="M33" s="655"/>
      <c r="N33" s="655"/>
      <c r="O33" s="655"/>
      <c r="P33" s="655"/>
      <c r="Q33" s="656"/>
      <c r="R33" s="657">
        <v>24008</v>
      </c>
      <c r="S33" s="658"/>
      <c r="T33" s="658"/>
      <c r="U33" s="658"/>
      <c r="V33" s="658"/>
      <c r="W33" s="658"/>
      <c r="X33" s="658"/>
      <c r="Y33" s="659"/>
      <c r="Z33" s="695">
        <v>0.2</v>
      </c>
      <c r="AA33" s="695"/>
      <c r="AB33" s="695"/>
      <c r="AC33" s="695"/>
      <c r="AD33" s="696">
        <v>16509</v>
      </c>
      <c r="AE33" s="696"/>
      <c r="AF33" s="696"/>
      <c r="AG33" s="696"/>
      <c r="AH33" s="696"/>
      <c r="AI33" s="696"/>
      <c r="AJ33" s="696"/>
      <c r="AK33" s="696"/>
      <c r="AL33" s="660">
        <v>0.3</v>
      </c>
      <c r="AM33" s="661"/>
      <c r="AN33" s="661"/>
      <c r="AO33" s="697"/>
      <c r="AP33" s="700"/>
      <c r="AQ33" s="701"/>
      <c r="AR33" s="701"/>
      <c r="AS33" s="701"/>
      <c r="AT33" s="727"/>
      <c r="AU33" s="219"/>
      <c r="AV33" s="219"/>
      <c r="AW33" s="219"/>
      <c r="AX33" s="638" t="s">
        <v>307</v>
      </c>
      <c r="AY33" s="639"/>
      <c r="AZ33" s="639"/>
      <c r="BA33" s="639"/>
      <c r="BB33" s="639"/>
      <c r="BC33" s="639"/>
      <c r="BD33" s="639"/>
      <c r="BE33" s="639"/>
      <c r="BF33" s="640"/>
      <c r="BG33" s="718">
        <v>98.4</v>
      </c>
      <c r="BH33" s="642"/>
      <c r="BI33" s="642"/>
      <c r="BJ33" s="642"/>
      <c r="BK33" s="642"/>
      <c r="BL33" s="642"/>
      <c r="BM33" s="688">
        <v>90.2</v>
      </c>
      <c r="BN33" s="642"/>
      <c r="BO33" s="642"/>
      <c r="BP33" s="642"/>
      <c r="BQ33" s="705"/>
      <c r="BR33" s="718">
        <v>98.4</v>
      </c>
      <c r="BS33" s="642"/>
      <c r="BT33" s="642"/>
      <c r="BU33" s="642"/>
      <c r="BV33" s="642"/>
      <c r="BW33" s="642"/>
      <c r="BX33" s="688">
        <v>89.6</v>
      </c>
      <c r="BY33" s="642"/>
      <c r="BZ33" s="642"/>
      <c r="CA33" s="642"/>
      <c r="CB33" s="705"/>
      <c r="CD33" s="654" t="s">
        <v>308</v>
      </c>
      <c r="CE33" s="655"/>
      <c r="CF33" s="655"/>
      <c r="CG33" s="655"/>
      <c r="CH33" s="655"/>
      <c r="CI33" s="655"/>
      <c r="CJ33" s="655"/>
      <c r="CK33" s="655"/>
      <c r="CL33" s="655"/>
      <c r="CM33" s="655"/>
      <c r="CN33" s="655"/>
      <c r="CO33" s="655"/>
      <c r="CP33" s="655"/>
      <c r="CQ33" s="656"/>
      <c r="CR33" s="657">
        <v>4363364</v>
      </c>
      <c r="CS33" s="670"/>
      <c r="CT33" s="670"/>
      <c r="CU33" s="670"/>
      <c r="CV33" s="670"/>
      <c r="CW33" s="670"/>
      <c r="CX33" s="670"/>
      <c r="CY33" s="671"/>
      <c r="CZ33" s="660">
        <v>43.1</v>
      </c>
      <c r="DA33" s="672"/>
      <c r="DB33" s="672"/>
      <c r="DC33" s="673"/>
      <c r="DD33" s="663">
        <v>3509270</v>
      </c>
      <c r="DE33" s="670"/>
      <c r="DF33" s="670"/>
      <c r="DG33" s="670"/>
      <c r="DH33" s="670"/>
      <c r="DI33" s="670"/>
      <c r="DJ33" s="670"/>
      <c r="DK33" s="671"/>
      <c r="DL33" s="663">
        <v>2338394</v>
      </c>
      <c r="DM33" s="670"/>
      <c r="DN33" s="670"/>
      <c r="DO33" s="670"/>
      <c r="DP33" s="670"/>
      <c r="DQ33" s="670"/>
      <c r="DR33" s="670"/>
      <c r="DS33" s="670"/>
      <c r="DT33" s="670"/>
      <c r="DU33" s="670"/>
      <c r="DV33" s="671"/>
      <c r="DW33" s="660">
        <v>42</v>
      </c>
      <c r="DX33" s="672"/>
      <c r="DY33" s="672"/>
      <c r="DZ33" s="672"/>
      <c r="EA33" s="672"/>
      <c r="EB33" s="672"/>
      <c r="EC33" s="684"/>
    </row>
    <row r="34" spans="2:133" ht="11.25" customHeight="1" x14ac:dyDescent="0.2">
      <c r="B34" s="654" t="s">
        <v>309</v>
      </c>
      <c r="C34" s="655"/>
      <c r="D34" s="655"/>
      <c r="E34" s="655"/>
      <c r="F34" s="655"/>
      <c r="G34" s="655"/>
      <c r="H34" s="655"/>
      <c r="I34" s="655"/>
      <c r="J34" s="655"/>
      <c r="K34" s="655"/>
      <c r="L34" s="655"/>
      <c r="M34" s="655"/>
      <c r="N34" s="655"/>
      <c r="O34" s="655"/>
      <c r="P34" s="655"/>
      <c r="Q34" s="656"/>
      <c r="R34" s="657">
        <v>368409</v>
      </c>
      <c r="S34" s="658"/>
      <c r="T34" s="658"/>
      <c r="U34" s="658"/>
      <c r="V34" s="658"/>
      <c r="W34" s="658"/>
      <c r="X34" s="658"/>
      <c r="Y34" s="659"/>
      <c r="Z34" s="695">
        <v>3.6</v>
      </c>
      <c r="AA34" s="695"/>
      <c r="AB34" s="695"/>
      <c r="AC34" s="695"/>
      <c r="AD34" s="696" t="s">
        <v>122</v>
      </c>
      <c r="AE34" s="696"/>
      <c r="AF34" s="696"/>
      <c r="AG34" s="696"/>
      <c r="AH34" s="696"/>
      <c r="AI34" s="696"/>
      <c r="AJ34" s="696"/>
      <c r="AK34" s="696"/>
      <c r="AL34" s="660" t="s">
        <v>122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310</v>
      </c>
      <c r="CE34" s="655"/>
      <c r="CF34" s="655"/>
      <c r="CG34" s="655"/>
      <c r="CH34" s="655"/>
      <c r="CI34" s="655"/>
      <c r="CJ34" s="655"/>
      <c r="CK34" s="655"/>
      <c r="CL34" s="655"/>
      <c r="CM34" s="655"/>
      <c r="CN34" s="655"/>
      <c r="CO34" s="655"/>
      <c r="CP34" s="655"/>
      <c r="CQ34" s="656"/>
      <c r="CR34" s="657">
        <v>1427153</v>
      </c>
      <c r="CS34" s="658"/>
      <c r="CT34" s="658"/>
      <c r="CU34" s="658"/>
      <c r="CV34" s="658"/>
      <c r="CW34" s="658"/>
      <c r="CX34" s="658"/>
      <c r="CY34" s="659"/>
      <c r="CZ34" s="660">
        <v>14.1</v>
      </c>
      <c r="DA34" s="672"/>
      <c r="DB34" s="672"/>
      <c r="DC34" s="673"/>
      <c r="DD34" s="663">
        <v>1154436</v>
      </c>
      <c r="DE34" s="658"/>
      <c r="DF34" s="658"/>
      <c r="DG34" s="658"/>
      <c r="DH34" s="658"/>
      <c r="DI34" s="658"/>
      <c r="DJ34" s="658"/>
      <c r="DK34" s="659"/>
      <c r="DL34" s="663">
        <v>960898</v>
      </c>
      <c r="DM34" s="658"/>
      <c r="DN34" s="658"/>
      <c r="DO34" s="658"/>
      <c r="DP34" s="658"/>
      <c r="DQ34" s="658"/>
      <c r="DR34" s="658"/>
      <c r="DS34" s="658"/>
      <c r="DT34" s="658"/>
      <c r="DU34" s="658"/>
      <c r="DV34" s="659"/>
      <c r="DW34" s="660">
        <v>17.3</v>
      </c>
      <c r="DX34" s="672"/>
      <c r="DY34" s="672"/>
      <c r="DZ34" s="672"/>
      <c r="EA34" s="672"/>
      <c r="EB34" s="672"/>
      <c r="EC34" s="684"/>
    </row>
    <row r="35" spans="2:133" ht="11.25" customHeight="1" x14ac:dyDescent="0.2">
      <c r="B35" s="654" t="s">
        <v>311</v>
      </c>
      <c r="C35" s="655"/>
      <c r="D35" s="655"/>
      <c r="E35" s="655"/>
      <c r="F35" s="655"/>
      <c r="G35" s="655"/>
      <c r="H35" s="655"/>
      <c r="I35" s="655"/>
      <c r="J35" s="655"/>
      <c r="K35" s="655"/>
      <c r="L35" s="655"/>
      <c r="M35" s="655"/>
      <c r="N35" s="655"/>
      <c r="O35" s="655"/>
      <c r="P35" s="655"/>
      <c r="Q35" s="656"/>
      <c r="R35" s="657">
        <v>119838</v>
      </c>
      <c r="S35" s="658"/>
      <c r="T35" s="658"/>
      <c r="U35" s="658"/>
      <c r="V35" s="658"/>
      <c r="W35" s="658"/>
      <c r="X35" s="658"/>
      <c r="Y35" s="659"/>
      <c r="Z35" s="695">
        <v>1.2</v>
      </c>
      <c r="AA35" s="695"/>
      <c r="AB35" s="695"/>
      <c r="AC35" s="695"/>
      <c r="AD35" s="696" t="s">
        <v>122</v>
      </c>
      <c r="AE35" s="696"/>
      <c r="AF35" s="696"/>
      <c r="AG35" s="696"/>
      <c r="AH35" s="696"/>
      <c r="AI35" s="696"/>
      <c r="AJ35" s="696"/>
      <c r="AK35" s="696"/>
      <c r="AL35" s="660" t="s">
        <v>122</v>
      </c>
      <c r="AM35" s="661"/>
      <c r="AN35" s="661"/>
      <c r="AO35" s="697"/>
      <c r="AP35" s="222"/>
      <c r="AQ35" s="709" t="s">
        <v>312</v>
      </c>
      <c r="AR35" s="710"/>
      <c r="AS35" s="710"/>
      <c r="AT35" s="710"/>
      <c r="AU35" s="710"/>
      <c r="AV35" s="710"/>
      <c r="AW35" s="710"/>
      <c r="AX35" s="710"/>
      <c r="AY35" s="710"/>
      <c r="AZ35" s="710"/>
      <c r="BA35" s="710"/>
      <c r="BB35" s="710"/>
      <c r="BC35" s="710"/>
      <c r="BD35" s="710"/>
      <c r="BE35" s="710"/>
      <c r="BF35" s="711"/>
      <c r="BG35" s="709" t="s">
        <v>313</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314</v>
      </c>
      <c r="CE35" s="655"/>
      <c r="CF35" s="655"/>
      <c r="CG35" s="655"/>
      <c r="CH35" s="655"/>
      <c r="CI35" s="655"/>
      <c r="CJ35" s="655"/>
      <c r="CK35" s="655"/>
      <c r="CL35" s="655"/>
      <c r="CM35" s="655"/>
      <c r="CN35" s="655"/>
      <c r="CO35" s="655"/>
      <c r="CP35" s="655"/>
      <c r="CQ35" s="656"/>
      <c r="CR35" s="657">
        <v>142990</v>
      </c>
      <c r="CS35" s="670"/>
      <c r="CT35" s="670"/>
      <c r="CU35" s="670"/>
      <c r="CV35" s="670"/>
      <c r="CW35" s="670"/>
      <c r="CX35" s="670"/>
      <c r="CY35" s="671"/>
      <c r="CZ35" s="660">
        <v>1.4</v>
      </c>
      <c r="DA35" s="672"/>
      <c r="DB35" s="672"/>
      <c r="DC35" s="673"/>
      <c r="DD35" s="663">
        <v>92893</v>
      </c>
      <c r="DE35" s="670"/>
      <c r="DF35" s="670"/>
      <c r="DG35" s="670"/>
      <c r="DH35" s="670"/>
      <c r="DI35" s="670"/>
      <c r="DJ35" s="670"/>
      <c r="DK35" s="671"/>
      <c r="DL35" s="663">
        <v>91974</v>
      </c>
      <c r="DM35" s="670"/>
      <c r="DN35" s="670"/>
      <c r="DO35" s="670"/>
      <c r="DP35" s="670"/>
      <c r="DQ35" s="670"/>
      <c r="DR35" s="670"/>
      <c r="DS35" s="670"/>
      <c r="DT35" s="670"/>
      <c r="DU35" s="670"/>
      <c r="DV35" s="671"/>
      <c r="DW35" s="660">
        <v>1.7</v>
      </c>
      <c r="DX35" s="672"/>
      <c r="DY35" s="672"/>
      <c r="DZ35" s="672"/>
      <c r="EA35" s="672"/>
      <c r="EB35" s="672"/>
      <c r="EC35" s="684"/>
    </row>
    <row r="36" spans="2:133" ht="11.25" customHeight="1" x14ac:dyDescent="0.2">
      <c r="B36" s="654" t="s">
        <v>315</v>
      </c>
      <c r="C36" s="655"/>
      <c r="D36" s="655"/>
      <c r="E36" s="655"/>
      <c r="F36" s="655"/>
      <c r="G36" s="655"/>
      <c r="H36" s="655"/>
      <c r="I36" s="655"/>
      <c r="J36" s="655"/>
      <c r="K36" s="655"/>
      <c r="L36" s="655"/>
      <c r="M36" s="655"/>
      <c r="N36" s="655"/>
      <c r="O36" s="655"/>
      <c r="P36" s="655"/>
      <c r="Q36" s="656"/>
      <c r="R36" s="657">
        <v>214216</v>
      </c>
      <c r="S36" s="658"/>
      <c r="T36" s="658"/>
      <c r="U36" s="658"/>
      <c r="V36" s="658"/>
      <c r="W36" s="658"/>
      <c r="X36" s="658"/>
      <c r="Y36" s="659"/>
      <c r="Z36" s="695">
        <v>2.1</v>
      </c>
      <c r="AA36" s="695"/>
      <c r="AB36" s="695"/>
      <c r="AC36" s="695"/>
      <c r="AD36" s="696" t="s">
        <v>122</v>
      </c>
      <c r="AE36" s="696"/>
      <c r="AF36" s="696"/>
      <c r="AG36" s="696"/>
      <c r="AH36" s="696"/>
      <c r="AI36" s="696"/>
      <c r="AJ36" s="696"/>
      <c r="AK36" s="696"/>
      <c r="AL36" s="660" t="s">
        <v>122</v>
      </c>
      <c r="AM36" s="661"/>
      <c r="AN36" s="661"/>
      <c r="AO36" s="697"/>
      <c r="AP36" s="222"/>
      <c r="AQ36" s="706" t="s">
        <v>316</v>
      </c>
      <c r="AR36" s="707"/>
      <c r="AS36" s="707"/>
      <c r="AT36" s="707"/>
      <c r="AU36" s="707"/>
      <c r="AV36" s="707"/>
      <c r="AW36" s="707"/>
      <c r="AX36" s="707"/>
      <c r="AY36" s="708"/>
      <c r="AZ36" s="712">
        <v>1362470</v>
      </c>
      <c r="BA36" s="713"/>
      <c r="BB36" s="713"/>
      <c r="BC36" s="713"/>
      <c r="BD36" s="713"/>
      <c r="BE36" s="713"/>
      <c r="BF36" s="714"/>
      <c r="BG36" s="715" t="s">
        <v>317</v>
      </c>
      <c r="BH36" s="716"/>
      <c r="BI36" s="716"/>
      <c r="BJ36" s="716"/>
      <c r="BK36" s="716"/>
      <c r="BL36" s="716"/>
      <c r="BM36" s="716"/>
      <c r="BN36" s="716"/>
      <c r="BO36" s="716"/>
      <c r="BP36" s="716"/>
      <c r="BQ36" s="716"/>
      <c r="BR36" s="716"/>
      <c r="BS36" s="716"/>
      <c r="BT36" s="716"/>
      <c r="BU36" s="717"/>
      <c r="BV36" s="712">
        <v>7466</v>
      </c>
      <c r="BW36" s="713"/>
      <c r="BX36" s="713"/>
      <c r="BY36" s="713"/>
      <c r="BZ36" s="713"/>
      <c r="CA36" s="713"/>
      <c r="CB36" s="714"/>
      <c r="CD36" s="654" t="s">
        <v>318</v>
      </c>
      <c r="CE36" s="655"/>
      <c r="CF36" s="655"/>
      <c r="CG36" s="655"/>
      <c r="CH36" s="655"/>
      <c r="CI36" s="655"/>
      <c r="CJ36" s="655"/>
      <c r="CK36" s="655"/>
      <c r="CL36" s="655"/>
      <c r="CM36" s="655"/>
      <c r="CN36" s="655"/>
      <c r="CO36" s="655"/>
      <c r="CP36" s="655"/>
      <c r="CQ36" s="656"/>
      <c r="CR36" s="657">
        <v>1395882</v>
      </c>
      <c r="CS36" s="658"/>
      <c r="CT36" s="658"/>
      <c r="CU36" s="658"/>
      <c r="CV36" s="658"/>
      <c r="CW36" s="658"/>
      <c r="CX36" s="658"/>
      <c r="CY36" s="659"/>
      <c r="CZ36" s="660">
        <v>13.8</v>
      </c>
      <c r="DA36" s="672"/>
      <c r="DB36" s="672"/>
      <c r="DC36" s="673"/>
      <c r="DD36" s="663">
        <v>1077923</v>
      </c>
      <c r="DE36" s="658"/>
      <c r="DF36" s="658"/>
      <c r="DG36" s="658"/>
      <c r="DH36" s="658"/>
      <c r="DI36" s="658"/>
      <c r="DJ36" s="658"/>
      <c r="DK36" s="659"/>
      <c r="DL36" s="663">
        <v>631169</v>
      </c>
      <c r="DM36" s="658"/>
      <c r="DN36" s="658"/>
      <c r="DO36" s="658"/>
      <c r="DP36" s="658"/>
      <c r="DQ36" s="658"/>
      <c r="DR36" s="658"/>
      <c r="DS36" s="658"/>
      <c r="DT36" s="658"/>
      <c r="DU36" s="658"/>
      <c r="DV36" s="659"/>
      <c r="DW36" s="660">
        <v>11.3</v>
      </c>
      <c r="DX36" s="672"/>
      <c r="DY36" s="672"/>
      <c r="DZ36" s="672"/>
      <c r="EA36" s="672"/>
      <c r="EB36" s="672"/>
      <c r="EC36" s="684"/>
    </row>
    <row r="37" spans="2:133" ht="11.25" customHeight="1" x14ac:dyDescent="0.2">
      <c r="B37" s="654" t="s">
        <v>319</v>
      </c>
      <c r="C37" s="655"/>
      <c r="D37" s="655"/>
      <c r="E37" s="655"/>
      <c r="F37" s="655"/>
      <c r="G37" s="655"/>
      <c r="H37" s="655"/>
      <c r="I37" s="655"/>
      <c r="J37" s="655"/>
      <c r="K37" s="655"/>
      <c r="L37" s="655"/>
      <c r="M37" s="655"/>
      <c r="N37" s="655"/>
      <c r="O37" s="655"/>
      <c r="P37" s="655"/>
      <c r="Q37" s="656"/>
      <c r="R37" s="657">
        <v>126913</v>
      </c>
      <c r="S37" s="658"/>
      <c r="T37" s="658"/>
      <c r="U37" s="658"/>
      <c r="V37" s="658"/>
      <c r="W37" s="658"/>
      <c r="X37" s="658"/>
      <c r="Y37" s="659"/>
      <c r="Z37" s="695">
        <v>1.2</v>
      </c>
      <c r="AA37" s="695"/>
      <c r="AB37" s="695"/>
      <c r="AC37" s="695"/>
      <c r="AD37" s="696">
        <v>6465</v>
      </c>
      <c r="AE37" s="696"/>
      <c r="AF37" s="696"/>
      <c r="AG37" s="696"/>
      <c r="AH37" s="696"/>
      <c r="AI37" s="696"/>
      <c r="AJ37" s="696"/>
      <c r="AK37" s="696"/>
      <c r="AL37" s="660">
        <v>0.1</v>
      </c>
      <c r="AM37" s="661"/>
      <c r="AN37" s="661"/>
      <c r="AO37" s="697"/>
      <c r="AQ37" s="690" t="s">
        <v>320</v>
      </c>
      <c r="AR37" s="691"/>
      <c r="AS37" s="691"/>
      <c r="AT37" s="691"/>
      <c r="AU37" s="691"/>
      <c r="AV37" s="691"/>
      <c r="AW37" s="691"/>
      <c r="AX37" s="691"/>
      <c r="AY37" s="692"/>
      <c r="AZ37" s="657">
        <v>358696</v>
      </c>
      <c r="BA37" s="658"/>
      <c r="BB37" s="658"/>
      <c r="BC37" s="658"/>
      <c r="BD37" s="670"/>
      <c r="BE37" s="670"/>
      <c r="BF37" s="693"/>
      <c r="BG37" s="654" t="s">
        <v>321</v>
      </c>
      <c r="BH37" s="655"/>
      <c r="BI37" s="655"/>
      <c r="BJ37" s="655"/>
      <c r="BK37" s="655"/>
      <c r="BL37" s="655"/>
      <c r="BM37" s="655"/>
      <c r="BN37" s="655"/>
      <c r="BO37" s="655"/>
      <c r="BP37" s="655"/>
      <c r="BQ37" s="655"/>
      <c r="BR37" s="655"/>
      <c r="BS37" s="655"/>
      <c r="BT37" s="655"/>
      <c r="BU37" s="656"/>
      <c r="BV37" s="657">
        <v>-39467</v>
      </c>
      <c r="BW37" s="658"/>
      <c r="BX37" s="658"/>
      <c r="BY37" s="658"/>
      <c r="BZ37" s="658"/>
      <c r="CA37" s="658"/>
      <c r="CB37" s="694"/>
      <c r="CD37" s="654" t="s">
        <v>322</v>
      </c>
      <c r="CE37" s="655"/>
      <c r="CF37" s="655"/>
      <c r="CG37" s="655"/>
      <c r="CH37" s="655"/>
      <c r="CI37" s="655"/>
      <c r="CJ37" s="655"/>
      <c r="CK37" s="655"/>
      <c r="CL37" s="655"/>
      <c r="CM37" s="655"/>
      <c r="CN37" s="655"/>
      <c r="CO37" s="655"/>
      <c r="CP37" s="655"/>
      <c r="CQ37" s="656"/>
      <c r="CR37" s="657">
        <v>166891</v>
      </c>
      <c r="CS37" s="670"/>
      <c r="CT37" s="670"/>
      <c r="CU37" s="670"/>
      <c r="CV37" s="670"/>
      <c r="CW37" s="670"/>
      <c r="CX37" s="670"/>
      <c r="CY37" s="671"/>
      <c r="CZ37" s="660">
        <v>1.7</v>
      </c>
      <c r="DA37" s="672"/>
      <c r="DB37" s="672"/>
      <c r="DC37" s="673"/>
      <c r="DD37" s="663">
        <v>116746</v>
      </c>
      <c r="DE37" s="670"/>
      <c r="DF37" s="670"/>
      <c r="DG37" s="670"/>
      <c r="DH37" s="670"/>
      <c r="DI37" s="670"/>
      <c r="DJ37" s="670"/>
      <c r="DK37" s="671"/>
      <c r="DL37" s="663">
        <v>116746</v>
      </c>
      <c r="DM37" s="670"/>
      <c r="DN37" s="670"/>
      <c r="DO37" s="670"/>
      <c r="DP37" s="670"/>
      <c r="DQ37" s="670"/>
      <c r="DR37" s="670"/>
      <c r="DS37" s="670"/>
      <c r="DT37" s="670"/>
      <c r="DU37" s="670"/>
      <c r="DV37" s="671"/>
      <c r="DW37" s="660">
        <v>2.1</v>
      </c>
      <c r="DX37" s="672"/>
      <c r="DY37" s="672"/>
      <c r="DZ37" s="672"/>
      <c r="EA37" s="672"/>
      <c r="EB37" s="672"/>
      <c r="EC37" s="684"/>
    </row>
    <row r="38" spans="2:133" ht="11.25" customHeight="1" x14ac:dyDescent="0.2">
      <c r="B38" s="654" t="s">
        <v>323</v>
      </c>
      <c r="C38" s="655"/>
      <c r="D38" s="655"/>
      <c r="E38" s="655"/>
      <c r="F38" s="655"/>
      <c r="G38" s="655"/>
      <c r="H38" s="655"/>
      <c r="I38" s="655"/>
      <c r="J38" s="655"/>
      <c r="K38" s="655"/>
      <c r="L38" s="655"/>
      <c r="M38" s="655"/>
      <c r="N38" s="655"/>
      <c r="O38" s="655"/>
      <c r="P38" s="655"/>
      <c r="Q38" s="656"/>
      <c r="R38" s="657">
        <v>1244250</v>
      </c>
      <c r="S38" s="658"/>
      <c r="T38" s="658"/>
      <c r="U38" s="658"/>
      <c r="V38" s="658"/>
      <c r="W38" s="658"/>
      <c r="X38" s="658"/>
      <c r="Y38" s="659"/>
      <c r="Z38" s="695">
        <v>12.1</v>
      </c>
      <c r="AA38" s="695"/>
      <c r="AB38" s="695"/>
      <c r="AC38" s="695"/>
      <c r="AD38" s="696" t="s">
        <v>122</v>
      </c>
      <c r="AE38" s="696"/>
      <c r="AF38" s="696"/>
      <c r="AG38" s="696"/>
      <c r="AH38" s="696"/>
      <c r="AI38" s="696"/>
      <c r="AJ38" s="696"/>
      <c r="AK38" s="696"/>
      <c r="AL38" s="660" t="s">
        <v>122</v>
      </c>
      <c r="AM38" s="661"/>
      <c r="AN38" s="661"/>
      <c r="AO38" s="697"/>
      <c r="AQ38" s="690" t="s">
        <v>324</v>
      </c>
      <c r="AR38" s="691"/>
      <c r="AS38" s="691"/>
      <c r="AT38" s="691"/>
      <c r="AU38" s="691"/>
      <c r="AV38" s="691"/>
      <c r="AW38" s="691"/>
      <c r="AX38" s="691"/>
      <c r="AY38" s="692"/>
      <c r="AZ38" s="657">
        <v>64374</v>
      </c>
      <c r="BA38" s="658"/>
      <c r="BB38" s="658"/>
      <c r="BC38" s="658"/>
      <c r="BD38" s="670"/>
      <c r="BE38" s="670"/>
      <c r="BF38" s="693"/>
      <c r="BG38" s="654" t="s">
        <v>325</v>
      </c>
      <c r="BH38" s="655"/>
      <c r="BI38" s="655"/>
      <c r="BJ38" s="655"/>
      <c r="BK38" s="655"/>
      <c r="BL38" s="655"/>
      <c r="BM38" s="655"/>
      <c r="BN38" s="655"/>
      <c r="BO38" s="655"/>
      <c r="BP38" s="655"/>
      <c r="BQ38" s="655"/>
      <c r="BR38" s="655"/>
      <c r="BS38" s="655"/>
      <c r="BT38" s="655"/>
      <c r="BU38" s="656"/>
      <c r="BV38" s="657">
        <v>2536</v>
      </c>
      <c r="BW38" s="658"/>
      <c r="BX38" s="658"/>
      <c r="BY38" s="658"/>
      <c r="BZ38" s="658"/>
      <c r="CA38" s="658"/>
      <c r="CB38" s="694"/>
      <c r="CD38" s="654" t="s">
        <v>326</v>
      </c>
      <c r="CE38" s="655"/>
      <c r="CF38" s="655"/>
      <c r="CG38" s="655"/>
      <c r="CH38" s="655"/>
      <c r="CI38" s="655"/>
      <c r="CJ38" s="655"/>
      <c r="CK38" s="655"/>
      <c r="CL38" s="655"/>
      <c r="CM38" s="655"/>
      <c r="CN38" s="655"/>
      <c r="CO38" s="655"/>
      <c r="CP38" s="655"/>
      <c r="CQ38" s="656"/>
      <c r="CR38" s="657">
        <v>939400</v>
      </c>
      <c r="CS38" s="658"/>
      <c r="CT38" s="658"/>
      <c r="CU38" s="658"/>
      <c r="CV38" s="658"/>
      <c r="CW38" s="658"/>
      <c r="CX38" s="658"/>
      <c r="CY38" s="659"/>
      <c r="CZ38" s="660">
        <v>9.3000000000000007</v>
      </c>
      <c r="DA38" s="672"/>
      <c r="DB38" s="672"/>
      <c r="DC38" s="673"/>
      <c r="DD38" s="663">
        <v>734118</v>
      </c>
      <c r="DE38" s="658"/>
      <c r="DF38" s="658"/>
      <c r="DG38" s="658"/>
      <c r="DH38" s="658"/>
      <c r="DI38" s="658"/>
      <c r="DJ38" s="658"/>
      <c r="DK38" s="659"/>
      <c r="DL38" s="663">
        <v>654212</v>
      </c>
      <c r="DM38" s="658"/>
      <c r="DN38" s="658"/>
      <c r="DO38" s="658"/>
      <c r="DP38" s="658"/>
      <c r="DQ38" s="658"/>
      <c r="DR38" s="658"/>
      <c r="DS38" s="658"/>
      <c r="DT38" s="658"/>
      <c r="DU38" s="658"/>
      <c r="DV38" s="659"/>
      <c r="DW38" s="660">
        <v>11.8</v>
      </c>
      <c r="DX38" s="672"/>
      <c r="DY38" s="672"/>
      <c r="DZ38" s="672"/>
      <c r="EA38" s="672"/>
      <c r="EB38" s="672"/>
      <c r="EC38" s="684"/>
    </row>
    <row r="39" spans="2:133" ht="11.25" customHeight="1" x14ac:dyDescent="0.2">
      <c r="B39" s="654" t="s">
        <v>327</v>
      </c>
      <c r="C39" s="655"/>
      <c r="D39" s="655"/>
      <c r="E39" s="655"/>
      <c r="F39" s="655"/>
      <c r="G39" s="655"/>
      <c r="H39" s="655"/>
      <c r="I39" s="655"/>
      <c r="J39" s="655"/>
      <c r="K39" s="655"/>
      <c r="L39" s="655"/>
      <c r="M39" s="655"/>
      <c r="N39" s="655"/>
      <c r="O39" s="655"/>
      <c r="P39" s="655"/>
      <c r="Q39" s="656"/>
      <c r="R39" s="657" t="s">
        <v>122</v>
      </c>
      <c r="S39" s="658"/>
      <c r="T39" s="658"/>
      <c r="U39" s="658"/>
      <c r="V39" s="658"/>
      <c r="W39" s="658"/>
      <c r="X39" s="658"/>
      <c r="Y39" s="659"/>
      <c r="Z39" s="695" t="s">
        <v>122</v>
      </c>
      <c r="AA39" s="695"/>
      <c r="AB39" s="695"/>
      <c r="AC39" s="695"/>
      <c r="AD39" s="696" t="s">
        <v>122</v>
      </c>
      <c r="AE39" s="696"/>
      <c r="AF39" s="696"/>
      <c r="AG39" s="696"/>
      <c r="AH39" s="696"/>
      <c r="AI39" s="696"/>
      <c r="AJ39" s="696"/>
      <c r="AK39" s="696"/>
      <c r="AL39" s="660" t="s">
        <v>122</v>
      </c>
      <c r="AM39" s="661"/>
      <c r="AN39" s="661"/>
      <c r="AO39" s="697"/>
      <c r="AQ39" s="690" t="s">
        <v>328</v>
      </c>
      <c r="AR39" s="691"/>
      <c r="AS39" s="691"/>
      <c r="AT39" s="691"/>
      <c r="AU39" s="691"/>
      <c r="AV39" s="691"/>
      <c r="AW39" s="691"/>
      <c r="AX39" s="691"/>
      <c r="AY39" s="692"/>
      <c r="AZ39" s="657">
        <v>43150</v>
      </c>
      <c r="BA39" s="658"/>
      <c r="BB39" s="658"/>
      <c r="BC39" s="658"/>
      <c r="BD39" s="670"/>
      <c r="BE39" s="670"/>
      <c r="BF39" s="693"/>
      <c r="BG39" s="654" t="s">
        <v>329</v>
      </c>
      <c r="BH39" s="655"/>
      <c r="BI39" s="655"/>
      <c r="BJ39" s="655"/>
      <c r="BK39" s="655"/>
      <c r="BL39" s="655"/>
      <c r="BM39" s="655"/>
      <c r="BN39" s="655"/>
      <c r="BO39" s="655"/>
      <c r="BP39" s="655"/>
      <c r="BQ39" s="655"/>
      <c r="BR39" s="655"/>
      <c r="BS39" s="655"/>
      <c r="BT39" s="655"/>
      <c r="BU39" s="656"/>
      <c r="BV39" s="657">
        <v>3712</v>
      </c>
      <c r="BW39" s="658"/>
      <c r="BX39" s="658"/>
      <c r="BY39" s="658"/>
      <c r="BZ39" s="658"/>
      <c r="CA39" s="658"/>
      <c r="CB39" s="694"/>
      <c r="CD39" s="654" t="s">
        <v>330</v>
      </c>
      <c r="CE39" s="655"/>
      <c r="CF39" s="655"/>
      <c r="CG39" s="655"/>
      <c r="CH39" s="655"/>
      <c r="CI39" s="655"/>
      <c r="CJ39" s="655"/>
      <c r="CK39" s="655"/>
      <c r="CL39" s="655"/>
      <c r="CM39" s="655"/>
      <c r="CN39" s="655"/>
      <c r="CO39" s="655"/>
      <c r="CP39" s="655"/>
      <c r="CQ39" s="656"/>
      <c r="CR39" s="657">
        <v>454419</v>
      </c>
      <c r="CS39" s="670"/>
      <c r="CT39" s="670"/>
      <c r="CU39" s="670"/>
      <c r="CV39" s="670"/>
      <c r="CW39" s="670"/>
      <c r="CX39" s="670"/>
      <c r="CY39" s="671"/>
      <c r="CZ39" s="660">
        <v>4.5</v>
      </c>
      <c r="DA39" s="672"/>
      <c r="DB39" s="672"/>
      <c r="DC39" s="673"/>
      <c r="DD39" s="663">
        <v>449759</v>
      </c>
      <c r="DE39" s="670"/>
      <c r="DF39" s="670"/>
      <c r="DG39" s="670"/>
      <c r="DH39" s="670"/>
      <c r="DI39" s="670"/>
      <c r="DJ39" s="670"/>
      <c r="DK39" s="671"/>
      <c r="DL39" s="663" t="s">
        <v>122</v>
      </c>
      <c r="DM39" s="670"/>
      <c r="DN39" s="670"/>
      <c r="DO39" s="670"/>
      <c r="DP39" s="670"/>
      <c r="DQ39" s="670"/>
      <c r="DR39" s="670"/>
      <c r="DS39" s="670"/>
      <c r="DT39" s="670"/>
      <c r="DU39" s="670"/>
      <c r="DV39" s="671"/>
      <c r="DW39" s="660" t="s">
        <v>122</v>
      </c>
      <c r="DX39" s="672"/>
      <c r="DY39" s="672"/>
      <c r="DZ39" s="672"/>
      <c r="EA39" s="672"/>
      <c r="EB39" s="672"/>
      <c r="EC39" s="684"/>
    </row>
    <row r="40" spans="2:133" ht="11.25" customHeight="1" x14ac:dyDescent="0.2">
      <c r="B40" s="654" t="s">
        <v>331</v>
      </c>
      <c r="C40" s="655"/>
      <c r="D40" s="655"/>
      <c r="E40" s="655"/>
      <c r="F40" s="655"/>
      <c r="G40" s="655"/>
      <c r="H40" s="655"/>
      <c r="I40" s="655"/>
      <c r="J40" s="655"/>
      <c r="K40" s="655"/>
      <c r="L40" s="655"/>
      <c r="M40" s="655"/>
      <c r="N40" s="655"/>
      <c r="O40" s="655"/>
      <c r="P40" s="655"/>
      <c r="Q40" s="656"/>
      <c r="R40" s="657">
        <v>28050</v>
      </c>
      <c r="S40" s="658"/>
      <c r="T40" s="658"/>
      <c r="U40" s="658"/>
      <c r="V40" s="658"/>
      <c r="W40" s="658"/>
      <c r="X40" s="658"/>
      <c r="Y40" s="659"/>
      <c r="Z40" s="695">
        <v>0.3</v>
      </c>
      <c r="AA40" s="695"/>
      <c r="AB40" s="695"/>
      <c r="AC40" s="695"/>
      <c r="AD40" s="696" t="s">
        <v>122</v>
      </c>
      <c r="AE40" s="696"/>
      <c r="AF40" s="696"/>
      <c r="AG40" s="696"/>
      <c r="AH40" s="696"/>
      <c r="AI40" s="696"/>
      <c r="AJ40" s="696"/>
      <c r="AK40" s="696"/>
      <c r="AL40" s="660" t="s">
        <v>122</v>
      </c>
      <c r="AM40" s="661"/>
      <c r="AN40" s="661"/>
      <c r="AO40" s="697"/>
      <c r="AQ40" s="690" t="s">
        <v>332</v>
      </c>
      <c r="AR40" s="691"/>
      <c r="AS40" s="691"/>
      <c r="AT40" s="691"/>
      <c r="AU40" s="691"/>
      <c r="AV40" s="691"/>
      <c r="AW40" s="691"/>
      <c r="AX40" s="691"/>
      <c r="AY40" s="692"/>
      <c r="AZ40" s="657">
        <v>6598</v>
      </c>
      <c r="BA40" s="658"/>
      <c r="BB40" s="658"/>
      <c r="BC40" s="658"/>
      <c r="BD40" s="670"/>
      <c r="BE40" s="670"/>
      <c r="BF40" s="693"/>
      <c r="BG40" s="698" t="s">
        <v>333</v>
      </c>
      <c r="BH40" s="699"/>
      <c r="BI40" s="699"/>
      <c r="BJ40" s="699"/>
      <c r="BK40" s="699"/>
      <c r="BL40" s="223"/>
      <c r="BM40" s="655" t="s">
        <v>334</v>
      </c>
      <c r="BN40" s="655"/>
      <c r="BO40" s="655"/>
      <c r="BP40" s="655"/>
      <c r="BQ40" s="655"/>
      <c r="BR40" s="655"/>
      <c r="BS40" s="655"/>
      <c r="BT40" s="655"/>
      <c r="BU40" s="656"/>
      <c r="BV40" s="657">
        <v>103</v>
      </c>
      <c r="BW40" s="658"/>
      <c r="BX40" s="658"/>
      <c r="BY40" s="658"/>
      <c r="BZ40" s="658"/>
      <c r="CA40" s="658"/>
      <c r="CB40" s="694"/>
      <c r="CD40" s="654" t="s">
        <v>335</v>
      </c>
      <c r="CE40" s="655"/>
      <c r="CF40" s="655"/>
      <c r="CG40" s="655"/>
      <c r="CH40" s="655"/>
      <c r="CI40" s="655"/>
      <c r="CJ40" s="655"/>
      <c r="CK40" s="655"/>
      <c r="CL40" s="655"/>
      <c r="CM40" s="655"/>
      <c r="CN40" s="655"/>
      <c r="CO40" s="655"/>
      <c r="CP40" s="655"/>
      <c r="CQ40" s="656"/>
      <c r="CR40" s="657">
        <v>3520</v>
      </c>
      <c r="CS40" s="658"/>
      <c r="CT40" s="658"/>
      <c r="CU40" s="658"/>
      <c r="CV40" s="658"/>
      <c r="CW40" s="658"/>
      <c r="CX40" s="658"/>
      <c r="CY40" s="659"/>
      <c r="CZ40" s="660">
        <v>0</v>
      </c>
      <c r="DA40" s="672"/>
      <c r="DB40" s="672"/>
      <c r="DC40" s="673"/>
      <c r="DD40" s="663">
        <v>141</v>
      </c>
      <c r="DE40" s="658"/>
      <c r="DF40" s="658"/>
      <c r="DG40" s="658"/>
      <c r="DH40" s="658"/>
      <c r="DI40" s="658"/>
      <c r="DJ40" s="658"/>
      <c r="DK40" s="659"/>
      <c r="DL40" s="663">
        <v>141</v>
      </c>
      <c r="DM40" s="658"/>
      <c r="DN40" s="658"/>
      <c r="DO40" s="658"/>
      <c r="DP40" s="658"/>
      <c r="DQ40" s="658"/>
      <c r="DR40" s="658"/>
      <c r="DS40" s="658"/>
      <c r="DT40" s="658"/>
      <c r="DU40" s="658"/>
      <c r="DV40" s="659"/>
      <c r="DW40" s="660">
        <v>0</v>
      </c>
      <c r="DX40" s="672"/>
      <c r="DY40" s="672"/>
      <c r="DZ40" s="672"/>
      <c r="EA40" s="672"/>
      <c r="EB40" s="672"/>
      <c r="EC40" s="684"/>
    </row>
    <row r="41" spans="2:133" ht="11.25" customHeight="1" x14ac:dyDescent="0.2">
      <c r="B41" s="638" t="s">
        <v>336</v>
      </c>
      <c r="C41" s="639"/>
      <c r="D41" s="639"/>
      <c r="E41" s="639"/>
      <c r="F41" s="639"/>
      <c r="G41" s="639"/>
      <c r="H41" s="639"/>
      <c r="I41" s="639"/>
      <c r="J41" s="639"/>
      <c r="K41" s="639"/>
      <c r="L41" s="639"/>
      <c r="M41" s="639"/>
      <c r="N41" s="639"/>
      <c r="O41" s="639"/>
      <c r="P41" s="639"/>
      <c r="Q41" s="640"/>
      <c r="R41" s="641">
        <v>10299945</v>
      </c>
      <c r="S41" s="682"/>
      <c r="T41" s="682"/>
      <c r="U41" s="682"/>
      <c r="V41" s="682"/>
      <c r="W41" s="682"/>
      <c r="X41" s="682"/>
      <c r="Y41" s="685"/>
      <c r="Z41" s="686">
        <v>100</v>
      </c>
      <c r="AA41" s="686"/>
      <c r="AB41" s="686"/>
      <c r="AC41" s="686"/>
      <c r="AD41" s="687">
        <v>5535287</v>
      </c>
      <c r="AE41" s="687"/>
      <c r="AF41" s="687"/>
      <c r="AG41" s="687"/>
      <c r="AH41" s="687"/>
      <c r="AI41" s="687"/>
      <c r="AJ41" s="687"/>
      <c r="AK41" s="687"/>
      <c r="AL41" s="644">
        <v>100</v>
      </c>
      <c r="AM41" s="688"/>
      <c r="AN41" s="688"/>
      <c r="AO41" s="689"/>
      <c r="AQ41" s="690" t="s">
        <v>337</v>
      </c>
      <c r="AR41" s="691"/>
      <c r="AS41" s="691"/>
      <c r="AT41" s="691"/>
      <c r="AU41" s="691"/>
      <c r="AV41" s="691"/>
      <c r="AW41" s="691"/>
      <c r="AX41" s="691"/>
      <c r="AY41" s="692"/>
      <c r="AZ41" s="657">
        <v>236006</v>
      </c>
      <c r="BA41" s="658"/>
      <c r="BB41" s="658"/>
      <c r="BC41" s="658"/>
      <c r="BD41" s="670"/>
      <c r="BE41" s="670"/>
      <c r="BF41" s="693"/>
      <c r="BG41" s="698"/>
      <c r="BH41" s="699"/>
      <c r="BI41" s="699"/>
      <c r="BJ41" s="699"/>
      <c r="BK41" s="699"/>
      <c r="BL41" s="223"/>
      <c r="BM41" s="655" t="s">
        <v>338</v>
      </c>
      <c r="BN41" s="655"/>
      <c r="BO41" s="655"/>
      <c r="BP41" s="655"/>
      <c r="BQ41" s="655"/>
      <c r="BR41" s="655"/>
      <c r="BS41" s="655"/>
      <c r="BT41" s="655"/>
      <c r="BU41" s="656"/>
      <c r="BV41" s="657" t="s">
        <v>122</v>
      </c>
      <c r="BW41" s="658"/>
      <c r="BX41" s="658"/>
      <c r="BY41" s="658"/>
      <c r="BZ41" s="658"/>
      <c r="CA41" s="658"/>
      <c r="CB41" s="694"/>
      <c r="CD41" s="654" t="s">
        <v>339</v>
      </c>
      <c r="CE41" s="655"/>
      <c r="CF41" s="655"/>
      <c r="CG41" s="655"/>
      <c r="CH41" s="655"/>
      <c r="CI41" s="655"/>
      <c r="CJ41" s="655"/>
      <c r="CK41" s="655"/>
      <c r="CL41" s="655"/>
      <c r="CM41" s="655"/>
      <c r="CN41" s="655"/>
      <c r="CO41" s="655"/>
      <c r="CP41" s="655"/>
      <c r="CQ41" s="656"/>
      <c r="CR41" s="657" t="s">
        <v>122</v>
      </c>
      <c r="CS41" s="670"/>
      <c r="CT41" s="670"/>
      <c r="CU41" s="670"/>
      <c r="CV41" s="670"/>
      <c r="CW41" s="670"/>
      <c r="CX41" s="670"/>
      <c r="CY41" s="671"/>
      <c r="CZ41" s="660" t="s">
        <v>122</v>
      </c>
      <c r="DA41" s="672"/>
      <c r="DB41" s="672"/>
      <c r="DC41" s="673"/>
      <c r="DD41" s="663" t="s">
        <v>122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340</v>
      </c>
      <c r="AR42" s="703"/>
      <c r="AS42" s="703"/>
      <c r="AT42" s="703"/>
      <c r="AU42" s="703"/>
      <c r="AV42" s="703"/>
      <c r="AW42" s="703"/>
      <c r="AX42" s="703"/>
      <c r="AY42" s="704"/>
      <c r="AZ42" s="641">
        <v>653646</v>
      </c>
      <c r="BA42" s="682"/>
      <c r="BB42" s="682"/>
      <c r="BC42" s="682"/>
      <c r="BD42" s="642"/>
      <c r="BE42" s="642"/>
      <c r="BF42" s="705"/>
      <c r="BG42" s="700"/>
      <c r="BH42" s="701"/>
      <c r="BI42" s="701"/>
      <c r="BJ42" s="701"/>
      <c r="BK42" s="701"/>
      <c r="BL42" s="224"/>
      <c r="BM42" s="639" t="s">
        <v>341</v>
      </c>
      <c r="BN42" s="639"/>
      <c r="BO42" s="639"/>
      <c r="BP42" s="639"/>
      <c r="BQ42" s="639"/>
      <c r="BR42" s="639"/>
      <c r="BS42" s="639"/>
      <c r="BT42" s="639"/>
      <c r="BU42" s="640"/>
      <c r="BV42" s="641">
        <v>405</v>
      </c>
      <c r="BW42" s="682"/>
      <c r="BX42" s="682"/>
      <c r="BY42" s="682"/>
      <c r="BZ42" s="682"/>
      <c r="CA42" s="682"/>
      <c r="CB42" s="683"/>
      <c r="CD42" s="654" t="s">
        <v>342</v>
      </c>
      <c r="CE42" s="655"/>
      <c r="CF42" s="655"/>
      <c r="CG42" s="655"/>
      <c r="CH42" s="655"/>
      <c r="CI42" s="655"/>
      <c r="CJ42" s="655"/>
      <c r="CK42" s="655"/>
      <c r="CL42" s="655"/>
      <c r="CM42" s="655"/>
      <c r="CN42" s="655"/>
      <c r="CO42" s="655"/>
      <c r="CP42" s="655"/>
      <c r="CQ42" s="656"/>
      <c r="CR42" s="657">
        <v>1591098</v>
      </c>
      <c r="CS42" s="670"/>
      <c r="CT42" s="670"/>
      <c r="CU42" s="670"/>
      <c r="CV42" s="670"/>
      <c r="CW42" s="670"/>
      <c r="CX42" s="670"/>
      <c r="CY42" s="671"/>
      <c r="CZ42" s="660">
        <v>15.7</v>
      </c>
      <c r="DA42" s="672"/>
      <c r="DB42" s="672"/>
      <c r="DC42" s="673"/>
      <c r="DD42" s="663">
        <v>178551</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343</v>
      </c>
      <c r="CD43" s="654" t="s">
        <v>344</v>
      </c>
      <c r="CE43" s="655"/>
      <c r="CF43" s="655"/>
      <c r="CG43" s="655"/>
      <c r="CH43" s="655"/>
      <c r="CI43" s="655"/>
      <c r="CJ43" s="655"/>
      <c r="CK43" s="655"/>
      <c r="CL43" s="655"/>
      <c r="CM43" s="655"/>
      <c r="CN43" s="655"/>
      <c r="CO43" s="655"/>
      <c r="CP43" s="655"/>
      <c r="CQ43" s="656"/>
      <c r="CR43" s="657">
        <v>32618</v>
      </c>
      <c r="CS43" s="670"/>
      <c r="CT43" s="670"/>
      <c r="CU43" s="670"/>
      <c r="CV43" s="670"/>
      <c r="CW43" s="670"/>
      <c r="CX43" s="670"/>
      <c r="CY43" s="671"/>
      <c r="CZ43" s="660">
        <v>0.3</v>
      </c>
      <c r="DA43" s="672"/>
      <c r="DB43" s="672"/>
      <c r="DC43" s="673"/>
      <c r="DD43" s="663">
        <v>32618</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345</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293</v>
      </c>
      <c r="CE44" s="677"/>
      <c r="CF44" s="654" t="s">
        <v>346</v>
      </c>
      <c r="CG44" s="655"/>
      <c r="CH44" s="655"/>
      <c r="CI44" s="655"/>
      <c r="CJ44" s="655"/>
      <c r="CK44" s="655"/>
      <c r="CL44" s="655"/>
      <c r="CM44" s="655"/>
      <c r="CN44" s="655"/>
      <c r="CO44" s="655"/>
      <c r="CP44" s="655"/>
      <c r="CQ44" s="656"/>
      <c r="CR44" s="657">
        <v>1559992</v>
      </c>
      <c r="CS44" s="658"/>
      <c r="CT44" s="658"/>
      <c r="CU44" s="658"/>
      <c r="CV44" s="658"/>
      <c r="CW44" s="658"/>
      <c r="CX44" s="658"/>
      <c r="CY44" s="659"/>
      <c r="CZ44" s="660">
        <v>15.4</v>
      </c>
      <c r="DA44" s="661"/>
      <c r="DB44" s="661"/>
      <c r="DC44" s="662"/>
      <c r="DD44" s="663">
        <v>159426</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347</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348</v>
      </c>
      <c r="CG45" s="655"/>
      <c r="CH45" s="655"/>
      <c r="CI45" s="655"/>
      <c r="CJ45" s="655"/>
      <c r="CK45" s="655"/>
      <c r="CL45" s="655"/>
      <c r="CM45" s="655"/>
      <c r="CN45" s="655"/>
      <c r="CO45" s="655"/>
      <c r="CP45" s="655"/>
      <c r="CQ45" s="656"/>
      <c r="CR45" s="657">
        <v>1306017</v>
      </c>
      <c r="CS45" s="670"/>
      <c r="CT45" s="670"/>
      <c r="CU45" s="670"/>
      <c r="CV45" s="670"/>
      <c r="CW45" s="670"/>
      <c r="CX45" s="670"/>
      <c r="CY45" s="671"/>
      <c r="CZ45" s="660">
        <v>12.9</v>
      </c>
      <c r="DA45" s="672"/>
      <c r="DB45" s="672"/>
      <c r="DC45" s="673"/>
      <c r="DD45" s="663">
        <v>11678</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349</v>
      </c>
      <c r="CG46" s="655"/>
      <c r="CH46" s="655"/>
      <c r="CI46" s="655"/>
      <c r="CJ46" s="655"/>
      <c r="CK46" s="655"/>
      <c r="CL46" s="655"/>
      <c r="CM46" s="655"/>
      <c r="CN46" s="655"/>
      <c r="CO46" s="655"/>
      <c r="CP46" s="655"/>
      <c r="CQ46" s="656"/>
      <c r="CR46" s="657">
        <v>236486</v>
      </c>
      <c r="CS46" s="658"/>
      <c r="CT46" s="658"/>
      <c r="CU46" s="658"/>
      <c r="CV46" s="658"/>
      <c r="CW46" s="658"/>
      <c r="CX46" s="658"/>
      <c r="CY46" s="659"/>
      <c r="CZ46" s="660">
        <v>2.2999999999999998</v>
      </c>
      <c r="DA46" s="661"/>
      <c r="DB46" s="661"/>
      <c r="DC46" s="662"/>
      <c r="DD46" s="663">
        <v>146159</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350</v>
      </c>
      <c r="CG47" s="655"/>
      <c r="CH47" s="655"/>
      <c r="CI47" s="655"/>
      <c r="CJ47" s="655"/>
      <c r="CK47" s="655"/>
      <c r="CL47" s="655"/>
      <c r="CM47" s="655"/>
      <c r="CN47" s="655"/>
      <c r="CO47" s="655"/>
      <c r="CP47" s="655"/>
      <c r="CQ47" s="656"/>
      <c r="CR47" s="657">
        <v>31106</v>
      </c>
      <c r="CS47" s="670"/>
      <c r="CT47" s="670"/>
      <c r="CU47" s="670"/>
      <c r="CV47" s="670"/>
      <c r="CW47" s="670"/>
      <c r="CX47" s="670"/>
      <c r="CY47" s="671"/>
      <c r="CZ47" s="660">
        <v>0.3</v>
      </c>
      <c r="DA47" s="672"/>
      <c r="DB47" s="672"/>
      <c r="DC47" s="673"/>
      <c r="DD47" s="663">
        <v>19125</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5"/>
      <c r="CD48" s="680"/>
      <c r="CE48" s="681"/>
      <c r="CF48" s="654" t="s">
        <v>351</v>
      </c>
      <c r="CG48" s="655"/>
      <c r="CH48" s="655"/>
      <c r="CI48" s="655"/>
      <c r="CJ48" s="655"/>
      <c r="CK48" s="655"/>
      <c r="CL48" s="655"/>
      <c r="CM48" s="655"/>
      <c r="CN48" s="655"/>
      <c r="CO48" s="655"/>
      <c r="CP48" s="655"/>
      <c r="CQ48" s="656"/>
      <c r="CR48" s="657" t="s">
        <v>122</v>
      </c>
      <c r="CS48" s="658"/>
      <c r="CT48" s="658"/>
      <c r="CU48" s="658"/>
      <c r="CV48" s="658"/>
      <c r="CW48" s="658"/>
      <c r="CX48" s="658"/>
      <c r="CY48" s="659"/>
      <c r="CZ48" s="660" t="s">
        <v>122</v>
      </c>
      <c r="DA48" s="661"/>
      <c r="DB48" s="661"/>
      <c r="DC48" s="662"/>
      <c r="DD48" s="663" t="s">
        <v>122</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352</v>
      </c>
      <c r="CE49" s="639"/>
      <c r="CF49" s="639"/>
      <c r="CG49" s="639"/>
      <c r="CH49" s="639"/>
      <c r="CI49" s="639"/>
      <c r="CJ49" s="639"/>
      <c r="CK49" s="639"/>
      <c r="CL49" s="639"/>
      <c r="CM49" s="639"/>
      <c r="CN49" s="639"/>
      <c r="CO49" s="639"/>
      <c r="CP49" s="639"/>
      <c r="CQ49" s="640"/>
      <c r="CR49" s="641">
        <v>10112779</v>
      </c>
      <c r="CS49" s="642"/>
      <c r="CT49" s="642"/>
      <c r="CU49" s="642"/>
      <c r="CV49" s="642"/>
      <c r="CW49" s="642"/>
      <c r="CX49" s="642"/>
      <c r="CY49" s="643"/>
      <c r="CZ49" s="644">
        <v>100</v>
      </c>
      <c r="DA49" s="645"/>
      <c r="DB49" s="645"/>
      <c r="DC49" s="646"/>
      <c r="DD49" s="647">
        <v>7086956</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e0MQvvGiezfPQDeH+v0YJbu+6Imhzn7RL+b24ars5PwW4MfwAKxU53Yr+16xtAW6lLCO7J0+nYF5kzgntbod+w==" saltValue="0C11pxwrNaT4EH4XHPmYJ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6"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353</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354</v>
      </c>
      <c r="DK2" s="1128"/>
      <c r="DL2" s="1128"/>
      <c r="DM2" s="1128"/>
      <c r="DN2" s="1128"/>
      <c r="DO2" s="1129"/>
      <c r="DP2" s="228"/>
      <c r="DQ2" s="1127" t="s">
        <v>355</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356</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357</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358</v>
      </c>
      <c r="B5" s="1032"/>
      <c r="C5" s="1032"/>
      <c r="D5" s="1032"/>
      <c r="E5" s="1032"/>
      <c r="F5" s="1032"/>
      <c r="G5" s="1032"/>
      <c r="H5" s="1032"/>
      <c r="I5" s="1032"/>
      <c r="J5" s="1032"/>
      <c r="K5" s="1032"/>
      <c r="L5" s="1032"/>
      <c r="M5" s="1032"/>
      <c r="N5" s="1032"/>
      <c r="O5" s="1032"/>
      <c r="P5" s="1033"/>
      <c r="Q5" s="1037" t="s">
        <v>359</v>
      </c>
      <c r="R5" s="1038"/>
      <c r="S5" s="1038"/>
      <c r="T5" s="1038"/>
      <c r="U5" s="1039"/>
      <c r="V5" s="1037" t="s">
        <v>360</v>
      </c>
      <c r="W5" s="1038"/>
      <c r="X5" s="1038"/>
      <c r="Y5" s="1038"/>
      <c r="Z5" s="1039"/>
      <c r="AA5" s="1037" t="s">
        <v>361</v>
      </c>
      <c r="AB5" s="1038"/>
      <c r="AC5" s="1038"/>
      <c r="AD5" s="1038"/>
      <c r="AE5" s="1038"/>
      <c r="AF5" s="1130" t="s">
        <v>362</v>
      </c>
      <c r="AG5" s="1038"/>
      <c r="AH5" s="1038"/>
      <c r="AI5" s="1038"/>
      <c r="AJ5" s="1051"/>
      <c r="AK5" s="1038" t="s">
        <v>363</v>
      </c>
      <c r="AL5" s="1038"/>
      <c r="AM5" s="1038"/>
      <c r="AN5" s="1038"/>
      <c r="AO5" s="1039"/>
      <c r="AP5" s="1037" t="s">
        <v>364</v>
      </c>
      <c r="AQ5" s="1038"/>
      <c r="AR5" s="1038"/>
      <c r="AS5" s="1038"/>
      <c r="AT5" s="1039"/>
      <c r="AU5" s="1037" t="s">
        <v>365</v>
      </c>
      <c r="AV5" s="1038"/>
      <c r="AW5" s="1038"/>
      <c r="AX5" s="1038"/>
      <c r="AY5" s="1051"/>
      <c r="AZ5" s="232"/>
      <c r="BA5" s="232"/>
      <c r="BB5" s="232"/>
      <c r="BC5" s="232"/>
      <c r="BD5" s="232"/>
      <c r="BE5" s="233"/>
      <c r="BF5" s="233"/>
      <c r="BG5" s="233"/>
      <c r="BH5" s="233"/>
      <c r="BI5" s="233"/>
      <c r="BJ5" s="233"/>
      <c r="BK5" s="233"/>
      <c r="BL5" s="233"/>
      <c r="BM5" s="233"/>
      <c r="BN5" s="233"/>
      <c r="BO5" s="233"/>
      <c r="BP5" s="233"/>
      <c r="BQ5" s="1031" t="s">
        <v>366</v>
      </c>
      <c r="BR5" s="1032"/>
      <c r="BS5" s="1032"/>
      <c r="BT5" s="1032"/>
      <c r="BU5" s="1032"/>
      <c r="BV5" s="1032"/>
      <c r="BW5" s="1032"/>
      <c r="BX5" s="1032"/>
      <c r="BY5" s="1032"/>
      <c r="BZ5" s="1032"/>
      <c r="CA5" s="1032"/>
      <c r="CB5" s="1032"/>
      <c r="CC5" s="1032"/>
      <c r="CD5" s="1032"/>
      <c r="CE5" s="1032"/>
      <c r="CF5" s="1032"/>
      <c r="CG5" s="1033"/>
      <c r="CH5" s="1037" t="s">
        <v>367</v>
      </c>
      <c r="CI5" s="1038"/>
      <c r="CJ5" s="1038"/>
      <c r="CK5" s="1038"/>
      <c r="CL5" s="1039"/>
      <c r="CM5" s="1037" t="s">
        <v>368</v>
      </c>
      <c r="CN5" s="1038"/>
      <c r="CO5" s="1038"/>
      <c r="CP5" s="1038"/>
      <c r="CQ5" s="1039"/>
      <c r="CR5" s="1037" t="s">
        <v>369</v>
      </c>
      <c r="CS5" s="1038"/>
      <c r="CT5" s="1038"/>
      <c r="CU5" s="1038"/>
      <c r="CV5" s="1039"/>
      <c r="CW5" s="1037" t="s">
        <v>370</v>
      </c>
      <c r="CX5" s="1038"/>
      <c r="CY5" s="1038"/>
      <c r="CZ5" s="1038"/>
      <c r="DA5" s="1039"/>
      <c r="DB5" s="1037" t="s">
        <v>371</v>
      </c>
      <c r="DC5" s="1038"/>
      <c r="DD5" s="1038"/>
      <c r="DE5" s="1038"/>
      <c r="DF5" s="1039"/>
      <c r="DG5" s="1120" t="s">
        <v>372</v>
      </c>
      <c r="DH5" s="1121"/>
      <c r="DI5" s="1121"/>
      <c r="DJ5" s="1121"/>
      <c r="DK5" s="1122"/>
      <c r="DL5" s="1120" t="s">
        <v>373</v>
      </c>
      <c r="DM5" s="1121"/>
      <c r="DN5" s="1121"/>
      <c r="DO5" s="1121"/>
      <c r="DP5" s="1122"/>
      <c r="DQ5" s="1037" t="s">
        <v>374</v>
      </c>
      <c r="DR5" s="1038"/>
      <c r="DS5" s="1038"/>
      <c r="DT5" s="1038"/>
      <c r="DU5" s="1039"/>
      <c r="DV5" s="1037" t="s">
        <v>365</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375</v>
      </c>
      <c r="C7" s="1084"/>
      <c r="D7" s="1084"/>
      <c r="E7" s="1084"/>
      <c r="F7" s="1084"/>
      <c r="G7" s="1084"/>
      <c r="H7" s="1084"/>
      <c r="I7" s="1084"/>
      <c r="J7" s="1084"/>
      <c r="K7" s="1084"/>
      <c r="L7" s="1084"/>
      <c r="M7" s="1084"/>
      <c r="N7" s="1084"/>
      <c r="O7" s="1084"/>
      <c r="P7" s="1085"/>
      <c r="Q7" s="1138">
        <v>10290</v>
      </c>
      <c r="R7" s="1139"/>
      <c r="S7" s="1139"/>
      <c r="T7" s="1139"/>
      <c r="U7" s="1139"/>
      <c r="V7" s="1139">
        <v>10103</v>
      </c>
      <c r="W7" s="1139"/>
      <c r="X7" s="1139"/>
      <c r="Y7" s="1139"/>
      <c r="Z7" s="1139"/>
      <c r="AA7" s="1139">
        <v>187</v>
      </c>
      <c r="AB7" s="1139"/>
      <c r="AC7" s="1139"/>
      <c r="AD7" s="1139"/>
      <c r="AE7" s="1140"/>
      <c r="AF7" s="1141">
        <v>171</v>
      </c>
      <c r="AG7" s="1142"/>
      <c r="AH7" s="1142"/>
      <c r="AI7" s="1142"/>
      <c r="AJ7" s="1143"/>
      <c r="AK7" s="1144" t="s">
        <v>553</v>
      </c>
      <c r="AL7" s="1145"/>
      <c r="AM7" s="1145"/>
      <c r="AN7" s="1145"/>
      <c r="AO7" s="1145"/>
      <c r="AP7" s="1145">
        <v>14000</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565</v>
      </c>
      <c r="BT7" s="1136"/>
      <c r="BU7" s="1136"/>
      <c r="BV7" s="1136"/>
      <c r="BW7" s="1136"/>
      <c r="BX7" s="1136"/>
      <c r="BY7" s="1136"/>
      <c r="BZ7" s="1136"/>
      <c r="CA7" s="1136"/>
      <c r="CB7" s="1136"/>
      <c r="CC7" s="1136"/>
      <c r="CD7" s="1136"/>
      <c r="CE7" s="1136"/>
      <c r="CF7" s="1136"/>
      <c r="CG7" s="1148"/>
      <c r="CH7" s="1132">
        <v>20</v>
      </c>
      <c r="CI7" s="1133"/>
      <c r="CJ7" s="1133"/>
      <c r="CK7" s="1133"/>
      <c r="CL7" s="1134"/>
      <c r="CM7" s="1132">
        <v>85</v>
      </c>
      <c r="CN7" s="1133"/>
      <c r="CO7" s="1133"/>
      <c r="CP7" s="1133"/>
      <c r="CQ7" s="1134"/>
      <c r="CR7" s="1132">
        <v>52</v>
      </c>
      <c r="CS7" s="1133"/>
      <c r="CT7" s="1133"/>
      <c r="CU7" s="1133"/>
      <c r="CV7" s="1134"/>
      <c r="CW7" s="1132" t="s">
        <v>553</v>
      </c>
      <c r="CX7" s="1133"/>
      <c r="CY7" s="1133"/>
      <c r="CZ7" s="1133"/>
      <c r="DA7" s="1134"/>
      <c r="DB7" s="1132" t="s">
        <v>553</v>
      </c>
      <c r="DC7" s="1133"/>
      <c r="DD7" s="1133"/>
      <c r="DE7" s="1133"/>
      <c r="DF7" s="1134"/>
      <c r="DG7" s="1132" t="s">
        <v>553</v>
      </c>
      <c r="DH7" s="1133"/>
      <c r="DI7" s="1133"/>
      <c r="DJ7" s="1133"/>
      <c r="DK7" s="1134"/>
      <c r="DL7" s="1132" t="s">
        <v>553</v>
      </c>
      <c r="DM7" s="1133"/>
      <c r="DN7" s="1133"/>
      <c r="DO7" s="1133"/>
      <c r="DP7" s="1134"/>
      <c r="DQ7" s="1132" t="s">
        <v>553</v>
      </c>
      <c r="DR7" s="1133"/>
      <c r="DS7" s="1133"/>
      <c r="DT7" s="1133"/>
      <c r="DU7" s="1134"/>
      <c r="DV7" s="1135"/>
      <c r="DW7" s="1136"/>
      <c r="DX7" s="1136"/>
      <c r="DY7" s="1136"/>
      <c r="DZ7" s="1137"/>
      <c r="EA7" s="234"/>
    </row>
    <row r="8" spans="1:131" s="235" customFormat="1" ht="26.25" customHeight="1" x14ac:dyDescent="0.2">
      <c r="A8" s="238">
        <v>2</v>
      </c>
      <c r="B8" s="1066" t="s">
        <v>376</v>
      </c>
      <c r="C8" s="1067"/>
      <c r="D8" s="1067"/>
      <c r="E8" s="1067"/>
      <c r="F8" s="1067"/>
      <c r="G8" s="1067"/>
      <c r="H8" s="1067"/>
      <c r="I8" s="1067"/>
      <c r="J8" s="1067"/>
      <c r="K8" s="1067"/>
      <c r="L8" s="1067"/>
      <c r="M8" s="1067"/>
      <c r="N8" s="1067"/>
      <c r="O8" s="1067"/>
      <c r="P8" s="1068"/>
      <c r="Q8" s="1074">
        <v>6</v>
      </c>
      <c r="R8" s="1075"/>
      <c r="S8" s="1075"/>
      <c r="T8" s="1075"/>
      <c r="U8" s="1075"/>
      <c r="V8" s="1075">
        <v>6</v>
      </c>
      <c r="W8" s="1075"/>
      <c r="X8" s="1075"/>
      <c r="Y8" s="1075"/>
      <c r="Z8" s="1075"/>
      <c r="AA8" s="1075" t="s">
        <v>553</v>
      </c>
      <c r="AB8" s="1075"/>
      <c r="AC8" s="1075"/>
      <c r="AD8" s="1075"/>
      <c r="AE8" s="1076"/>
      <c r="AF8" s="1071" t="s">
        <v>122</v>
      </c>
      <c r="AG8" s="1072"/>
      <c r="AH8" s="1072"/>
      <c r="AI8" s="1072"/>
      <c r="AJ8" s="1073"/>
      <c r="AK8" s="1116" t="s">
        <v>553</v>
      </c>
      <c r="AL8" s="1117"/>
      <c r="AM8" s="1117"/>
      <c r="AN8" s="1117"/>
      <c r="AO8" s="1117"/>
      <c r="AP8" s="1117" t="s">
        <v>553</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2">
      <c r="A9" s="238">
        <v>3</v>
      </c>
      <c r="B9" s="1066" t="s">
        <v>377</v>
      </c>
      <c r="C9" s="1067"/>
      <c r="D9" s="1067"/>
      <c r="E9" s="1067"/>
      <c r="F9" s="1067"/>
      <c r="G9" s="1067"/>
      <c r="H9" s="1067"/>
      <c r="I9" s="1067"/>
      <c r="J9" s="1067"/>
      <c r="K9" s="1067"/>
      <c r="L9" s="1067"/>
      <c r="M9" s="1067"/>
      <c r="N9" s="1067"/>
      <c r="O9" s="1067"/>
      <c r="P9" s="1068"/>
      <c r="Q9" s="1074">
        <v>4</v>
      </c>
      <c r="R9" s="1075"/>
      <c r="S9" s="1075"/>
      <c r="T9" s="1075"/>
      <c r="U9" s="1075"/>
      <c r="V9" s="1075">
        <v>4</v>
      </c>
      <c r="W9" s="1075"/>
      <c r="X9" s="1075"/>
      <c r="Y9" s="1075"/>
      <c r="Z9" s="1075"/>
      <c r="AA9" s="1075">
        <v>0</v>
      </c>
      <c r="AB9" s="1075"/>
      <c r="AC9" s="1075"/>
      <c r="AD9" s="1075"/>
      <c r="AE9" s="1076"/>
      <c r="AF9" s="1071">
        <v>0</v>
      </c>
      <c r="AG9" s="1072"/>
      <c r="AH9" s="1072"/>
      <c r="AI9" s="1072"/>
      <c r="AJ9" s="1073"/>
      <c r="AK9" s="1116" t="s">
        <v>553</v>
      </c>
      <c r="AL9" s="1117"/>
      <c r="AM9" s="1117"/>
      <c r="AN9" s="1117"/>
      <c r="AO9" s="1117"/>
      <c r="AP9" s="1117" t="s">
        <v>553</v>
      </c>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378</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379</v>
      </c>
      <c r="B23" s="973" t="s">
        <v>380</v>
      </c>
      <c r="C23" s="974"/>
      <c r="D23" s="974"/>
      <c r="E23" s="974"/>
      <c r="F23" s="974"/>
      <c r="G23" s="974"/>
      <c r="H23" s="974"/>
      <c r="I23" s="974"/>
      <c r="J23" s="974"/>
      <c r="K23" s="974"/>
      <c r="L23" s="974"/>
      <c r="M23" s="974"/>
      <c r="N23" s="974"/>
      <c r="O23" s="974"/>
      <c r="P23" s="984"/>
      <c r="Q23" s="1103">
        <v>10300</v>
      </c>
      <c r="R23" s="1097"/>
      <c r="S23" s="1097"/>
      <c r="T23" s="1097"/>
      <c r="U23" s="1097"/>
      <c r="V23" s="1097">
        <v>10113</v>
      </c>
      <c r="W23" s="1097"/>
      <c r="X23" s="1097"/>
      <c r="Y23" s="1097"/>
      <c r="Z23" s="1097"/>
      <c r="AA23" s="1097">
        <v>187</v>
      </c>
      <c r="AB23" s="1097"/>
      <c r="AC23" s="1097"/>
      <c r="AD23" s="1097"/>
      <c r="AE23" s="1104"/>
      <c r="AF23" s="1105">
        <v>171</v>
      </c>
      <c r="AG23" s="1097"/>
      <c r="AH23" s="1097"/>
      <c r="AI23" s="1097"/>
      <c r="AJ23" s="1106"/>
      <c r="AK23" s="1107"/>
      <c r="AL23" s="1108"/>
      <c r="AM23" s="1108"/>
      <c r="AN23" s="1108"/>
      <c r="AO23" s="1108"/>
      <c r="AP23" s="1097">
        <v>14000</v>
      </c>
      <c r="AQ23" s="1097"/>
      <c r="AR23" s="1097"/>
      <c r="AS23" s="1097"/>
      <c r="AT23" s="1097"/>
      <c r="AU23" s="1098"/>
      <c r="AV23" s="1098"/>
      <c r="AW23" s="1098"/>
      <c r="AX23" s="1098"/>
      <c r="AY23" s="1099"/>
      <c r="AZ23" s="1100" t="s">
        <v>122</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381</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382</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358</v>
      </c>
      <c r="B26" s="1032"/>
      <c r="C26" s="1032"/>
      <c r="D26" s="1032"/>
      <c r="E26" s="1032"/>
      <c r="F26" s="1032"/>
      <c r="G26" s="1032"/>
      <c r="H26" s="1032"/>
      <c r="I26" s="1032"/>
      <c r="J26" s="1032"/>
      <c r="K26" s="1032"/>
      <c r="L26" s="1032"/>
      <c r="M26" s="1032"/>
      <c r="N26" s="1032"/>
      <c r="O26" s="1032"/>
      <c r="P26" s="1033"/>
      <c r="Q26" s="1037" t="s">
        <v>383</v>
      </c>
      <c r="R26" s="1038"/>
      <c r="S26" s="1038"/>
      <c r="T26" s="1038"/>
      <c r="U26" s="1039"/>
      <c r="V26" s="1037" t="s">
        <v>384</v>
      </c>
      <c r="W26" s="1038"/>
      <c r="X26" s="1038"/>
      <c r="Y26" s="1038"/>
      <c r="Z26" s="1039"/>
      <c r="AA26" s="1037" t="s">
        <v>385</v>
      </c>
      <c r="AB26" s="1038"/>
      <c r="AC26" s="1038"/>
      <c r="AD26" s="1038"/>
      <c r="AE26" s="1038"/>
      <c r="AF26" s="1091" t="s">
        <v>386</v>
      </c>
      <c r="AG26" s="1044"/>
      <c r="AH26" s="1044"/>
      <c r="AI26" s="1044"/>
      <c r="AJ26" s="1092"/>
      <c r="AK26" s="1038" t="s">
        <v>387</v>
      </c>
      <c r="AL26" s="1038"/>
      <c r="AM26" s="1038"/>
      <c r="AN26" s="1038"/>
      <c r="AO26" s="1039"/>
      <c r="AP26" s="1037" t="s">
        <v>388</v>
      </c>
      <c r="AQ26" s="1038"/>
      <c r="AR26" s="1038"/>
      <c r="AS26" s="1038"/>
      <c r="AT26" s="1039"/>
      <c r="AU26" s="1037" t="s">
        <v>389</v>
      </c>
      <c r="AV26" s="1038"/>
      <c r="AW26" s="1038"/>
      <c r="AX26" s="1038"/>
      <c r="AY26" s="1039"/>
      <c r="AZ26" s="1037" t="s">
        <v>390</v>
      </c>
      <c r="BA26" s="1038"/>
      <c r="BB26" s="1038"/>
      <c r="BC26" s="1038"/>
      <c r="BD26" s="1039"/>
      <c r="BE26" s="1037" t="s">
        <v>365</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391</v>
      </c>
      <c r="C28" s="1084"/>
      <c r="D28" s="1084"/>
      <c r="E28" s="1084"/>
      <c r="F28" s="1084"/>
      <c r="G28" s="1084"/>
      <c r="H28" s="1084"/>
      <c r="I28" s="1084"/>
      <c r="J28" s="1084"/>
      <c r="K28" s="1084"/>
      <c r="L28" s="1084"/>
      <c r="M28" s="1084"/>
      <c r="N28" s="1084"/>
      <c r="O28" s="1084"/>
      <c r="P28" s="1085"/>
      <c r="Q28" s="1086">
        <v>2191</v>
      </c>
      <c r="R28" s="1087"/>
      <c r="S28" s="1087"/>
      <c r="T28" s="1087"/>
      <c r="U28" s="1087"/>
      <c r="V28" s="1087">
        <v>2184</v>
      </c>
      <c r="W28" s="1087"/>
      <c r="X28" s="1087"/>
      <c r="Y28" s="1087"/>
      <c r="Z28" s="1087"/>
      <c r="AA28" s="1087">
        <v>7</v>
      </c>
      <c r="AB28" s="1087"/>
      <c r="AC28" s="1087"/>
      <c r="AD28" s="1087"/>
      <c r="AE28" s="1088"/>
      <c r="AF28" s="1089">
        <v>7</v>
      </c>
      <c r="AG28" s="1087"/>
      <c r="AH28" s="1087"/>
      <c r="AI28" s="1087"/>
      <c r="AJ28" s="1090"/>
      <c r="AK28" s="1078">
        <v>239</v>
      </c>
      <c r="AL28" s="1079"/>
      <c r="AM28" s="1079"/>
      <c r="AN28" s="1079"/>
      <c r="AO28" s="1079"/>
      <c r="AP28" s="1079" t="s">
        <v>553</v>
      </c>
      <c r="AQ28" s="1079"/>
      <c r="AR28" s="1079"/>
      <c r="AS28" s="1079"/>
      <c r="AT28" s="1079"/>
      <c r="AU28" s="1079" t="s">
        <v>493</v>
      </c>
      <c r="AV28" s="1079"/>
      <c r="AW28" s="1079"/>
      <c r="AX28" s="1079"/>
      <c r="AY28" s="1079"/>
      <c r="AZ28" s="1080" t="s">
        <v>493</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392</v>
      </c>
      <c r="C29" s="1067"/>
      <c r="D29" s="1067"/>
      <c r="E29" s="1067"/>
      <c r="F29" s="1067"/>
      <c r="G29" s="1067"/>
      <c r="H29" s="1067"/>
      <c r="I29" s="1067"/>
      <c r="J29" s="1067"/>
      <c r="K29" s="1067"/>
      <c r="L29" s="1067"/>
      <c r="M29" s="1067"/>
      <c r="N29" s="1067"/>
      <c r="O29" s="1067"/>
      <c r="P29" s="1068"/>
      <c r="Q29" s="1074">
        <v>517</v>
      </c>
      <c r="R29" s="1075"/>
      <c r="S29" s="1075"/>
      <c r="T29" s="1075"/>
      <c r="U29" s="1075"/>
      <c r="V29" s="1075">
        <v>514</v>
      </c>
      <c r="W29" s="1075"/>
      <c r="X29" s="1075"/>
      <c r="Y29" s="1075"/>
      <c r="Z29" s="1075"/>
      <c r="AA29" s="1075">
        <v>3</v>
      </c>
      <c r="AB29" s="1075"/>
      <c r="AC29" s="1075"/>
      <c r="AD29" s="1075"/>
      <c r="AE29" s="1076"/>
      <c r="AF29" s="1071">
        <v>3</v>
      </c>
      <c r="AG29" s="1072"/>
      <c r="AH29" s="1072"/>
      <c r="AI29" s="1072"/>
      <c r="AJ29" s="1073"/>
      <c r="AK29" s="1016">
        <v>308</v>
      </c>
      <c r="AL29" s="1007"/>
      <c r="AM29" s="1007"/>
      <c r="AN29" s="1007"/>
      <c r="AO29" s="1007"/>
      <c r="AP29" s="1007" t="s">
        <v>553</v>
      </c>
      <c r="AQ29" s="1007"/>
      <c r="AR29" s="1007"/>
      <c r="AS29" s="1007"/>
      <c r="AT29" s="1007"/>
      <c r="AU29" s="1007" t="s">
        <v>493</v>
      </c>
      <c r="AV29" s="1007"/>
      <c r="AW29" s="1007"/>
      <c r="AX29" s="1007"/>
      <c r="AY29" s="1007"/>
      <c r="AZ29" s="1077" t="s">
        <v>493</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393</v>
      </c>
      <c r="C30" s="1067"/>
      <c r="D30" s="1067"/>
      <c r="E30" s="1067"/>
      <c r="F30" s="1067"/>
      <c r="G30" s="1067"/>
      <c r="H30" s="1067"/>
      <c r="I30" s="1067"/>
      <c r="J30" s="1067"/>
      <c r="K30" s="1067"/>
      <c r="L30" s="1067"/>
      <c r="M30" s="1067"/>
      <c r="N30" s="1067"/>
      <c r="O30" s="1067"/>
      <c r="P30" s="1068"/>
      <c r="Q30" s="1074">
        <v>2041</v>
      </c>
      <c r="R30" s="1075"/>
      <c r="S30" s="1075"/>
      <c r="T30" s="1075"/>
      <c r="U30" s="1075"/>
      <c r="V30" s="1075">
        <v>2013</v>
      </c>
      <c r="W30" s="1075"/>
      <c r="X30" s="1075"/>
      <c r="Y30" s="1075"/>
      <c r="Z30" s="1075"/>
      <c r="AA30" s="1075">
        <v>28</v>
      </c>
      <c r="AB30" s="1075"/>
      <c r="AC30" s="1075"/>
      <c r="AD30" s="1075"/>
      <c r="AE30" s="1076"/>
      <c r="AF30" s="1071">
        <v>28</v>
      </c>
      <c r="AG30" s="1072"/>
      <c r="AH30" s="1072"/>
      <c r="AI30" s="1072"/>
      <c r="AJ30" s="1073"/>
      <c r="AK30" s="1016">
        <v>333</v>
      </c>
      <c r="AL30" s="1007"/>
      <c r="AM30" s="1007"/>
      <c r="AN30" s="1007"/>
      <c r="AO30" s="1007"/>
      <c r="AP30" s="1007" t="s">
        <v>553</v>
      </c>
      <c r="AQ30" s="1007"/>
      <c r="AR30" s="1007"/>
      <c r="AS30" s="1007"/>
      <c r="AT30" s="1007"/>
      <c r="AU30" s="1007" t="s">
        <v>493</v>
      </c>
      <c r="AV30" s="1007"/>
      <c r="AW30" s="1007"/>
      <c r="AX30" s="1007"/>
      <c r="AY30" s="1007"/>
      <c r="AZ30" s="1077" t="s">
        <v>493</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394</v>
      </c>
      <c r="C31" s="1067"/>
      <c r="D31" s="1067"/>
      <c r="E31" s="1067"/>
      <c r="F31" s="1067"/>
      <c r="G31" s="1067"/>
      <c r="H31" s="1067"/>
      <c r="I31" s="1067"/>
      <c r="J31" s="1067"/>
      <c r="K31" s="1067"/>
      <c r="L31" s="1067"/>
      <c r="M31" s="1067"/>
      <c r="N31" s="1067"/>
      <c r="O31" s="1067"/>
      <c r="P31" s="1068"/>
      <c r="Q31" s="1074">
        <v>2</v>
      </c>
      <c r="R31" s="1075"/>
      <c r="S31" s="1075"/>
      <c r="T31" s="1075"/>
      <c r="U31" s="1075"/>
      <c r="V31" s="1075">
        <v>2</v>
      </c>
      <c r="W31" s="1075"/>
      <c r="X31" s="1075"/>
      <c r="Y31" s="1075"/>
      <c r="Z31" s="1075"/>
      <c r="AA31" s="1075" t="s">
        <v>553</v>
      </c>
      <c r="AB31" s="1075"/>
      <c r="AC31" s="1075"/>
      <c r="AD31" s="1075"/>
      <c r="AE31" s="1076"/>
      <c r="AF31" s="1071" t="s">
        <v>122</v>
      </c>
      <c r="AG31" s="1072"/>
      <c r="AH31" s="1072"/>
      <c r="AI31" s="1072"/>
      <c r="AJ31" s="1073"/>
      <c r="AK31" s="1016">
        <v>1</v>
      </c>
      <c r="AL31" s="1007"/>
      <c r="AM31" s="1007"/>
      <c r="AN31" s="1007"/>
      <c r="AO31" s="1007"/>
      <c r="AP31" s="1007" t="s">
        <v>553</v>
      </c>
      <c r="AQ31" s="1007"/>
      <c r="AR31" s="1007"/>
      <c r="AS31" s="1007"/>
      <c r="AT31" s="1007"/>
      <c r="AU31" s="1007" t="s">
        <v>493</v>
      </c>
      <c r="AV31" s="1007"/>
      <c r="AW31" s="1007"/>
      <c r="AX31" s="1007"/>
      <c r="AY31" s="1007"/>
      <c r="AZ31" s="1077" t="s">
        <v>493</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395</v>
      </c>
      <c r="C32" s="1067"/>
      <c r="D32" s="1067"/>
      <c r="E32" s="1067"/>
      <c r="F32" s="1067"/>
      <c r="G32" s="1067"/>
      <c r="H32" s="1067"/>
      <c r="I32" s="1067"/>
      <c r="J32" s="1067"/>
      <c r="K32" s="1067"/>
      <c r="L32" s="1067"/>
      <c r="M32" s="1067"/>
      <c r="N32" s="1067"/>
      <c r="O32" s="1067"/>
      <c r="P32" s="1068"/>
      <c r="Q32" s="1074">
        <v>391</v>
      </c>
      <c r="R32" s="1075"/>
      <c r="S32" s="1075"/>
      <c r="T32" s="1075"/>
      <c r="U32" s="1075"/>
      <c r="V32" s="1075">
        <v>475</v>
      </c>
      <c r="W32" s="1075"/>
      <c r="X32" s="1075"/>
      <c r="Y32" s="1075"/>
      <c r="Z32" s="1075"/>
      <c r="AA32" s="1075">
        <v>-84</v>
      </c>
      <c r="AB32" s="1075"/>
      <c r="AC32" s="1075"/>
      <c r="AD32" s="1075"/>
      <c r="AE32" s="1076"/>
      <c r="AF32" s="1071">
        <v>330</v>
      </c>
      <c r="AG32" s="1072"/>
      <c r="AH32" s="1072"/>
      <c r="AI32" s="1072"/>
      <c r="AJ32" s="1073"/>
      <c r="AK32" s="1016" t="s">
        <v>553</v>
      </c>
      <c r="AL32" s="1007"/>
      <c r="AM32" s="1007"/>
      <c r="AN32" s="1007"/>
      <c r="AO32" s="1007"/>
      <c r="AP32" s="1007">
        <v>3410</v>
      </c>
      <c r="AQ32" s="1007"/>
      <c r="AR32" s="1007"/>
      <c r="AS32" s="1007"/>
      <c r="AT32" s="1007"/>
      <c r="AU32" s="1007">
        <v>742</v>
      </c>
      <c r="AV32" s="1007"/>
      <c r="AW32" s="1007"/>
      <c r="AX32" s="1007"/>
      <c r="AY32" s="1007"/>
      <c r="AZ32" s="1077" t="s">
        <v>493</v>
      </c>
      <c r="BA32" s="1077"/>
      <c r="BB32" s="1077"/>
      <c r="BC32" s="1077"/>
      <c r="BD32" s="1077"/>
      <c r="BE32" s="1008" t="s">
        <v>396</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t="s">
        <v>397</v>
      </c>
      <c r="C33" s="1067"/>
      <c r="D33" s="1067"/>
      <c r="E33" s="1067"/>
      <c r="F33" s="1067"/>
      <c r="G33" s="1067"/>
      <c r="H33" s="1067"/>
      <c r="I33" s="1067"/>
      <c r="J33" s="1067"/>
      <c r="K33" s="1067"/>
      <c r="L33" s="1067"/>
      <c r="M33" s="1067"/>
      <c r="N33" s="1067"/>
      <c r="O33" s="1067"/>
      <c r="P33" s="1068"/>
      <c r="Q33" s="1074">
        <v>2317</v>
      </c>
      <c r="R33" s="1075"/>
      <c r="S33" s="1075"/>
      <c r="T33" s="1075"/>
      <c r="U33" s="1075"/>
      <c r="V33" s="1075">
        <v>2367</v>
      </c>
      <c r="W33" s="1075"/>
      <c r="X33" s="1075"/>
      <c r="Y33" s="1075"/>
      <c r="Z33" s="1075"/>
      <c r="AA33" s="1075">
        <v>-50</v>
      </c>
      <c r="AB33" s="1075"/>
      <c r="AC33" s="1075"/>
      <c r="AD33" s="1075"/>
      <c r="AE33" s="1076"/>
      <c r="AF33" s="1071">
        <v>692</v>
      </c>
      <c r="AG33" s="1072"/>
      <c r="AH33" s="1072"/>
      <c r="AI33" s="1072"/>
      <c r="AJ33" s="1073"/>
      <c r="AK33" s="1016">
        <v>76</v>
      </c>
      <c r="AL33" s="1007"/>
      <c r="AM33" s="1007"/>
      <c r="AN33" s="1007"/>
      <c r="AO33" s="1007"/>
      <c r="AP33" s="1007">
        <v>2794</v>
      </c>
      <c r="AQ33" s="1007"/>
      <c r="AR33" s="1007"/>
      <c r="AS33" s="1007"/>
      <c r="AT33" s="1007"/>
      <c r="AU33" s="1007">
        <v>947</v>
      </c>
      <c r="AV33" s="1007"/>
      <c r="AW33" s="1007"/>
      <c r="AX33" s="1007"/>
      <c r="AY33" s="1007"/>
      <c r="AZ33" s="1077" t="s">
        <v>493</v>
      </c>
      <c r="BA33" s="1077"/>
      <c r="BB33" s="1077"/>
      <c r="BC33" s="1077"/>
      <c r="BD33" s="1077"/>
      <c r="BE33" s="1008" t="s">
        <v>396</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t="s">
        <v>398</v>
      </c>
      <c r="C34" s="1067"/>
      <c r="D34" s="1067"/>
      <c r="E34" s="1067"/>
      <c r="F34" s="1067"/>
      <c r="G34" s="1067"/>
      <c r="H34" s="1067"/>
      <c r="I34" s="1067"/>
      <c r="J34" s="1067"/>
      <c r="K34" s="1067"/>
      <c r="L34" s="1067"/>
      <c r="M34" s="1067"/>
      <c r="N34" s="1067"/>
      <c r="O34" s="1067"/>
      <c r="P34" s="1068"/>
      <c r="Q34" s="1074">
        <v>48</v>
      </c>
      <c r="R34" s="1075"/>
      <c r="S34" s="1075"/>
      <c r="T34" s="1075"/>
      <c r="U34" s="1075"/>
      <c r="V34" s="1075">
        <v>40</v>
      </c>
      <c r="W34" s="1075"/>
      <c r="X34" s="1075"/>
      <c r="Y34" s="1075"/>
      <c r="Z34" s="1075"/>
      <c r="AA34" s="1075">
        <v>8</v>
      </c>
      <c r="AB34" s="1075"/>
      <c r="AC34" s="1075"/>
      <c r="AD34" s="1075"/>
      <c r="AE34" s="1076"/>
      <c r="AF34" s="1071">
        <v>8</v>
      </c>
      <c r="AG34" s="1072"/>
      <c r="AH34" s="1072"/>
      <c r="AI34" s="1072"/>
      <c r="AJ34" s="1073"/>
      <c r="AK34" s="1016">
        <v>43</v>
      </c>
      <c r="AL34" s="1007"/>
      <c r="AM34" s="1007"/>
      <c r="AN34" s="1007"/>
      <c r="AO34" s="1007"/>
      <c r="AP34" s="1007">
        <v>43</v>
      </c>
      <c r="AQ34" s="1007"/>
      <c r="AR34" s="1007"/>
      <c r="AS34" s="1007"/>
      <c r="AT34" s="1007"/>
      <c r="AU34" s="1007">
        <v>43</v>
      </c>
      <c r="AV34" s="1007"/>
      <c r="AW34" s="1007"/>
      <c r="AX34" s="1007"/>
      <c r="AY34" s="1007"/>
      <c r="AZ34" s="1077" t="s">
        <v>493</v>
      </c>
      <c r="BA34" s="1077"/>
      <c r="BB34" s="1077"/>
      <c r="BC34" s="1077"/>
      <c r="BD34" s="1077"/>
      <c r="BE34" s="1008" t="s">
        <v>399</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t="s">
        <v>400</v>
      </c>
      <c r="C35" s="1067"/>
      <c r="D35" s="1067"/>
      <c r="E35" s="1067"/>
      <c r="F35" s="1067"/>
      <c r="G35" s="1067"/>
      <c r="H35" s="1067"/>
      <c r="I35" s="1067"/>
      <c r="J35" s="1067"/>
      <c r="K35" s="1067"/>
      <c r="L35" s="1067"/>
      <c r="M35" s="1067"/>
      <c r="N35" s="1067"/>
      <c r="O35" s="1067"/>
      <c r="P35" s="1068"/>
      <c r="Q35" s="1074">
        <v>21</v>
      </c>
      <c r="R35" s="1075"/>
      <c r="S35" s="1075"/>
      <c r="T35" s="1075"/>
      <c r="U35" s="1075"/>
      <c r="V35" s="1075">
        <v>7</v>
      </c>
      <c r="W35" s="1075"/>
      <c r="X35" s="1075"/>
      <c r="Y35" s="1075"/>
      <c r="Z35" s="1075"/>
      <c r="AA35" s="1075">
        <v>1</v>
      </c>
      <c r="AB35" s="1075"/>
      <c r="AC35" s="1075"/>
      <c r="AD35" s="1075"/>
      <c r="AE35" s="1076"/>
      <c r="AF35" s="1071">
        <v>1</v>
      </c>
      <c r="AG35" s="1072"/>
      <c r="AH35" s="1072"/>
      <c r="AI35" s="1072"/>
      <c r="AJ35" s="1073"/>
      <c r="AK35" s="1016" t="s">
        <v>553</v>
      </c>
      <c r="AL35" s="1007"/>
      <c r="AM35" s="1007"/>
      <c r="AN35" s="1007"/>
      <c r="AO35" s="1007"/>
      <c r="AP35" s="1007">
        <v>27</v>
      </c>
      <c r="AQ35" s="1007"/>
      <c r="AR35" s="1007"/>
      <c r="AS35" s="1007"/>
      <c r="AT35" s="1007"/>
      <c r="AU35" s="1007">
        <v>0</v>
      </c>
      <c r="AV35" s="1007"/>
      <c r="AW35" s="1007"/>
      <c r="AX35" s="1007"/>
      <c r="AY35" s="1007"/>
      <c r="AZ35" s="1077" t="s">
        <v>493</v>
      </c>
      <c r="BA35" s="1077"/>
      <c r="BB35" s="1077"/>
      <c r="BC35" s="1077"/>
      <c r="BD35" s="1077"/>
      <c r="BE35" s="1008" t="s">
        <v>399</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401</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379</v>
      </c>
      <c r="B63" s="973" t="s">
        <v>402</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1070</v>
      </c>
      <c r="AG63" s="995"/>
      <c r="AH63" s="995"/>
      <c r="AI63" s="995"/>
      <c r="AJ63" s="1058"/>
      <c r="AK63" s="1059"/>
      <c r="AL63" s="999"/>
      <c r="AM63" s="999"/>
      <c r="AN63" s="999"/>
      <c r="AO63" s="999"/>
      <c r="AP63" s="995">
        <v>6274</v>
      </c>
      <c r="AQ63" s="995"/>
      <c r="AR63" s="995"/>
      <c r="AS63" s="995"/>
      <c r="AT63" s="995"/>
      <c r="AU63" s="995">
        <v>1732</v>
      </c>
      <c r="AV63" s="995"/>
      <c r="AW63" s="995"/>
      <c r="AX63" s="995"/>
      <c r="AY63" s="995"/>
      <c r="AZ63" s="1053"/>
      <c r="BA63" s="1053"/>
      <c r="BB63" s="1053"/>
      <c r="BC63" s="1053"/>
      <c r="BD63" s="1053"/>
      <c r="BE63" s="996"/>
      <c r="BF63" s="996"/>
      <c r="BG63" s="996"/>
      <c r="BH63" s="996"/>
      <c r="BI63" s="997"/>
      <c r="BJ63" s="1054" t="s">
        <v>122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404</v>
      </c>
      <c r="B66" s="1032"/>
      <c r="C66" s="1032"/>
      <c r="D66" s="1032"/>
      <c r="E66" s="1032"/>
      <c r="F66" s="1032"/>
      <c r="G66" s="1032"/>
      <c r="H66" s="1032"/>
      <c r="I66" s="1032"/>
      <c r="J66" s="1032"/>
      <c r="K66" s="1032"/>
      <c r="L66" s="1032"/>
      <c r="M66" s="1032"/>
      <c r="N66" s="1032"/>
      <c r="O66" s="1032"/>
      <c r="P66" s="1033"/>
      <c r="Q66" s="1037" t="s">
        <v>383</v>
      </c>
      <c r="R66" s="1038"/>
      <c r="S66" s="1038"/>
      <c r="T66" s="1038"/>
      <c r="U66" s="1039"/>
      <c r="V66" s="1037" t="s">
        <v>384</v>
      </c>
      <c r="W66" s="1038"/>
      <c r="X66" s="1038"/>
      <c r="Y66" s="1038"/>
      <c r="Z66" s="1039"/>
      <c r="AA66" s="1037" t="s">
        <v>385</v>
      </c>
      <c r="AB66" s="1038"/>
      <c r="AC66" s="1038"/>
      <c r="AD66" s="1038"/>
      <c r="AE66" s="1039"/>
      <c r="AF66" s="1043" t="s">
        <v>386</v>
      </c>
      <c r="AG66" s="1044"/>
      <c r="AH66" s="1044"/>
      <c r="AI66" s="1044"/>
      <c r="AJ66" s="1045"/>
      <c r="AK66" s="1037" t="s">
        <v>387</v>
      </c>
      <c r="AL66" s="1032"/>
      <c r="AM66" s="1032"/>
      <c r="AN66" s="1032"/>
      <c r="AO66" s="1033"/>
      <c r="AP66" s="1037" t="s">
        <v>388</v>
      </c>
      <c r="AQ66" s="1038"/>
      <c r="AR66" s="1038"/>
      <c r="AS66" s="1038"/>
      <c r="AT66" s="1039"/>
      <c r="AU66" s="1037" t="s">
        <v>405</v>
      </c>
      <c r="AV66" s="1038"/>
      <c r="AW66" s="1038"/>
      <c r="AX66" s="1038"/>
      <c r="AY66" s="1039"/>
      <c r="AZ66" s="1037" t="s">
        <v>365</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554</v>
      </c>
      <c r="C68" s="1022"/>
      <c r="D68" s="1022"/>
      <c r="E68" s="1022"/>
      <c r="F68" s="1022"/>
      <c r="G68" s="1022"/>
      <c r="H68" s="1022"/>
      <c r="I68" s="1022"/>
      <c r="J68" s="1022"/>
      <c r="K68" s="1022"/>
      <c r="L68" s="1022"/>
      <c r="M68" s="1022"/>
      <c r="N68" s="1022"/>
      <c r="O68" s="1022"/>
      <c r="P68" s="1023"/>
      <c r="Q68" s="1024">
        <v>3843</v>
      </c>
      <c r="R68" s="1018"/>
      <c r="S68" s="1018"/>
      <c r="T68" s="1018"/>
      <c r="U68" s="1018"/>
      <c r="V68" s="1018">
        <v>3646</v>
      </c>
      <c r="W68" s="1018"/>
      <c r="X68" s="1018"/>
      <c r="Y68" s="1018"/>
      <c r="Z68" s="1018"/>
      <c r="AA68" s="1018">
        <v>197</v>
      </c>
      <c r="AB68" s="1018"/>
      <c r="AC68" s="1018"/>
      <c r="AD68" s="1018"/>
      <c r="AE68" s="1018"/>
      <c r="AF68" s="1018">
        <v>197</v>
      </c>
      <c r="AG68" s="1018"/>
      <c r="AH68" s="1018"/>
      <c r="AI68" s="1018"/>
      <c r="AJ68" s="1018"/>
      <c r="AK68" s="1018">
        <v>6</v>
      </c>
      <c r="AL68" s="1018"/>
      <c r="AM68" s="1018"/>
      <c r="AN68" s="1018"/>
      <c r="AO68" s="1018"/>
      <c r="AP68" s="1018" t="s">
        <v>553</v>
      </c>
      <c r="AQ68" s="1018"/>
      <c r="AR68" s="1018"/>
      <c r="AS68" s="1018"/>
      <c r="AT68" s="1018"/>
      <c r="AU68" s="1018" t="s">
        <v>553</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555</v>
      </c>
      <c r="C69" s="1011"/>
      <c r="D69" s="1011"/>
      <c r="E69" s="1011"/>
      <c r="F69" s="1011"/>
      <c r="G69" s="1011"/>
      <c r="H69" s="1011"/>
      <c r="I69" s="1011"/>
      <c r="J69" s="1011"/>
      <c r="K69" s="1011"/>
      <c r="L69" s="1011"/>
      <c r="M69" s="1011"/>
      <c r="N69" s="1011"/>
      <c r="O69" s="1011"/>
      <c r="P69" s="1012"/>
      <c r="Q69" s="1013">
        <v>237</v>
      </c>
      <c r="R69" s="1007"/>
      <c r="S69" s="1007"/>
      <c r="T69" s="1007"/>
      <c r="U69" s="1007"/>
      <c r="V69" s="1007">
        <v>235</v>
      </c>
      <c r="W69" s="1007"/>
      <c r="X69" s="1007"/>
      <c r="Y69" s="1007"/>
      <c r="Z69" s="1007"/>
      <c r="AA69" s="1007">
        <v>1</v>
      </c>
      <c r="AB69" s="1007"/>
      <c r="AC69" s="1007"/>
      <c r="AD69" s="1007"/>
      <c r="AE69" s="1007"/>
      <c r="AF69" s="1007">
        <v>1</v>
      </c>
      <c r="AG69" s="1007"/>
      <c r="AH69" s="1007"/>
      <c r="AI69" s="1007"/>
      <c r="AJ69" s="1007"/>
      <c r="AK69" s="1007">
        <v>34</v>
      </c>
      <c r="AL69" s="1007"/>
      <c r="AM69" s="1007"/>
      <c r="AN69" s="1007"/>
      <c r="AO69" s="1007"/>
      <c r="AP69" s="1007" t="s">
        <v>553</v>
      </c>
      <c r="AQ69" s="1007"/>
      <c r="AR69" s="1007"/>
      <c r="AS69" s="1007"/>
      <c r="AT69" s="1007"/>
      <c r="AU69" s="1007" t="s">
        <v>553</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556</v>
      </c>
      <c r="C70" s="1011"/>
      <c r="D70" s="1011"/>
      <c r="E70" s="1011"/>
      <c r="F70" s="1011"/>
      <c r="G70" s="1011"/>
      <c r="H70" s="1011"/>
      <c r="I70" s="1011"/>
      <c r="J70" s="1011"/>
      <c r="K70" s="1011"/>
      <c r="L70" s="1011"/>
      <c r="M70" s="1011"/>
      <c r="N70" s="1011"/>
      <c r="O70" s="1011"/>
      <c r="P70" s="1012"/>
      <c r="Q70" s="1013">
        <v>114</v>
      </c>
      <c r="R70" s="1007"/>
      <c r="S70" s="1007"/>
      <c r="T70" s="1007"/>
      <c r="U70" s="1007"/>
      <c r="V70" s="1007">
        <v>112</v>
      </c>
      <c r="W70" s="1007"/>
      <c r="X70" s="1007"/>
      <c r="Y70" s="1007"/>
      <c r="Z70" s="1007"/>
      <c r="AA70" s="1007">
        <v>1</v>
      </c>
      <c r="AB70" s="1007"/>
      <c r="AC70" s="1007"/>
      <c r="AD70" s="1007"/>
      <c r="AE70" s="1007"/>
      <c r="AF70" s="1007">
        <v>1</v>
      </c>
      <c r="AG70" s="1007"/>
      <c r="AH70" s="1007"/>
      <c r="AI70" s="1007"/>
      <c r="AJ70" s="1007"/>
      <c r="AK70" s="1007" t="s">
        <v>553</v>
      </c>
      <c r="AL70" s="1007"/>
      <c r="AM70" s="1007"/>
      <c r="AN70" s="1007"/>
      <c r="AO70" s="1007"/>
      <c r="AP70" s="1007" t="s">
        <v>553</v>
      </c>
      <c r="AQ70" s="1007"/>
      <c r="AR70" s="1007"/>
      <c r="AS70" s="1007"/>
      <c r="AT70" s="1007"/>
      <c r="AU70" s="1007" t="s">
        <v>553</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557</v>
      </c>
      <c r="C71" s="1011"/>
      <c r="D71" s="1011"/>
      <c r="E71" s="1011"/>
      <c r="F71" s="1011"/>
      <c r="G71" s="1011"/>
      <c r="H71" s="1011"/>
      <c r="I71" s="1011"/>
      <c r="J71" s="1011"/>
      <c r="K71" s="1011"/>
      <c r="L71" s="1011"/>
      <c r="M71" s="1011"/>
      <c r="N71" s="1011"/>
      <c r="O71" s="1011"/>
      <c r="P71" s="1012"/>
      <c r="Q71" s="1013">
        <v>378</v>
      </c>
      <c r="R71" s="1007"/>
      <c r="S71" s="1007"/>
      <c r="T71" s="1007"/>
      <c r="U71" s="1007"/>
      <c r="V71" s="1007">
        <v>381</v>
      </c>
      <c r="W71" s="1007"/>
      <c r="X71" s="1007"/>
      <c r="Y71" s="1007"/>
      <c r="Z71" s="1007"/>
      <c r="AA71" s="1007">
        <v>-1</v>
      </c>
      <c r="AB71" s="1007"/>
      <c r="AC71" s="1007"/>
      <c r="AD71" s="1007"/>
      <c r="AE71" s="1007"/>
      <c r="AF71" s="1007">
        <v>-1</v>
      </c>
      <c r="AG71" s="1007"/>
      <c r="AH71" s="1007"/>
      <c r="AI71" s="1007"/>
      <c r="AJ71" s="1007"/>
      <c r="AK71" s="1007" t="s">
        <v>553</v>
      </c>
      <c r="AL71" s="1007"/>
      <c r="AM71" s="1007"/>
      <c r="AN71" s="1007"/>
      <c r="AO71" s="1007"/>
      <c r="AP71" s="1007">
        <v>521</v>
      </c>
      <c r="AQ71" s="1007"/>
      <c r="AR71" s="1007"/>
      <c r="AS71" s="1007"/>
      <c r="AT71" s="1007"/>
      <c r="AU71" s="1007">
        <v>168</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558</v>
      </c>
      <c r="C72" s="1011"/>
      <c r="D72" s="1011"/>
      <c r="E72" s="1011"/>
      <c r="F72" s="1011"/>
      <c r="G72" s="1011"/>
      <c r="H72" s="1011"/>
      <c r="I72" s="1011"/>
      <c r="J72" s="1011"/>
      <c r="K72" s="1011"/>
      <c r="L72" s="1011"/>
      <c r="M72" s="1011"/>
      <c r="N72" s="1011"/>
      <c r="O72" s="1011"/>
      <c r="P72" s="1012"/>
      <c r="Q72" s="1013">
        <v>113</v>
      </c>
      <c r="R72" s="1007"/>
      <c r="S72" s="1007"/>
      <c r="T72" s="1007"/>
      <c r="U72" s="1007"/>
      <c r="V72" s="1007">
        <v>113</v>
      </c>
      <c r="W72" s="1007"/>
      <c r="X72" s="1007"/>
      <c r="Y72" s="1007"/>
      <c r="Z72" s="1007"/>
      <c r="AA72" s="1007" t="s">
        <v>553</v>
      </c>
      <c r="AB72" s="1007"/>
      <c r="AC72" s="1007"/>
      <c r="AD72" s="1007"/>
      <c r="AE72" s="1007"/>
      <c r="AF72" s="1007" t="s">
        <v>553</v>
      </c>
      <c r="AG72" s="1007"/>
      <c r="AH72" s="1007"/>
      <c r="AI72" s="1007"/>
      <c r="AJ72" s="1007"/>
      <c r="AK72" s="1007" t="s">
        <v>553</v>
      </c>
      <c r="AL72" s="1007"/>
      <c r="AM72" s="1007"/>
      <c r="AN72" s="1007"/>
      <c r="AO72" s="1007"/>
      <c r="AP72" s="1007" t="s">
        <v>553</v>
      </c>
      <c r="AQ72" s="1007"/>
      <c r="AR72" s="1007"/>
      <c r="AS72" s="1007"/>
      <c r="AT72" s="1007"/>
      <c r="AU72" s="1007" t="s">
        <v>553</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559</v>
      </c>
      <c r="C73" s="1011"/>
      <c r="D73" s="1011"/>
      <c r="E73" s="1011"/>
      <c r="F73" s="1011"/>
      <c r="G73" s="1011"/>
      <c r="H73" s="1011"/>
      <c r="I73" s="1011"/>
      <c r="J73" s="1011"/>
      <c r="K73" s="1011"/>
      <c r="L73" s="1011"/>
      <c r="M73" s="1011"/>
      <c r="N73" s="1011"/>
      <c r="O73" s="1011"/>
      <c r="P73" s="1012"/>
      <c r="Q73" s="1013">
        <v>5</v>
      </c>
      <c r="R73" s="1007"/>
      <c r="S73" s="1007"/>
      <c r="T73" s="1007"/>
      <c r="U73" s="1007"/>
      <c r="V73" s="1007">
        <v>4</v>
      </c>
      <c r="W73" s="1007"/>
      <c r="X73" s="1007"/>
      <c r="Y73" s="1007"/>
      <c r="Z73" s="1007"/>
      <c r="AA73" s="1007">
        <v>0</v>
      </c>
      <c r="AB73" s="1007"/>
      <c r="AC73" s="1007"/>
      <c r="AD73" s="1007"/>
      <c r="AE73" s="1007"/>
      <c r="AF73" s="1007">
        <v>0</v>
      </c>
      <c r="AG73" s="1007"/>
      <c r="AH73" s="1007"/>
      <c r="AI73" s="1007"/>
      <c r="AJ73" s="1007"/>
      <c r="AK73" s="1007" t="s">
        <v>553</v>
      </c>
      <c r="AL73" s="1007"/>
      <c r="AM73" s="1007"/>
      <c r="AN73" s="1007"/>
      <c r="AO73" s="1007"/>
      <c r="AP73" s="1007" t="s">
        <v>553</v>
      </c>
      <c r="AQ73" s="1007"/>
      <c r="AR73" s="1007"/>
      <c r="AS73" s="1007"/>
      <c r="AT73" s="1007"/>
      <c r="AU73" s="1007" t="s">
        <v>553</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t="s">
        <v>560</v>
      </c>
      <c r="C74" s="1011"/>
      <c r="D74" s="1011"/>
      <c r="E74" s="1011"/>
      <c r="F74" s="1011"/>
      <c r="G74" s="1011"/>
      <c r="H74" s="1011"/>
      <c r="I74" s="1011"/>
      <c r="J74" s="1011"/>
      <c r="K74" s="1011"/>
      <c r="L74" s="1011"/>
      <c r="M74" s="1011"/>
      <c r="N74" s="1011"/>
      <c r="O74" s="1011"/>
      <c r="P74" s="1012"/>
      <c r="Q74" s="1013">
        <v>56</v>
      </c>
      <c r="R74" s="1007"/>
      <c r="S74" s="1007"/>
      <c r="T74" s="1007"/>
      <c r="U74" s="1007"/>
      <c r="V74" s="1007">
        <v>62</v>
      </c>
      <c r="W74" s="1007"/>
      <c r="X74" s="1007"/>
      <c r="Y74" s="1007"/>
      <c r="Z74" s="1007"/>
      <c r="AA74" s="1007">
        <v>5</v>
      </c>
      <c r="AB74" s="1007"/>
      <c r="AC74" s="1007"/>
      <c r="AD74" s="1007"/>
      <c r="AE74" s="1007"/>
      <c r="AF74" s="1007">
        <v>5</v>
      </c>
      <c r="AG74" s="1007"/>
      <c r="AH74" s="1007"/>
      <c r="AI74" s="1007"/>
      <c r="AJ74" s="1007"/>
      <c r="AK74" s="1007" t="s">
        <v>553</v>
      </c>
      <c r="AL74" s="1007"/>
      <c r="AM74" s="1007"/>
      <c r="AN74" s="1007"/>
      <c r="AO74" s="1007"/>
      <c r="AP74" s="1007">
        <v>0</v>
      </c>
      <c r="AQ74" s="1007"/>
      <c r="AR74" s="1007"/>
      <c r="AS74" s="1007"/>
      <c r="AT74" s="1007"/>
      <c r="AU74" s="1007">
        <v>0</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t="s">
        <v>561</v>
      </c>
      <c r="C75" s="1011"/>
      <c r="D75" s="1011"/>
      <c r="E75" s="1011"/>
      <c r="F75" s="1011"/>
      <c r="G75" s="1011"/>
      <c r="H75" s="1011"/>
      <c r="I75" s="1011"/>
      <c r="J75" s="1011"/>
      <c r="K75" s="1011"/>
      <c r="L75" s="1011"/>
      <c r="M75" s="1011"/>
      <c r="N75" s="1011"/>
      <c r="O75" s="1011"/>
      <c r="P75" s="1012"/>
      <c r="Q75" s="1014">
        <v>116</v>
      </c>
      <c r="R75" s="1015"/>
      <c r="S75" s="1015"/>
      <c r="T75" s="1015"/>
      <c r="U75" s="1016"/>
      <c r="V75" s="1017">
        <v>116</v>
      </c>
      <c r="W75" s="1015"/>
      <c r="X75" s="1015"/>
      <c r="Y75" s="1015"/>
      <c r="Z75" s="1016"/>
      <c r="AA75" s="1017">
        <v>0</v>
      </c>
      <c r="AB75" s="1015"/>
      <c r="AC75" s="1015"/>
      <c r="AD75" s="1015"/>
      <c r="AE75" s="1016"/>
      <c r="AF75" s="1017">
        <v>0</v>
      </c>
      <c r="AG75" s="1015"/>
      <c r="AH75" s="1015"/>
      <c r="AI75" s="1015"/>
      <c r="AJ75" s="1016"/>
      <c r="AK75" s="1017" t="s">
        <v>553</v>
      </c>
      <c r="AL75" s="1015"/>
      <c r="AM75" s="1015"/>
      <c r="AN75" s="1015"/>
      <c r="AO75" s="1016"/>
      <c r="AP75" s="1017" t="s">
        <v>553</v>
      </c>
      <c r="AQ75" s="1015"/>
      <c r="AR75" s="1015"/>
      <c r="AS75" s="1015"/>
      <c r="AT75" s="1016"/>
      <c r="AU75" s="1017" t="s">
        <v>553</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t="s">
        <v>562</v>
      </c>
      <c r="C76" s="1011"/>
      <c r="D76" s="1011"/>
      <c r="E76" s="1011"/>
      <c r="F76" s="1011"/>
      <c r="G76" s="1011"/>
      <c r="H76" s="1011"/>
      <c r="I76" s="1011"/>
      <c r="J76" s="1011"/>
      <c r="K76" s="1011"/>
      <c r="L76" s="1011"/>
      <c r="M76" s="1011"/>
      <c r="N76" s="1011"/>
      <c r="O76" s="1011"/>
      <c r="P76" s="1012"/>
      <c r="Q76" s="1014">
        <v>110</v>
      </c>
      <c r="R76" s="1015"/>
      <c r="S76" s="1015"/>
      <c r="T76" s="1015"/>
      <c r="U76" s="1016"/>
      <c r="V76" s="1017">
        <v>102</v>
      </c>
      <c r="W76" s="1015"/>
      <c r="X76" s="1015"/>
      <c r="Y76" s="1015"/>
      <c r="Z76" s="1016"/>
      <c r="AA76" s="1017">
        <v>8</v>
      </c>
      <c r="AB76" s="1015"/>
      <c r="AC76" s="1015"/>
      <c r="AD76" s="1015"/>
      <c r="AE76" s="1016"/>
      <c r="AF76" s="1017">
        <v>8</v>
      </c>
      <c r="AG76" s="1015"/>
      <c r="AH76" s="1015"/>
      <c r="AI76" s="1015"/>
      <c r="AJ76" s="1016"/>
      <c r="AK76" s="1017" t="s">
        <v>553</v>
      </c>
      <c r="AL76" s="1015"/>
      <c r="AM76" s="1015"/>
      <c r="AN76" s="1015"/>
      <c r="AO76" s="1016"/>
      <c r="AP76" s="1017" t="s">
        <v>553</v>
      </c>
      <c r="AQ76" s="1015"/>
      <c r="AR76" s="1015"/>
      <c r="AS76" s="1015"/>
      <c r="AT76" s="1016"/>
      <c r="AU76" s="1017" t="s">
        <v>553</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t="s">
        <v>563</v>
      </c>
      <c r="C77" s="1011"/>
      <c r="D77" s="1011"/>
      <c r="E77" s="1011"/>
      <c r="F77" s="1011"/>
      <c r="G77" s="1011"/>
      <c r="H77" s="1011"/>
      <c r="I77" s="1011"/>
      <c r="J77" s="1011"/>
      <c r="K77" s="1011"/>
      <c r="L77" s="1011"/>
      <c r="M77" s="1011"/>
      <c r="N77" s="1011"/>
      <c r="O77" s="1011"/>
      <c r="P77" s="1012"/>
      <c r="Q77" s="1014">
        <v>158054</v>
      </c>
      <c r="R77" s="1015"/>
      <c r="S77" s="1015"/>
      <c r="T77" s="1015"/>
      <c r="U77" s="1016"/>
      <c r="V77" s="1017">
        <v>156982</v>
      </c>
      <c r="W77" s="1015"/>
      <c r="X77" s="1015"/>
      <c r="Y77" s="1015"/>
      <c r="Z77" s="1016"/>
      <c r="AA77" s="1017">
        <v>1071</v>
      </c>
      <c r="AB77" s="1015"/>
      <c r="AC77" s="1015"/>
      <c r="AD77" s="1015"/>
      <c r="AE77" s="1016"/>
      <c r="AF77" s="1017">
        <v>1071</v>
      </c>
      <c r="AG77" s="1015"/>
      <c r="AH77" s="1015"/>
      <c r="AI77" s="1015"/>
      <c r="AJ77" s="1016"/>
      <c r="AK77" s="1017" t="s">
        <v>553</v>
      </c>
      <c r="AL77" s="1015"/>
      <c r="AM77" s="1015"/>
      <c r="AN77" s="1015"/>
      <c r="AO77" s="1016"/>
      <c r="AP77" s="1017" t="s">
        <v>553</v>
      </c>
      <c r="AQ77" s="1015"/>
      <c r="AR77" s="1015"/>
      <c r="AS77" s="1015"/>
      <c r="AT77" s="1016"/>
      <c r="AU77" s="1017" t="s">
        <v>553</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t="s">
        <v>564</v>
      </c>
      <c r="C78" s="1011"/>
      <c r="D78" s="1011"/>
      <c r="E78" s="1011"/>
      <c r="F78" s="1011"/>
      <c r="G78" s="1011"/>
      <c r="H78" s="1011"/>
      <c r="I78" s="1011"/>
      <c r="J78" s="1011"/>
      <c r="K78" s="1011"/>
      <c r="L78" s="1011"/>
      <c r="M78" s="1011"/>
      <c r="N78" s="1011"/>
      <c r="O78" s="1011"/>
      <c r="P78" s="1012"/>
      <c r="Q78" s="1013">
        <v>144</v>
      </c>
      <c r="R78" s="1007"/>
      <c r="S78" s="1007"/>
      <c r="T78" s="1007"/>
      <c r="U78" s="1007"/>
      <c r="V78" s="1007">
        <v>133</v>
      </c>
      <c r="W78" s="1007"/>
      <c r="X78" s="1007"/>
      <c r="Y78" s="1007"/>
      <c r="Z78" s="1007"/>
      <c r="AA78" s="1007">
        <v>11</v>
      </c>
      <c r="AB78" s="1007"/>
      <c r="AC78" s="1007"/>
      <c r="AD78" s="1007"/>
      <c r="AE78" s="1007"/>
      <c r="AF78" s="1007">
        <v>9</v>
      </c>
      <c r="AG78" s="1007"/>
      <c r="AH78" s="1007"/>
      <c r="AI78" s="1007"/>
      <c r="AJ78" s="1007"/>
      <c r="AK78" s="1007" t="s">
        <v>553</v>
      </c>
      <c r="AL78" s="1007"/>
      <c r="AM78" s="1007"/>
      <c r="AN78" s="1007"/>
      <c r="AO78" s="1007"/>
      <c r="AP78" s="1007" t="s">
        <v>553</v>
      </c>
      <c r="AQ78" s="1007"/>
      <c r="AR78" s="1007"/>
      <c r="AS78" s="1007"/>
      <c r="AT78" s="1007"/>
      <c r="AU78" s="1007" t="s">
        <v>553</v>
      </c>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379</v>
      </c>
      <c r="B88" s="973" t="s">
        <v>406</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1291</v>
      </c>
      <c r="AG88" s="995"/>
      <c r="AH88" s="995"/>
      <c r="AI88" s="995"/>
      <c r="AJ88" s="995"/>
      <c r="AK88" s="999"/>
      <c r="AL88" s="999"/>
      <c r="AM88" s="999"/>
      <c r="AN88" s="999"/>
      <c r="AO88" s="999"/>
      <c r="AP88" s="995">
        <v>521</v>
      </c>
      <c r="AQ88" s="995"/>
      <c r="AR88" s="995"/>
      <c r="AS88" s="995"/>
      <c r="AT88" s="995"/>
      <c r="AU88" s="995">
        <v>168</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73" t="s">
        <v>407</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52</v>
      </c>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408</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409</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412</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413</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414</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415</v>
      </c>
      <c r="AB109" s="932"/>
      <c r="AC109" s="932"/>
      <c r="AD109" s="932"/>
      <c r="AE109" s="933"/>
      <c r="AF109" s="934" t="s">
        <v>416</v>
      </c>
      <c r="AG109" s="932"/>
      <c r="AH109" s="932"/>
      <c r="AI109" s="932"/>
      <c r="AJ109" s="933"/>
      <c r="AK109" s="934" t="s">
        <v>295</v>
      </c>
      <c r="AL109" s="932"/>
      <c r="AM109" s="932"/>
      <c r="AN109" s="932"/>
      <c r="AO109" s="933"/>
      <c r="AP109" s="934" t="s">
        <v>417</v>
      </c>
      <c r="AQ109" s="932"/>
      <c r="AR109" s="932"/>
      <c r="AS109" s="932"/>
      <c r="AT109" s="965"/>
      <c r="AU109" s="931" t="s">
        <v>414</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415</v>
      </c>
      <c r="BR109" s="932"/>
      <c r="BS109" s="932"/>
      <c r="BT109" s="932"/>
      <c r="BU109" s="933"/>
      <c r="BV109" s="934" t="s">
        <v>416</v>
      </c>
      <c r="BW109" s="932"/>
      <c r="BX109" s="932"/>
      <c r="BY109" s="932"/>
      <c r="BZ109" s="933"/>
      <c r="CA109" s="934" t="s">
        <v>295</v>
      </c>
      <c r="CB109" s="932"/>
      <c r="CC109" s="932"/>
      <c r="CD109" s="932"/>
      <c r="CE109" s="933"/>
      <c r="CF109" s="972" t="s">
        <v>417</v>
      </c>
      <c r="CG109" s="972"/>
      <c r="CH109" s="972"/>
      <c r="CI109" s="972"/>
      <c r="CJ109" s="972"/>
      <c r="CK109" s="934" t="s">
        <v>418</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415</v>
      </c>
      <c r="DH109" s="932"/>
      <c r="DI109" s="932"/>
      <c r="DJ109" s="932"/>
      <c r="DK109" s="933"/>
      <c r="DL109" s="934" t="s">
        <v>416</v>
      </c>
      <c r="DM109" s="932"/>
      <c r="DN109" s="932"/>
      <c r="DO109" s="932"/>
      <c r="DP109" s="933"/>
      <c r="DQ109" s="934" t="s">
        <v>295</v>
      </c>
      <c r="DR109" s="932"/>
      <c r="DS109" s="932"/>
      <c r="DT109" s="932"/>
      <c r="DU109" s="933"/>
      <c r="DV109" s="934" t="s">
        <v>417</v>
      </c>
      <c r="DW109" s="932"/>
      <c r="DX109" s="932"/>
      <c r="DY109" s="932"/>
      <c r="DZ109" s="965"/>
    </row>
    <row r="110" spans="1:131" s="230" customFormat="1" ht="26.25" customHeight="1" x14ac:dyDescent="0.2">
      <c r="A110" s="843" t="s">
        <v>419</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998626</v>
      </c>
      <c r="AB110" s="925"/>
      <c r="AC110" s="925"/>
      <c r="AD110" s="925"/>
      <c r="AE110" s="926"/>
      <c r="AF110" s="927">
        <v>1073232</v>
      </c>
      <c r="AG110" s="925"/>
      <c r="AH110" s="925"/>
      <c r="AI110" s="925"/>
      <c r="AJ110" s="926"/>
      <c r="AK110" s="927">
        <v>1073677</v>
      </c>
      <c r="AL110" s="925"/>
      <c r="AM110" s="925"/>
      <c r="AN110" s="925"/>
      <c r="AO110" s="926"/>
      <c r="AP110" s="928">
        <v>23.3</v>
      </c>
      <c r="AQ110" s="929"/>
      <c r="AR110" s="929"/>
      <c r="AS110" s="929"/>
      <c r="AT110" s="930"/>
      <c r="AU110" s="966" t="s">
        <v>69</v>
      </c>
      <c r="AV110" s="967"/>
      <c r="AW110" s="967"/>
      <c r="AX110" s="967"/>
      <c r="AY110" s="967"/>
      <c r="AZ110" s="896" t="s">
        <v>420</v>
      </c>
      <c r="BA110" s="844"/>
      <c r="BB110" s="844"/>
      <c r="BC110" s="844"/>
      <c r="BD110" s="844"/>
      <c r="BE110" s="844"/>
      <c r="BF110" s="844"/>
      <c r="BG110" s="844"/>
      <c r="BH110" s="844"/>
      <c r="BI110" s="844"/>
      <c r="BJ110" s="844"/>
      <c r="BK110" s="844"/>
      <c r="BL110" s="844"/>
      <c r="BM110" s="844"/>
      <c r="BN110" s="844"/>
      <c r="BO110" s="844"/>
      <c r="BP110" s="845"/>
      <c r="BQ110" s="897">
        <v>13622405</v>
      </c>
      <c r="BR110" s="878"/>
      <c r="BS110" s="878"/>
      <c r="BT110" s="878"/>
      <c r="BU110" s="878"/>
      <c r="BV110" s="878">
        <v>13918796</v>
      </c>
      <c r="BW110" s="878"/>
      <c r="BX110" s="878"/>
      <c r="BY110" s="878"/>
      <c r="BZ110" s="878"/>
      <c r="CA110" s="878">
        <v>13999557</v>
      </c>
      <c r="CB110" s="878"/>
      <c r="CC110" s="878"/>
      <c r="CD110" s="878"/>
      <c r="CE110" s="878"/>
      <c r="CF110" s="902">
        <v>303.89999999999998</v>
      </c>
      <c r="CG110" s="903"/>
      <c r="CH110" s="903"/>
      <c r="CI110" s="903"/>
      <c r="CJ110" s="903"/>
      <c r="CK110" s="962" t="s">
        <v>421</v>
      </c>
      <c r="CL110" s="855"/>
      <c r="CM110" s="896" t="s">
        <v>422</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122</v>
      </c>
      <c r="DH110" s="878"/>
      <c r="DI110" s="878"/>
      <c r="DJ110" s="878"/>
      <c r="DK110" s="878"/>
      <c r="DL110" s="878" t="s">
        <v>122</v>
      </c>
      <c r="DM110" s="878"/>
      <c r="DN110" s="878"/>
      <c r="DO110" s="878"/>
      <c r="DP110" s="878"/>
      <c r="DQ110" s="878" t="s">
        <v>122</v>
      </c>
      <c r="DR110" s="878"/>
      <c r="DS110" s="878"/>
      <c r="DT110" s="878"/>
      <c r="DU110" s="878"/>
      <c r="DV110" s="879" t="s">
        <v>122</v>
      </c>
      <c r="DW110" s="879"/>
      <c r="DX110" s="879"/>
      <c r="DY110" s="879"/>
      <c r="DZ110" s="880"/>
    </row>
    <row r="111" spans="1:131" s="230" customFormat="1" ht="26.25" customHeight="1" x14ac:dyDescent="0.2">
      <c r="A111" s="810" t="s">
        <v>423</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122</v>
      </c>
      <c r="AB111" s="955"/>
      <c r="AC111" s="955"/>
      <c r="AD111" s="955"/>
      <c r="AE111" s="956"/>
      <c r="AF111" s="957" t="s">
        <v>122</v>
      </c>
      <c r="AG111" s="955"/>
      <c r="AH111" s="955"/>
      <c r="AI111" s="955"/>
      <c r="AJ111" s="956"/>
      <c r="AK111" s="957" t="s">
        <v>122</v>
      </c>
      <c r="AL111" s="955"/>
      <c r="AM111" s="955"/>
      <c r="AN111" s="955"/>
      <c r="AO111" s="956"/>
      <c r="AP111" s="958" t="s">
        <v>122</v>
      </c>
      <c r="AQ111" s="959"/>
      <c r="AR111" s="959"/>
      <c r="AS111" s="959"/>
      <c r="AT111" s="960"/>
      <c r="AU111" s="968"/>
      <c r="AV111" s="969"/>
      <c r="AW111" s="969"/>
      <c r="AX111" s="969"/>
      <c r="AY111" s="969"/>
      <c r="AZ111" s="851" t="s">
        <v>424</v>
      </c>
      <c r="BA111" s="788"/>
      <c r="BB111" s="788"/>
      <c r="BC111" s="788"/>
      <c r="BD111" s="788"/>
      <c r="BE111" s="788"/>
      <c r="BF111" s="788"/>
      <c r="BG111" s="788"/>
      <c r="BH111" s="788"/>
      <c r="BI111" s="788"/>
      <c r="BJ111" s="788"/>
      <c r="BK111" s="788"/>
      <c r="BL111" s="788"/>
      <c r="BM111" s="788"/>
      <c r="BN111" s="788"/>
      <c r="BO111" s="788"/>
      <c r="BP111" s="789"/>
      <c r="BQ111" s="852" t="s">
        <v>122</v>
      </c>
      <c r="BR111" s="853"/>
      <c r="BS111" s="853"/>
      <c r="BT111" s="853"/>
      <c r="BU111" s="853"/>
      <c r="BV111" s="853" t="s">
        <v>122</v>
      </c>
      <c r="BW111" s="853"/>
      <c r="BX111" s="853"/>
      <c r="BY111" s="853"/>
      <c r="BZ111" s="853"/>
      <c r="CA111" s="853" t="s">
        <v>122</v>
      </c>
      <c r="CB111" s="853"/>
      <c r="CC111" s="853"/>
      <c r="CD111" s="853"/>
      <c r="CE111" s="853"/>
      <c r="CF111" s="911" t="s">
        <v>122</v>
      </c>
      <c r="CG111" s="912"/>
      <c r="CH111" s="912"/>
      <c r="CI111" s="912"/>
      <c r="CJ111" s="912"/>
      <c r="CK111" s="963"/>
      <c r="CL111" s="857"/>
      <c r="CM111" s="851" t="s">
        <v>425</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122</v>
      </c>
      <c r="DH111" s="853"/>
      <c r="DI111" s="853"/>
      <c r="DJ111" s="853"/>
      <c r="DK111" s="853"/>
      <c r="DL111" s="853" t="s">
        <v>122</v>
      </c>
      <c r="DM111" s="853"/>
      <c r="DN111" s="853"/>
      <c r="DO111" s="853"/>
      <c r="DP111" s="853"/>
      <c r="DQ111" s="853" t="s">
        <v>122</v>
      </c>
      <c r="DR111" s="853"/>
      <c r="DS111" s="853"/>
      <c r="DT111" s="853"/>
      <c r="DU111" s="853"/>
      <c r="DV111" s="830" t="s">
        <v>122</v>
      </c>
      <c r="DW111" s="830"/>
      <c r="DX111" s="830"/>
      <c r="DY111" s="830"/>
      <c r="DZ111" s="831"/>
    </row>
    <row r="112" spans="1:131" s="230" customFormat="1" ht="26.25" customHeight="1" x14ac:dyDescent="0.2">
      <c r="A112" s="948" t="s">
        <v>426</v>
      </c>
      <c r="B112" s="949"/>
      <c r="C112" s="788" t="s">
        <v>427</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122</v>
      </c>
      <c r="AB112" s="816"/>
      <c r="AC112" s="816"/>
      <c r="AD112" s="816"/>
      <c r="AE112" s="817"/>
      <c r="AF112" s="818" t="s">
        <v>122</v>
      </c>
      <c r="AG112" s="816"/>
      <c r="AH112" s="816"/>
      <c r="AI112" s="816"/>
      <c r="AJ112" s="817"/>
      <c r="AK112" s="818" t="s">
        <v>122</v>
      </c>
      <c r="AL112" s="816"/>
      <c r="AM112" s="816"/>
      <c r="AN112" s="816"/>
      <c r="AO112" s="817"/>
      <c r="AP112" s="860" t="s">
        <v>122</v>
      </c>
      <c r="AQ112" s="861"/>
      <c r="AR112" s="861"/>
      <c r="AS112" s="861"/>
      <c r="AT112" s="862"/>
      <c r="AU112" s="968"/>
      <c r="AV112" s="969"/>
      <c r="AW112" s="969"/>
      <c r="AX112" s="969"/>
      <c r="AY112" s="969"/>
      <c r="AZ112" s="851" t="s">
        <v>428</v>
      </c>
      <c r="BA112" s="788"/>
      <c r="BB112" s="788"/>
      <c r="BC112" s="788"/>
      <c r="BD112" s="788"/>
      <c r="BE112" s="788"/>
      <c r="BF112" s="788"/>
      <c r="BG112" s="788"/>
      <c r="BH112" s="788"/>
      <c r="BI112" s="788"/>
      <c r="BJ112" s="788"/>
      <c r="BK112" s="788"/>
      <c r="BL112" s="788"/>
      <c r="BM112" s="788"/>
      <c r="BN112" s="788"/>
      <c r="BO112" s="788"/>
      <c r="BP112" s="789"/>
      <c r="BQ112" s="852">
        <v>1517639</v>
      </c>
      <c r="BR112" s="853"/>
      <c r="BS112" s="853"/>
      <c r="BT112" s="853"/>
      <c r="BU112" s="853"/>
      <c r="BV112" s="853">
        <v>1663491</v>
      </c>
      <c r="BW112" s="853"/>
      <c r="BX112" s="853"/>
      <c r="BY112" s="853"/>
      <c r="BZ112" s="853"/>
      <c r="CA112" s="853">
        <v>1732418</v>
      </c>
      <c r="CB112" s="853"/>
      <c r="CC112" s="853"/>
      <c r="CD112" s="853"/>
      <c r="CE112" s="853"/>
      <c r="CF112" s="911">
        <v>37.6</v>
      </c>
      <c r="CG112" s="912"/>
      <c r="CH112" s="912"/>
      <c r="CI112" s="912"/>
      <c r="CJ112" s="912"/>
      <c r="CK112" s="963"/>
      <c r="CL112" s="857"/>
      <c r="CM112" s="851" t="s">
        <v>429</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122</v>
      </c>
      <c r="DH112" s="853"/>
      <c r="DI112" s="853"/>
      <c r="DJ112" s="853"/>
      <c r="DK112" s="853"/>
      <c r="DL112" s="853" t="s">
        <v>122</v>
      </c>
      <c r="DM112" s="853"/>
      <c r="DN112" s="853"/>
      <c r="DO112" s="853"/>
      <c r="DP112" s="853"/>
      <c r="DQ112" s="853" t="s">
        <v>122</v>
      </c>
      <c r="DR112" s="853"/>
      <c r="DS112" s="853"/>
      <c r="DT112" s="853"/>
      <c r="DU112" s="853"/>
      <c r="DV112" s="830" t="s">
        <v>122</v>
      </c>
      <c r="DW112" s="830"/>
      <c r="DX112" s="830"/>
      <c r="DY112" s="830"/>
      <c r="DZ112" s="831"/>
    </row>
    <row r="113" spans="1:130" s="230" customFormat="1" ht="26.25" customHeight="1" x14ac:dyDescent="0.2">
      <c r="A113" s="950"/>
      <c r="B113" s="951"/>
      <c r="C113" s="788" t="s">
        <v>430</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174776</v>
      </c>
      <c r="AB113" s="955"/>
      <c r="AC113" s="955"/>
      <c r="AD113" s="955"/>
      <c r="AE113" s="956"/>
      <c r="AF113" s="957">
        <v>189955</v>
      </c>
      <c r="AG113" s="955"/>
      <c r="AH113" s="955"/>
      <c r="AI113" s="955"/>
      <c r="AJ113" s="956"/>
      <c r="AK113" s="957">
        <v>187583</v>
      </c>
      <c r="AL113" s="955"/>
      <c r="AM113" s="955"/>
      <c r="AN113" s="955"/>
      <c r="AO113" s="956"/>
      <c r="AP113" s="958">
        <v>4.0999999999999996</v>
      </c>
      <c r="AQ113" s="959"/>
      <c r="AR113" s="959"/>
      <c r="AS113" s="959"/>
      <c r="AT113" s="960"/>
      <c r="AU113" s="968"/>
      <c r="AV113" s="969"/>
      <c r="AW113" s="969"/>
      <c r="AX113" s="969"/>
      <c r="AY113" s="969"/>
      <c r="AZ113" s="851" t="s">
        <v>431</v>
      </c>
      <c r="BA113" s="788"/>
      <c r="BB113" s="788"/>
      <c r="BC113" s="788"/>
      <c r="BD113" s="788"/>
      <c r="BE113" s="788"/>
      <c r="BF113" s="788"/>
      <c r="BG113" s="788"/>
      <c r="BH113" s="788"/>
      <c r="BI113" s="788"/>
      <c r="BJ113" s="788"/>
      <c r="BK113" s="788"/>
      <c r="BL113" s="788"/>
      <c r="BM113" s="788"/>
      <c r="BN113" s="788"/>
      <c r="BO113" s="788"/>
      <c r="BP113" s="789"/>
      <c r="BQ113" s="852">
        <v>184398</v>
      </c>
      <c r="BR113" s="853"/>
      <c r="BS113" s="853"/>
      <c r="BT113" s="853"/>
      <c r="BU113" s="853"/>
      <c r="BV113" s="853">
        <v>176487</v>
      </c>
      <c r="BW113" s="853"/>
      <c r="BX113" s="853"/>
      <c r="BY113" s="853"/>
      <c r="BZ113" s="853"/>
      <c r="CA113" s="853">
        <v>168491</v>
      </c>
      <c r="CB113" s="853"/>
      <c r="CC113" s="853"/>
      <c r="CD113" s="853"/>
      <c r="CE113" s="853"/>
      <c r="CF113" s="911">
        <v>3.7</v>
      </c>
      <c r="CG113" s="912"/>
      <c r="CH113" s="912"/>
      <c r="CI113" s="912"/>
      <c r="CJ113" s="912"/>
      <c r="CK113" s="963"/>
      <c r="CL113" s="857"/>
      <c r="CM113" s="851" t="s">
        <v>432</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122</v>
      </c>
      <c r="DH113" s="816"/>
      <c r="DI113" s="816"/>
      <c r="DJ113" s="816"/>
      <c r="DK113" s="817"/>
      <c r="DL113" s="818" t="s">
        <v>122</v>
      </c>
      <c r="DM113" s="816"/>
      <c r="DN113" s="816"/>
      <c r="DO113" s="816"/>
      <c r="DP113" s="817"/>
      <c r="DQ113" s="818" t="s">
        <v>122</v>
      </c>
      <c r="DR113" s="816"/>
      <c r="DS113" s="816"/>
      <c r="DT113" s="816"/>
      <c r="DU113" s="817"/>
      <c r="DV113" s="860" t="s">
        <v>122</v>
      </c>
      <c r="DW113" s="861"/>
      <c r="DX113" s="861"/>
      <c r="DY113" s="861"/>
      <c r="DZ113" s="862"/>
    </row>
    <row r="114" spans="1:130" s="230" customFormat="1" ht="26.25" customHeight="1" x14ac:dyDescent="0.2">
      <c r="A114" s="950"/>
      <c r="B114" s="951"/>
      <c r="C114" s="788" t="s">
        <v>433</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t="s">
        <v>122</v>
      </c>
      <c r="AB114" s="816"/>
      <c r="AC114" s="816"/>
      <c r="AD114" s="816"/>
      <c r="AE114" s="817"/>
      <c r="AF114" s="818" t="s">
        <v>122</v>
      </c>
      <c r="AG114" s="816"/>
      <c r="AH114" s="816"/>
      <c r="AI114" s="816"/>
      <c r="AJ114" s="817"/>
      <c r="AK114" s="818" t="s">
        <v>122</v>
      </c>
      <c r="AL114" s="816"/>
      <c r="AM114" s="816"/>
      <c r="AN114" s="816"/>
      <c r="AO114" s="817"/>
      <c r="AP114" s="860" t="s">
        <v>122</v>
      </c>
      <c r="AQ114" s="861"/>
      <c r="AR114" s="861"/>
      <c r="AS114" s="861"/>
      <c r="AT114" s="862"/>
      <c r="AU114" s="968"/>
      <c r="AV114" s="969"/>
      <c r="AW114" s="969"/>
      <c r="AX114" s="969"/>
      <c r="AY114" s="969"/>
      <c r="AZ114" s="851" t="s">
        <v>434</v>
      </c>
      <c r="BA114" s="788"/>
      <c r="BB114" s="788"/>
      <c r="BC114" s="788"/>
      <c r="BD114" s="788"/>
      <c r="BE114" s="788"/>
      <c r="BF114" s="788"/>
      <c r="BG114" s="788"/>
      <c r="BH114" s="788"/>
      <c r="BI114" s="788"/>
      <c r="BJ114" s="788"/>
      <c r="BK114" s="788"/>
      <c r="BL114" s="788"/>
      <c r="BM114" s="788"/>
      <c r="BN114" s="788"/>
      <c r="BO114" s="788"/>
      <c r="BP114" s="789"/>
      <c r="BQ114" s="852">
        <v>1263989</v>
      </c>
      <c r="BR114" s="853"/>
      <c r="BS114" s="853"/>
      <c r="BT114" s="853"/>
      <c r="BU114" s="853"/>
      <c r="BV114" s="853">
        <v>1137541</v>
      </c>
      <c r="BW114" s="853"/>
      <c r="BX114" s="853"/>
      <c r="BY114" s="853"/>
      <c r="BZ114" s="853"/>
      <c r="CA114" s="853">
        <v>1181274</v>
      </c>
      <c r="CB114" s="853"/>
      <c r="CC114" s="853"/>
      <c r="CD114" s="853"/>
      <c r="CE114" s="853"/>
      <c r="CF114" s="911">
        <v>25.6</v>
      </c>
      <c r="CG114" s="912"/>
      <c r="CH114" s="912"/>
      <c r="CI114" s="912"/>
      <c r="CJ114" s="912"/>
      <c r="CK114" s="963"/>
      <c r="CL114" s="857"/>
      <c r="CM114" s="851" t="s">
        <v>435</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122</v>
      </c>
      <c r="DH114" s="816"/>
      <c r="DI114" s="816"/>
      <c r="DJ114" s="816"/>
      <c r="DK114" s="817"/>
      <c r="DL114" s="818" t="s">
        <v>122</v>
      </c>
      <c r="DM114" s="816"/>
      <c r="DN114" s="816"/>
      <c r="DO114" s="816"/>
      <c r="DP114" s="817"/>
      <c r="DQ114" s="818" t="s">
        <v>122</v>
      </c>
      <c r="DR114" s="816"/>
      <c r="DS114" s="816"/>
      <c r="DT114" s="816"/>
      <c r="DU114" s="817"/>
      <c r="DV114" s="860" t="s">
        <v>122</v>
      </c>
      <c r="DW114" s="861"/>
      <c r="DX114" s="861"/>
      <c r="DY114" s="861"/>
      <c r="DZ114" s="862"/>
    </row>
    <row r="115" spans="1:130" s="230" customFormat="1" ht="26.25" customHeight="1" x14ac:dyDescent="0.2">
      <c r="A115" s="950"/>
      <c r="B115" s="951"/>
      <c r="C115" s="788" t="s">
        <v>436</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122</v>
      </c>
      <c r="AB115" s="955"/>
      <c r="AC115" s="955"/>
      <c r="AD115" s="955"/>
      <c r="AE115" s="956"/>
      <c r="AF115" s="957" t="s">
        <v>122</v>
      </c>
      <c r="AG115" s="955"/>
      <c r="AH115" s="955"/>
      <c r="AI115" s="955"/>
      <c r="AJ115" s="956"/>
      <c r="AK115" s="957" t="s">
        <v>122</v>
      </c>
      <c r="AL115" s="955"/>
      <c r="AM115" s="955"/>
      <c r="AN115" s="955"/>
      <c r="AO115" s="956"/>
      <c r="AP115" s="958" t="s">
        <v>122</v>
      </c>
      <c r="AQ115" s="959"/>
      <c r="AR115" s="959"/>
      <c r="AS115" s="959"/>
      <c r="AT115" s="960"/>
      <c r="AU115" s="968"/>
      <c r="AV115" s="969"/>
      <c r="AW115" s="969"/>
      <c r="AX115" s="969"/>
      <c r="AY115" s="969"/>
      <c r="AZ115" s="851" t="s">
        <v>437</v>
      </c>
      <c r="BA115" s="788"/>
      <c r="BB115" s="788"/>
      <c r="BC115" s="788"/>
      <c r="BD115" s="788"/>
      <c r="BE115" s="788"/>
      <c r="BF115" s="788"/>
      <c r="BG115" s="788"/>
      <c r="BH115" s="788"/>
      <c r="BI115" s="788"/>
      <c r="BJ115" s="788"/>
      <c r="BK115" s="788"/>
      <c r="BL115" s="788"/>
      <c r="BM115" s="788"/>
      <c r="BN115" s="788"/>
      <c r="BO115" s="788"/>
      <c r="BP115" s="789"/>
      <c r="BQ115" s="852" t="s">
        <v>122</v>
      </c>
      <c r="BR115" s="853"/>
      <c r="BS115" s="853"/>
      <c r="BT115" s="853"/>
      <c r="BU115" s="853"/>
      <c r="BV115" s="853" t="s">
        <v>122</v>
      </c>
      <c r="BW115" s="853"/>
      <c r="BX115" s="853"/>
      <c r="BY115" s="853"/>
      <c r="BZ115" s="853"/>
      <c r="CA115" s="853" t="s">
        <v>122</v>
      </c>
      <c r="CB115" s="853"/>
      <c r="CC115" s="853"/>
      <c r="CD115" s="853"/>
      <c r="CE115" s="853"/>
      <c r="CF115" s="911" t="s">
        <v>122</v>
      </c>
      <c r="CG115" s="912"/>
      <c r="CH115" s="912"/>
      <c r="CI115" s="912"/>
      <c r="CJ115" s="912"/>
      <c r="CK115" s="963"/>
      <c r="CL115" s="857"/>
      <c r="CM115" s="851" t="s">
        <v>438</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122</v>
      </c>
      <c r="DH115" s="816"/>
      <c r="DI115" s="816"/>
      <c r="DJ115" s="816"/>
      <c r="DK115" s="817"/>
      <c r="DL115" s="818" t="s">
        <v>122</v>
      </c>
      <c r="DM115" s="816"/>
      <c r="DN115" s="816"/>
      <c r="DO115" s="816"/>
      <c r="DP115" s="817"/>
      <c r="DQ115" s="818" t="s">
        <v>122</v>
      </c>
      <c r="DR115" s="816"/>
      <c r="DS115" s="816"/>
      <c r="DT115" s="816"/>
      <c r="DU115" s="817"/>
      <c r="DV115" s="860" t="s">
        <v>122</v>
      </c>
      <c r="DW115" s="861"/>
      <c r="DX115" s="861"/>
      <c r="DY115" s="861"/>
      <c r="DZ115" s="862"/>
    </row>
    <row r="116" spans="1:130" s="230" customFormat="1" ht="26.25" customHeight="1" x14ac:dyDescent="0.2">
      <c r="A116" s="952"/>
      <c r="B116" s="953"/>
      <c r="C116" s="875" t="s">
        <v>439</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122</v>
      </c>
      <c r="AB116" s="816"/>
      <c r="AC116" s="816"/>
      <c r="AD116" s="816"/>
      <c r="AE116" s="817"/>
      <c r="AF116" s="818" t="s">
        <v>122</v>
      </c>
      <c r="AG116" s="816"/>
      <c r="AH116" s="816"/>
      <c r="AI116" s="816"/>
      <c r="AJ116" s="817"/>
      <c r="AK116" s="818" t="s">
        <v>122</v>
      </c>
      <c r="AL116" s="816"/>
      <c r="AM116" s="816"/>
      <c r="AN116" s="816"/>
      <c r="AO116" s="817"/>
      <c r="AP116" s="860" t="s">
        <v>122</v>
      </c>
      <c r="AQ116" s="861"/>
      <c r="AR116" s="861"/>
      <c r="AS116" s="861"/>
      <c r="AT116" s="862"/>
      <c r="AU116" s="968"/>
      <c r="AV116" s="969"/>
      <c r="AW116" s="969"/>
      <c r="AX116" s="969"/>
      <c r="AY116" s="969"/>
      <c r="AZ116" s="945" t="s">
        <v>440</v>
      </c>
      <c r="BA116" s="946"/>
      <c r="BB116" s="946"/>
      <c r="BC116" s="946"/>
      <c r="BD116" s="946"/>
      <c r="BE116" s="946"/>
      <c r="BF116" s="946"/>
      <c r="BG116" s="946"/>
      <c r="BH116" s="946"/>
      <c r="BI116" s="946"/>
      <c r="BJ116" s="946"/>
      <c r="BK116" s="946"/>
      <c r="BL116" s="946"/>
      <c r="BM116" s="946"/>
      <c r="BN116" s="946"/>
      <c r="BO116" s="946"/>
      <c r="BP116" s="947"/>
      <c r="BQ116" s="852" t="s">
        <v>122</v>
      </c>
      <c r="BR116" s="853"/>
      <c r="BS116" s="853"/>
      <c r="BT116" s="853"/>
      <c r="BU116" s="853"/>
      <c r="BV116" s="853" t="s">
        <v>122</v>
      </c>
      <c r="BW116" s="853"/>
      <c r="BX116" s="853"/>
      <c r="BY116" s="853"/>
      <c r="BZ116" s="853"/>
      <c r="CA116" s="853" t="s">
        <v>122</v>
      </c>
      <c r="CB116" s="853"/>
      <c r="CC116" s="853"/>
      <c r="CD116" s="853"/>
      <c r="CE116" s="853"/>
      <c r="CF116" s="911" t="s">
        <v>122</v>
      </c>
      <c r="CG116" s="912"/>
      <c r="CH116" s="912"/>
      <c r="CI116" s="912"/>
      <c r="CJ116" s="912"/>
      <c r="CK116" s="963"/>
      <c r="CL116" s="857"/>
      <c r="CM116" s="851" t="s">
        <v>441</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122</v>
      </c>
      <c r="DH116" s="816"/>
      <c r="DI116" s="816"/>
      <c r="DJ116" s="816"/>
      <c r="DK116" s="817"/>
      <c r="DL116" s="818" t="s">
        <v>122</v>
      </c>
      <c r="DM116" s="816"/>
      <c r="DN116" s="816"/>
      <c r="DO116" s="816"/>
      <c r="DP116" s="817"/>
      <c r="DQ116" s="818" t="s">
        <v>122</v>
      </c>
      <c r="DR116" s="816"/>
      <c r="DS116" s="816"/>
      <c r="DT116" s="816"/>
      <c r="DU116" s="817"/>
      <c r="DV116" s="860" t="s">
        <v>122</v>
      </c>
      <c r="DW116" s="861"/>
      <c r="DX116" s="861"/>
      <c r="DY116" s="861"/>
      <c r="DZ116" s="862"/>
    </row>
    <row r="117" spans="1:130" s="230" customFormat="1" ht="26.25" customHeight="1" x14ac:dyDescent="0.2">
      <c r="A117" s="931" t="s">
        <v>178</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442</v>
      </c>
      <c r="Z117" s="933"/>
      <c r="AA117" s="938">
        <v>1173402</v>
      </c>
      <c r="AB117" s="939"/>
      <c r="AC117" s="939"/>
      <c r="AD117" s="939"/>
      <c r="AE117" s="940"/>
      <c r="AF117" s="941">
        <v>1263187</v>
      </c>
      <c r="AG117" s="939"/>
      <c r="AH117" s="939"/>
      <c r="AI117" s="939"/>
      <c r="AJ117" s="940"/>
      <c r="AK117" s="941">
        <v>1261260</v>
      </c>
      <c r="AL117" s="939"/>
      <c r="AM117" s="939"/>
      <c r="AN117" s="939"/>
      <c r="AO117" s="940"/>
      <c r="AP117" s="942"/>
      <c r="AQ117" s="943"/>
      <c r="AR117" s="943"/>
      <c r="AS117" s="943"/>
      <c r="AT117" s="944"/>
      <c r="AU117" s="968"/>
      <c r="AV117" s="969"/>
      <c r="AW117" s="969"/>
      <c r="AX117" s="969"/>
      <c r="AY117" s="969"/>
      <c r="AZ117" s="899" t="s">
        <v>443</v>
      </c>
      <c r="BA117" s="900"/>
      <c r="BB117" s="900"/>
      <c r="BC117" s="900"/>
      <c r="BD117" s="900"/>
      <c r="BE117" s="900"/>
      <c r="BF117" s="900"/>
      <c r="BG117" s="900"/>
      <c r="BH117" s="900"/>
      <c r="BI117" s="900"/>
      <c r="BJ117" s="900"/>
      <c r="BK117" s="900"/>
      <c r="BL117" s="900"/>
      <c r="BM117" s="900"/>
      <c r="BN117" s="900"/>
      <c r="BO117" s="900"/>
      <c r="BP117" s="901"/>
      <c r="BQ117" s="852" t="s">
        <v>122</v>
      </c>
      <c r="BR117" s="853"/>
      <c r="BS117" s="853"/>
      <c r="BT117" s="853"/>
      <c r="BU117" s="853"/>
      <c r="BV117" s="853" t="s">
        <v>122</v>
      </c>
      <c r="BW117" s="853"/>
      <c r="BX117" s="853"/>
      <c r="BY117" s="853"/>
      <c r="BZ117" s="853"/>
      <c r="CA117" s="853" t="s">
        <v>122</v>
      </c>
      <c r="CB117" s="853"/>
      <c r="CC117" s="853"/>
      <c r="CD117" s="853"/>
      <c r="CE117" s="853"/>
      <c r="CF117" s="911" t="s">
        <v>122</v>
      </c>
      <c r="CG117" s="912"/>
      <c r="CH117" s="912"/>
      <c r="CI117" s="912"/>
      <c r="CJ117" s="912"/>
      <c r="CK117" s="963"/>
      <c r="CL117" s="857"/>
      <c r="CM117" s="851" t="s">
        <v>444</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122</v>
      </c>
      <c r="DH117" s="816"/>
      <c r="DI117" s="816"/>
      <c r="DJ117" s="816"/>
      <c r="DK117" s="817"/>
      <c r="DL117" s="818" t="s">
        <v>122</v>
      </c>
      <c r="DM117" s="816"/>
      <c r="DN117" s="816"/>
      <c r="DO117" s="816"/>
      <c r="DP117" s="817"/>
      <c r="DQ117" s="818" t="s">
        <v>122</v>
      </c>
      <c r="DR117" s="816"/>
      <c r="DS117" s="816"/>
      <c r="DT117" s="816"/>
      <c r="DU117" s="817"/>
      <c r="DV117" s="860" t="s">
        <v>122</v>
      </c>
      <c r="DW117" s="861"/>
      <c r="DX117" s="861"/>
      <c r="DY117" s="861"/>
      <c r="DZ117" s="862"/>
    </row>
    <row r="118" spans="1:130" s="230" customFormat="1" ht="26.25" customHeight="1" x14ac:dyDescent="0.2">
      <c r="A118" s="931" t="s">
        <v>418</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415</v>
      </c>
      <c r="AB118" s="932"/>
      <c r="AC118" s="932"/>
      <c r="AD118" s="932"/>
      <c r="AE118" s="933"/>
      <c r="AF118" s="934" t="s">
        <v>416</v>
      </c>
      <c r="AG118" s="932"/>
      <c r="AH118" s="932"/>
      <c r="AI118" s="932"/>
      <c r="AJ118" s="933"/>
      <c r="AK118" s="934" t="s">
        <v>295</v>
      </c>
      <c r="AL118" s="932"/>
      <c r="AM118" s="932"/>
      <c r="AN118" s="932"/>
      <c r="AO118" s="933"/>
      <c r="AP118" s="935" t="s">
        <v>417</v>
      </c>
      <c r="AQ118" s="936"/>
      <c r="AR118" s="936"/>
      <c r="AS118" s="936"/>
      <c r="AT118" s="937"/>
      <c r="AU118" s="968"/>
      <c r="AV118" s="969"/>
      <c r="AW118" s="969"/>
      <c r="AX118" s="969"/>
      <c r="AY118" s="969"/>
      <c r="AZ118" s="874" t="s">
        <v>445</v>
      </c>
      <c r="BA118" s="875"/>
      <c r="BB118" s="875"/>
      <c r="BC118" s="875"/>
      <c r="BD118" s="875"/>
      <c r="BE118" s="875"/>
      <c r="BF118" s="875"/>
      <c r="BG118" s="875"/>
      <c r="BH118" s="875"/>
      <c r="BI118" s="875"/>
      <c r="BJ118" s="875"/>
      <c r="BK118" s="875"/>
      <c r="BL118" s="875"/>
      <c r="BM118" s="875"/>
      <c r="BN118" s="875"/>
      <c r="BO118" s="875"/>
      <c r="BP118" s="876"/>
      <c r="BQ118" s="915" t="s">
        <v>122</v>
      </c>
      <c r="BR118" s="881"/>
      <c r="BS118" s="881"/>
      <c r="BT118" s="881"/>
      <c r="BU118" s="881"/>
      <c r="BV118" s="881" t="s">
        <v>122</v>
      </c>
      <c r="BW118" s="881"/>
      <c r="BX118" s="881"/>
      <c r="BY118" s="881"/>
      <c r="BZ118" s="881"/>
      <c r="CA118" s="881" t="s">
        <v>122</v>
      </c>
      <c r="CB118" s="881"/>
      <c r="CC118" s="881"/>
      <c r="CD118" s="881"/>
      <c r="CE118" s="881"/>
      <c r="CF118" s="911" t="s">
        <v>122</v>
      </c>
      <c r="CG118" s="912"/>
      <c r="CH118" s="912"/>
      <c r="CI118" s="912"/>
      <c r="CJ118" s="912"/>
      <c r="CK118" s="963"/>
      <c r="CL118" s="857"/>
      <c r="CM118" s="851" t="s">
        <v>446</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122</v>
      </c>
      <c r="DH118" s="816"/>
      <c r="DI118" s="816"/>
      <c r="DJ118" s="816"/>
      <c r="DK118" s="817"/>
      <c r="DL118" s="818" t="s">
        <v>122</v>
      </c>
      <c r="DM118" s="816"/>
      <c r="DN118" s="816"/>
      <c r="DO118" s="816"/>
      <c r="DP118" s="817"/>
      <c r="DQ118" s="818" t="s">
        <v>122</v>
      </c>
      <c r="DR118" s="816"/>
      <c r="DS118" s="816"/>
      <c r="DT118" s="816"/>
      <c r="DU118" s="817"/>
      <c r="DV118" s="860" t="s">
        <v>122</v>
      </c>
      <c r="DW118" s="861"/>
      <c r="DX118" s="861"/>
      <c r="DY118" s="861"/>
      <c r="DZ118" s="862"/>
    </row>
    <row r="119" spans="1:130" s="230" customFormat="1" ht="26.25" customHeight="1" x14ac:dyDescent="0.2">
      <c r="A119" s="854" t="s">
        <v>421</v>
      </c>
      <c r="B119" s="855"/>
      <c r="C119" s="896" t="s">
        <v>422</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122</v>
      </c>
      <c r="AB119" s="925"/>
      <c r="AC119" s="925"/>
      <c r="AD119" s="925"/>
      <c r="AE119" s="926"/>
      <c r="AF119" s="927" t="s">
        <v>122</v>
      </c>
      <c r="AG119" s="925"/>
      <c r="AH119" s="925"/>
      <c r="AI119" s="925"/>
      <c r="AJ119" s="926"/>
      <c r="AK119" s="927" t="s">
        <v>122</v>
      </c>
      <c r="AL119" s="925"/>
      <c r="AM119" s="925"/>
      <c r="AN119" s="925"/>
      <c r="AO119" s="926"/>
      <c r="AP119" s="928" t="s">
        <v>122</v>
      </c>
      <c r="AQ119" s="929"/>
      <c r="AR119" s="929"/>
      <c r="AS119" s="929"/>
      <c r="AT119" s="930"/>
      <c r="AU119" s="970"/>
      <c r="AV119" s="971"/>
      <c r="AW119" s="971"/>
      <c r="AX119" s="971"/>
      <c r="AY119" s="971"/>
      <c r="AZ119" s="251" t="s">
        <v>178</v>
      </c>
      <c r="BA119" s="251"/>
      <c r="BB119" s="251"/>
      <c r="BC119" s="251"/>
      <c r="BD119" s="251"/>
      <c r="BE119" s="251"/>
      <c r="BF119" s="251"/>
      <c r="BG119" s="251"/>
      <c r="BH119" s="251"/>
      <c r="BI119" s="251"/>
      <c r="BJ119" s="251"/>
      <c r="BK119" s="251"/>
      <c r="BL119" s="251"/>
      <c r="BM119" s="251"/>
      <c r="BN119" s="251"/>
      <c r="BO119" s="913" t="s">
        <v>447</v>
      </c>
      <c r="BP119" s="914"/>
      <c r="BQ119" s="915">
        <v>16588431</v>
      </c>
      <c r="BR119" s="881"/>
      <c r="BS119" s="881"/>
      <c r="BT119" s="881"/>
      <c r="BU119" s="881"/>
      <c r="BV119" s="881">
        <v>16896315</v>
      </c>
      <c r="BW119" s="881"/>
      <c r="BX119" s="881"/>
      <c r="BY119" s="881"/>
      <c r="BZ119" s="881"/>
      <c r="CA119" s="881">
        <v>17081740</v>
      </c>
      <c r="CB119" s="881"/>
      <c r="CC119" s="881"/>
      <c r="CD119" s="881"/>
      <c r="CE119" s="881"/>
      <c r="CF119" s="784"/>
      <c r="CG119" s="785"/>
      <c r="CH119" s="785"/>
      <c r="CI119" s="785"/>
      <c r="CJ119" s="870"/>
      <c r="CK119" s="964"/>
      <c r="CL119" s="859"/>
      <c r="CM119" s="874" t="s">
        <v>448</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122</v>
      </c>
      <c r="DH119" s="800"/>
      <c r="DI119" s="800"/>
      <c r="DJ119" s="800"/>
      <c r="DK119" s="801"/>
      <c r="DL119" s="802" t="s">
        <v>122</v>
      </c>
      <c r="DM119" s="800"/>
      <c r="DN119" s="800"/>
      <c r="DO119" s="800"/>
      <c r="DP119" s="801"/>
      <c r="DQ119" s="802" t="s">
        <v>122</v>
      </c>
      <c r="DR119" s="800"/>
      <c r="DS119" s="800"/>
      <c r="DT119" s="800"/>
      <c r="DU119" s="801"/>
      <c r="DV119" s="884" t="s">
        <v>122</v>
      </c>
      <c r="DW119" s="885"/>
      <c r="DX119" s="885"/>
      <c r="DY119" s="885"/>
      <c r="DZ119" s="886"/>
    </row>
    <row r="120" spans="1:130" s="230" customFormat="1" ht="26.25" customHeight="1" x14ac:dyDescent="0.2">
      <c r="A120" s="856"/>
      <c r="B120" s="857"/>
      <c r="C120" s="851" t="s">
        <v>425</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122</v>
      </c>
      <c r="AB120" s="816"/>
      <c r="AC120" s="816"/>
      <c r="AD120" s="816"/>
      <c r="AE120" s="817"/>
      <c r="AF120" s="818" t="s">
        <v>122</v>
      </c>
      <c r="AG120" s="816"/>
      <c r="AH120" s="816"/>
      <c r="AI120" s="816"/>
      <c r="AJ120" s="817"/>
      <c r="AK120" s="818" t="s">
        <v>122</v>
      </c>
      <c r="AL120" s="816"/>
      <c r="AM120" s="816"/>
      <c r="AN120" s="816"/>
      <c r="AO120" s="817"/>
      <c r="AP120" s="860" t="s">
        <v>122</v>
      </c>
      <c r="AQ120" s="861"/>
      <c r="AR120" s="861"/>
      <c r="AS120" s="861"/>
      <c r="AT120" s="862"/>
      <c r="AU120" s="916" t="s">
        <v>449</v>
      </c>
      <c r="AV120" s="917"/>
      <c r="AW120" s="917"/>
      <c r="AX120" s="917"/>
      <c r="AY120" s="918"/>
      <c r="AZ120" s="896" t="s">
        <v>450</v>
      </c>
      <c r="BA120" s="844"/>
      <c r="BB120" s="844"/>
      <c r="BC120" s="844"/>
      <c r="BD120" s="844"/>
      <c r="BE120" s="844"/>
      <c r="BF120" s="844"/>
      <c r="BG120" s="844"/>
      <c r="BH120" s="844"/>
      <c r="BI120" s="844"/>
      <c r="BJ120" s="844"/>
      <c r="BK120" s="844"/>
      <c r="BL120" s="844"/>
      <c r="BM120" s="844"/>
      <c r="BN120" s="844"/>
      <c r="BO120" s="844"/>
      <c r="BP120" s="845"/>
      <c r="BQ120" s="897">
        <v>4874476</v>
      </c>
      <c r="BR120" s="878"/>
      <c r="BS120" s="878"/>
      <c r="BT120" s="878"/>
      <c r="BU120" s="878"/>
      <c r="BV120" s="878">
        <v>5311121</v>
      </c>
      <c r="BW120" s="878"/>
      <c r="BX120" s="878"/>
      <c r="BY120" s="878"/>
      <c r="BZ120" s="878"/>
      <c r="CA120" s="878">
        <v>5792337</v>
      </c>
      <c r="CB120" s="878"/>
      <c r="CC120" s="878"/>
      <c r="CD120" s="878"/>
      <c r="CE120" s="878"/>
      <c r="CF120" s="902">
        <v>125.7</v>
      </c>
      <c r="CG120" s="903"/>
      <c r="CH120" s="903"/>
      <c r="CI120" s="903"/>
      <c r="CJ120" s="903"/>
      <c r="CK120" s="904" t="s">
        <v>451</v>
      </c>
      <c r="CL120" s="888"/>
      <c r="CM120" s="888"/>
      <c r="CN120" s="888"/>
      <c r="CO120" s="889"/>
      <c r="CP120" s="908" t="s">
        <v>397</v>
      </c>
      <c r="CQ120" s="909"/>
      <c r="CR120" s="909"/>
      <c r="CS120" s="909"/>
      <c r="CT120" s="909"/>
      <c r="CU120" s="909"/>
      <c r="CV120" s="909"/>
      <c r="CW120" s="909"/>
      <c r="CX120" s="909"/>
      <c r="CY120" s="909"/>
      <c r="CZ120" s="909"/>
      <c r="DA120" s="909"/>
      <c r="DB120" s="909"/>
      <c r="DC120" s="909"/>
      <c r="DD120" s="909"/>
      <c r="DE120" s="909"/>
      <c r="DF120" s="910"/>
      <c r="DG120" s="897">
        <v>857442</v>
      </c>
      <c r="DH120" s="878"/>
      <c r="DI120" s="878"/>
      <c r="DJ120" s="878"/>
      <c r="DK120" s="878"/>
      <c r="DL120" s="878">
        <v>887716</v>
      </c>
      <c r="DM120" s="878"/>
      <c r="DN120" s="878"/>
      <c r="DO120" s="878"/>
      <c r="DP120" s="878"/>
      <c r="DQ120" s="878">
        <v>946929</v>
      </c>
      <c r="DR120" s="878"/>
      <c r="DS120" s="878"/>
      <c r="DT120" s="878"/>
      <c r="DU120" s="878"/>
      <c r="DV120" s="879">
        <v>20.6</v>
      </c>
      <c r="DW120" s="879"/>
      <c r="DX120" s="879"/>
      <c r="DY120" s="879"/>
      <c r="DZ120" s="880"/>
    </row>
    <row r="121" spans="1:130" s="230" customFormat="1" ht="26.25" customHeight="1" x14ac:dyDescent="0.2">
      <c r="A121" s="856"/>
      <c r="B121" s="857"/>
      <c r="C121" s="899" t="s">
        <v>452</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122</v>
      </c>
      <c r="AB121" s="816"/>
      <c r="AC121" s="816"/>
      <c r="AD121" s="816"/>
      <c r="AE121" s="817"/>
      <c r="AF121" s="818" t="s">
        <v>122</v>
      </c>
      <c r="AG121" s="816"/>
      <c r="AH121" s="816"/>
      <c r="AI121" s="816"/>
      <c r="AJ121" s="817"/>
      <c r="AK121" s="818" t="s">
        <v>122</v>
      </c>
      <c r="AL121" s="816"/>
      <c r="AM121" s="816"/>
      <c r="AN121" s="816"/>
      <c r="AO121" s="817"/>
      <c r="AP121" s="860" t="s">
        <v>122</v>
      </c>
      <c r="AQ121" s="861"/>
      <c r="AR121" s="861"/>
      <c r="AS121" s="861"/>
      <c r="AT121" s="862"/>
      <c r="AU121" s="919"/>
      <c r="AV121" s="920"/>
      <c r="AW121" s="920"/>
      <c r="AX121" s="920"/>
      <c r="AY121" s="921"/>
      <c r="AZ121" s="851" t="s">
        <v>453</v>
      </c>
      <c r="BA121" s="788"/>
      <c r="BB121" s="788"/>
      <c r="BC121" s="788"/>
      <c r="BD121" s="788"/>
      <c r="BE121" s="788"/>
      <c r="BF121" s="788"/>
      <c r="BG121" s="788"/>
      <c r="BH121" s="788"/>
      <c r="BI121" s="788"/>
      <c r="BJ121" s="788"/>
      <c r="BK121" s="788"/>
      <c r="BL121" s="788"/>
      <c r="BM121" s="788"/>
      <c r="BN121" s="788"/>
      <c r="BO121" s="788"/>
      <c r="BP121" s="789"/>
      <c r="BQ121" s="852">
        <v>768</v>
      </c>
      <c r="BR121" s="853"/>
      <c r="BS121" s="853"/>
      <c r="BT121" s="853"/>
      <c r="BU121" s="853"/>
      <c r="BV121" s="853" t="s">
        <v>122</v>
      </c>
      <c r="BW121" s="853"/>
      <c r="BX121" s="853"/>
      <c r="BY121" s="853"/>
      <c r="BZ121" s="853"/>
      <c r="CA121" s="853" t="s">
        <v>122</v>
      </c>
      <c r="CB121" s="853"/>
      <c r="CC121" s="853"/>
      <c r="CD121" s="853"/>
      <c r="CE121" s="853"/>
      <c r="CF121" s="911" t="s">
        <v>122</v>
      </c>
      <c r="CG121" s="912"/>
      <c r="CH121" s="912"/>
      <c r="CI121" s="912"/>
      <c r="CJ121" s="912"/>
      <c r="CK121" s="905"/>
      <c r="CL121" s="891"/>
      <c r="CM121" s="891"/>
      <c r="CN121" s="891"/>
      <c r="CO121" s="892"/>
      <c r="CP121" s="871" t="s">
        <v>395</v>
      </c>
      <c r="CQ121" s="872"/>
      <c r="CR121" s="872"/>
      <c r="CS121" s="872"/>
      <c r="CT121" s="872"/>
      <c r="CU121" s="872"/>
      <c r="CV121" s="872"/>
      <c r="CW121" s="872"/>
      <c r="CX121" s="872"/>
      <c r="CY121" s="872"/>
      <c r="CZ121" s="872"/>
      <c r="DA121" s="872"/>
      <c r="DB121" s="872"/>
      <c r="DC121" s="872"/>
      <c r="DD121" s="872"/>
      <c r="DE121" s="872"/>
      <c r="DF121" s="873"/>
      <c r="DG121" s="852">
        <v>584803</v>
      </c>
      <c r="DH121" s="853"/>
      <c r="DI121" s="853"/>
      <c r="DJ121" s="853"/>
      <c r="DK121" s="853"/>
      <c r="DL121" s="853">
        <v>717849</v>
      </c>
      <c r="DM121" s="853"/>
      <c r="DN121" s="853"/>
      <c r="DO121" s="853"/>
      <c r="DP121" s="853"/>
      <c r="DQ121" s="853">
        <v>742344</v>
      </c>
      <c r="DR121" s="853"/>
      <c r="DS121" s="853"/>
      <c r="DT121" s="853"/>
      <c r="DU121" s="853"/>
      <c r="DV121" s="830">
        <v>16.100000000000001</v>
      </c>
      <c r="DW121" s="830"/>
      <c r="DX121" s="830"/>
      <c r="DY121" s="830"/>
      <c r="DZ121" s="831"/>
    </row>
    <row r="122" spans="1:130" s="230" customFormat="1" ht="26.25" customHeight="1" x14ac:dyDescent="0.2">
      <c r="A122" s="856"/>
      <c r="B122" s="857"/>
      <c r="C122" s="851" t="s">
        <v>435</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122</v>
      </c>
      <c r="AB122" s="816"/>
      <c r="AC122" s="816"/>
      <c r="AD122" s="816"/>
      <c r="AE122" s="817"/>
      <c r="AF122" s="818" t="s">
        <v>122</v>
      </c>
      <c r="AG122" s="816"/>
      <c r="AH122" s="816"/>
      <c r="AI122" s="816"/>
      <c r="AJ122" s="817"/>
      <c r="AK122" s="818" t="s">
        <v>122</v>
      </c>
      <c r="AL122" s="816"/>
      <c r="AM122" s="816"/>
      <c r="AN122" s="816"/>
      <c r="AO122" s="817"/>
      <c r="AP122" s="860" t="s">
        <v>122</v>
      </c>
      <c r="AQ122" s="861"/>
      <c r="AR122" s="861"/>
      <c r="AS122" s="861"/>
      <c r="AT122" s="862"/>
      <c r="AU122" s="919"/>
      <c r="AV122" s="920"/>
      <c r="AW122" s="920"/>
      <c r="AX122" s="920"/>
      <c r="AY122" s="921"/>
      <c r="AZ122" s="874" t="s">
        <v>454</v>
      </c>
      <c r="BA122" s="875"/>
      <c r="BB122" s="875"/>
      <c r="BC122" s="875"/>
      <c r="BD122" s="875"/>
      <c r="BE122" s="875"/>
      <c r="BF122" s="875"/>
      <c r="BG122" s="875"/>
      <c r="BH122" s="875"/>
      <c r="BI122" s="875"/>
      <c r="BJ122" s="875"/>
      <c r="BK122" s="875"/>
      <c r="BL122" s="875"/>
      <c r="BM122" s="875"/>
      <c r="BN122" s="875"/>
      <c r="BO122" s="875"/>
      <c r="BP122" s="876"/>
      <c r="BQ122" s="915">
        <v>10434558</v>
      </c>
      <c r="BR122" s="881"/>
      <c r="BS122" s="881"/>
      <c r="BT122" s="881"/>
      <c r="BU122" s="881"/>
      <c r="BV122" s="881">
        <v>10616007</v>
      </c>
      <c r="BW122" s="881"/>
      <c r="BX122" s="881"/>
      <c r="BY122" s="881"/>
      <c r="BZ122" s="881"/>
      <c r="CA122" s="881">
        <v>10667252</v>
      </c>
      <c r="CB122" s="881"/>
      <c r="CC122" s="881"/>
      <c r="CD122" s="881"/>
      <c r="CE122" s="881"/>
      <c r="CF122" s="882">
        <v>231.5</v>
      </c>
      <c r="CG122" s="883"/>
      <c r="CH122" s="883"/>
      <c r="CI122" s="883"/>
      <c r="CJ122" s="883"/>
      <c r="CK122" s="905"/>
      <c r="CL122" s="891"/>
      <c r="CM122" s="891"/>
      <c r="CN122" s="891"/>
      <c r="CO122" s="892"/>
      <c r="CP122" s="871" t="s">
        <v>398</v>
      </c>
      <c r="CQ122" s="872"/>
      <c r="CR122" s="872"/>
      <c r="CS122" s="872"/>
      <c r="CT122" s="872"/>
      <c r="CU122" s="872"/>
      <c r="CV122" s="872"/>
      <c r="CW122" s="872"/>
      <c r="CX122" s="872"/>
      <c r="CY122" s="872"/>
      <c r="CZ122" s="872"/>
      <c r="DA122" s="872"/>
      <c r="DB122" s="872"/>
      <c r="DC122" s="872"/>
      <c r="DD122" s="872"/>
      <c r="DE122" s="872"/>
      <c r="DF122" s="873"/>
      <c r="DG122" s="852">
        <v>75394</v>
      </c>
      <c r="DH122" s="853"/>
      <c r="DI122" s="853"/>
      <c r="DJ122" s="853"/>
      <c r="DK122" s="853"/>
      <c r="DL122" s="853">
        <v>57926</v>
      </c>
      <c r="DM122" s="853"/>
      <c r="DN122" s="853"/>
      <c r="DO122" s="853"/>
      <c r="DP122" s="853"/>
      <c r="DQ122" s="853">
        <v>43145</v>
      </c>
      <c r="DR122" s="853"/>
      <c r="DS122" s="853"/>
      <c r="DT122" s="853"/>
      <c r="DU122" s="853"/>
      <c r="DV122" s="830">
        <v>0.9</v>
      </c>
      <c r="DW122" s="830"/>
      <c r="DX122" s="830"/>
      <c r="DY122" s="830"/>
      <c r="DZ122" s="831"/>
    </row>
    <row r="123" spans="1:130" s="230" customFormat="1" ht="26.25" customHeight="1" x14ac:dyDescent="0.2">
      <c r="A123" s="856"/>
      <c r="B123" s="857"/>
      <c r="C123" s="851" t="s">
        <v>441</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122</v>
      </c>
      <c r="AB123" s="816"/>
      <c r="AC123" s="816"/>
      <c r="AD123" s="816"/>
      <c r="AE123" s="817"/>
      <c r="AF123" s="818" t="s">
        <v>122</v>
      </c>
      <c r="AG123" s="816"/>
      <c r="AH123" s="816"/>
      <c r="AI123" s="816"/>
      <c r="AJ123" s="817"/>
      <c r="AK123" s="818" t="s">
        <v>122</v>
      </c>
      <c r="AL123" s="816"/>
      <c r="AM123" s="816"/>
      <c r="AN123" s="816"/>
      <c r="AO123" s="817"/>
      <c r="AP123" s="860" t="s">
        <v>122</v>
      </c>
      <c r="AQ123" s="861"/>
      <c r="AR123" s="861"/>
      <c r="AS123" s="861"/>
      <c r="AT123" s="862"/>
      <c r="AU123" s="922"/>
      <c r="AV123" s="923"/>
      <c r="AW123" s="923"/>
      <c r="AX123" s="923"/>
      <c r="AY123" s="923"/>
      <c r="AZ123" s="251" t="s">
        <v>178</v>
      </c>
      <c r="BA123" s="251"/>
      <c r="BB123" s="251"/>
      <c r="BC123" s="251"/>
      <c r="BD123" s="251"/>
      <c r="BE123" s="251"/>
      <c r="BF123" s="251"/>
      <c r="BG123" s="251"/>
      <c r="BH123" s="251"/>
      <c r="BI123" s="251"/>
      <c r="BJ123" s="251"/>
      <c r="BK123" s="251"/>
      <c r="BL123" s="251"/>
      <c r="BM123" s="251"/>
      <c r="BN123" s="251"/>
      <c r="BO123" s="913" t="s">
        <v>455</v>
      </c>
      <c r="BP123" s="914"/>
      <c r="BQ123" s="868">
        <v>15309802</v>
      </c>
      <c r="BR123" s="869"/>
      <c r="BS123" s="869"/>
      <c r="BT123" s="869"/>
      <c r="BU123" s="869"/>
      <c r="BV123" s="869">
        <v>15927128</v>
      </c>
      <c r="BW123" s="869"/>
      <c r="BX123" s="869"/>
      <c r="BY123" s="869"/>
      <c r="BZ123" s="869"/>
      <c r="CA123" s="869">
        <v>16459589</v>
      </c>
      <c r="CB123" s="869"/>
      <c r="CC123" s="869"/>
      <c r="CD123" s="869"/>
      <c r="CE123" s="869"/>
      <c r="CF123" s="784"/>
      <c r="CG123" s="785"/>
      <c r="CH123" s="785"/>
      <c r="CI123" s="785"/>
      <c r="CJ123" s="870"/>
      <c r="CK123" s="905"/>
      <c r="CL123" s="891"/>
      <c r="CM123" s="891"/>
      <c r="CN123" s="891"/>
      <c r="CO123" s="892"/>
      <c r="CP123" s="871" t="s">
        <v>394</v>
      </c>
      <c r="CQ123" s="872"/>
      <c r="CR123" s="872"/>
      <c r="CS123" s="872"/>
      <c r="CT123" s="872"/>
      <c r="CU123" s="872"/>
      <c r="CV123" s="872"/>
      <c r="CW123" s="872"/>
      <c r="CX123" s="872"/>
      <c r="CY123" s="872"/>
      <c r="CZ123" s="872"/>
      <c r="DA123" s="872"/>
      <c r="DB123" s="872"/>
      <c r="DC123" s="872"/>
      <c r="DD123" s="872"/>
      <c r="DE123" s="872"/>
      <c r="DF123" s="873"/>
      <c r="DG123" s="815" t="s">
        <v>122</v>
      </c>
      <c r="DH123" s="816"/>
      <c r="DI123" s="816"/>
      <c r="DJ123" s="816"/>
      <c r="DK123" s="817"/>
      <c r="DL123" s="818" t="s">
        <v>122</v>
      </c>
      <c r="DM123" s="816"/>
      <c r="DN123" s="816"/>
      <c r="DO123" s="816"/>
      <c r="DP123" s="817"/>
      <c r="DQ123" s="818" t="s">
        <v>122</v>
      </c>
      <c r="DR123" s="816"/>
      <c r="DS123" s="816"/>
      <c r="DT123" s="816"/>
      <c r="DU123" s="817"/>
      <c r="DV123" s="860" t="s">
        <v>122</v>
      </c>
      <c r="DW123" s="861"/>
      <c r="DX123" s="861"/>
      <c r="DY123" s="861"/>
      <c r="DZ123" s="862"/>
    </row>
    <row r="124" spans="1:130" s="230" customFormat="1" ht="26.25" customHeight="1" thickBot="1" x14ac:dyDescent="0.25">
      <c r="A124" s="856"/>
      <c r="B124" s="857"/>
      <c r="C124" s="851" t="s">
        <v>444</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122</v>
      </c>
      <c r="AB124" s="816"/>
      <c r="AC124" s="816"/>
      <c r="AD124" s="816"/>
      <c r="AE124" s="817"/>
      <c r="AF124" s="818" t="s">
        <v>122</v>
      </c>
      <c r="AG124" s="816"/>
      <c r="AH124" s="816"/>
      <c r="AI124" s="816"/>
      <c r="AJ124" s="817"/>
      <c r="AK124" s="818" t="s">
        <v>122</v>
      </c>
      <c r="AL124" s="816"/>
      <c r="AM124" s="816"/>
      <c r="AN124" s="816"/>
      <c r="AO124" s="817"/>
      <c r="AP124" s="860" t="s">
        <v>122</v>
      </c>
      <c r="AQ124" s="861"/>
      <c r="AR124" s="861"/>
      <c r="AS124" s="861"/>
      <c r="AT124" s="862"/>
      <c r="AU124" s="863" t="s">
        <v>456</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26.7</v>
      </c>
      <c r="BR124" s="867"/>
      <c r="BS124" s="867"/>
      <c r="BT124" s="867"/>
      <c r="BU124" s="867"/>
      <c r="BV124" s="867">
        <v>21.1</v>
      </c>
      <c r="BW124" s="867"/>
      <c r="BX124" s="867"/>
      <c r="BY124" s="867"/>
      <c r="BZ124" s="867"/>
      <c r="CA124" s="867">
        <v>13.5</v>
      </c>
      <c r="CB124" s="867"/>
      <c r="CC124" s="867"/>
      <c r="CD124" s="867"/>
      <c r="CE124" s="867"/>
      <c r="CF124" s="762"/>
      <c r="CG124" s="763"/>
      <c r="CH124" s="763"/>
      <c r="CI124" s="763"/>
      <c r="CJ124" s="898"/>
      <c r="CK124" s="906"/>
      <c r="CL124" s="906"/>
      <c r="CM124" s="906"/>
      <c r="CN124" s="906"/>
      <c r="CO124" s="907"/>
      <c r="CP124" s="871" t="s">
        <v>457</v>
      </c>
      <c r="CQ124" s="872"/>
      <c r="CR124" s="872"/>
      <c r="CS124" s="872"/>
      <c r="CT124" s="872"/>
      <c r="CU124" s="872"/>
      <c r="CV124" s="872"/>
      <c r="CW124" s="872"/>
      <c r="CX124" s="872"/>
      <c r="CY124" s="872"/>
      <c r="CZ124" s="872"/>
      <c r="DA124" s="872"/>
      <c r="DB124" s="872"/>
      <c r="DC124" s="872"/>
      <c r="DD124" s="872"/>
      <c r="DE124" s="872"/>
      <c r="DF124" s="873"/>
      <c r="DG124" s="799" t="s">
        <v>122</v>
      </c>
      <c r="DH124" s="800"/>
      <c r="DI124" s="800"/>
      <c r="DJ124" s="800"/>
      <c r="DK124" s="801"/>
      <c r="DL124" s="802" t="s">
        <v>122</v>
      </c>
      <c r="DM124" s="800"/>
      <c r="DN124" s="800"/>
      <c r="DO124" s="800"/>
      <c r="DP124" s="801"/>
      <c r="DQ124" s="802" t="s">
        <v>122</v>
      </c>
      <c r="DR124" s="800"/>
      <c r="DS124" s="800"/>
      <c r="DT124" s="800"/>
      <c r="DU124" s="801"/>
      <c r="DV124" s="884" t="s">
        <v>122</v>
      </c>
      <c r="DW124" s="885"/>
      <c r="DX124" s="885"/>
      <c r="DY124" s="885"/>
      <c r="DZ124" s="886"/>
    </row>
    <row r="125" spans="1:130" s="230" customFormat="1" ht="26.25" customHeight="1" x14ac:dyDescent="0.2">
      <c r="A125" s="856"/>
      <c r="B125" s="857"/>
      <c r="C125" s="851" t="s">
        <v>446</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122</v>
      </c>
      <c r="AB125" s="816"/>
      <c r="AC125" s="816"/>
      <c r="AD125" s="816"/>
      <c r="AE125" s="817"/>
      <c r="AF125" s="818" t="s">
        <v>122</v>
      </c>
      <c r="AG125" s="816"/>
      <c r="AH125" s="816"/>
      <c r="AI125" s="816"/>
      <c r="AJ125" s="817"/>
      <c r="AK125" s="818" t="s">
        <v>122</v>
      </c>
      <c r="AL125" s="816"/>
      <c r="AM125" s="816"/>
      <c r="AN125" s="816"/>
      <c r="AO125" s="817"/>
      <c r="AP125" s="860" t="s">
        <v>122</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458</v>
      </c>
      <c r="CL125" s="888"/>
      <c r="CM125" s="888"/>
      <c r="CN125" s="888"/>
      <c r="CO125" s="889"/>
      <c r="CP125" s="896" t="s">
        <v>459</v>
      </c>
      <c r="CQ125" s="844"/>
      <c r="CR125" s="844"/>
      <c r="CS125" s="844"/>
      <c r="CT125" s="844"/>
      <c r="CU125" s="844"/>
      <c r="CV125" s="844"/>
      <c r="CW125" s="844"/>
      <c r="CX125" s="844"/>
      <c r="CY125" s="844"/>
      <c r="CZ125" s="844"/>
      <c r="DA125" s="844"/>
      <c r="DB125" s="844"/>
      <c r="DC125" s="844"/>
      <c r="DD125" s="844"/>
      <c r="DE125" s="844"/>
      <c r="DF125" s="845"/>
      <c r="DG125" s="897" t="s">
        <v>122</v>
      </c>
      <c r="DH125" s="878"/>
      <c r="DI125" s="878"/>
      <c r="DJ125" s="878"/>
      <c r="DK125" s="878"/>
      <c r="DL125" s="878" t="s">
        <v>122</v>
      </c>
      <c r="DM125" s="878"/>
      <c r="DN125" s="878"/>
      <c r="DO125" s="878"/>
      <c r="DP125" s="878"/>
      <c r="DQ125" s="878" t="s">
        <v>122</v>
      </c>
      <c r="DR125" s="878"/>
      <c r="DS125" s="878"/>
      <c r="DT125" s="878"/>
      <c r="DU125" s="878"/>
      <c r="DV125" s="879" t="s">
        <v>122</v>
      </c>
      <c r="DW125" s="879"/>
      <c r="DX125" s="879"/>
      <c r="DY125" s="879"/>
      <c r="DZ125" s="880"/>
    </row>
    <row r="126" spans="1:130" s="230" customFormat="1" ht="26.25" customHeight="1" thickBot="1" x14ac:dyDescent="0.25">
      <c r="A126" s="856"/>
      <c r="B126" s="857"/>
      <c r="C126" s="851" t="s">
        <v>448</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122</v>
      </c>
      <c r="AB126" s="816"/>
      <c r="AC126" s="816"/>
      <c r="AD126" s="816"/>
      <c r="AE126" s="817"/>
      <c r="AF126" s="818" t="s">
        <v>122</v>
      </c>
      <c r="AG126" s="816"/>
      <c r="AH126" s="816"/>
      <c r="AI126" s="816"/>
      <c r="AJ126" s="817"/>
      <c r="AK126" s="818" t="s">
        <v>122</v>
      </c>
      <c r="AL126" s="816"/>
      <c r="AM126" s="816"/>
      <c r="AN126" s="816"/>
      <c r="AO126" s="817"/>
      <c r="AP126" s="860" t="s">
        <v>122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460</v>
      </c>
      <c r="CQ126" s="788"/>
      <c r="CR126" s="788"/>
      <c r="CS126" s="788"/>
      <c r="CT126" s="788"/>
      <c r="CU126" s="788"/>
      <c r="CV126" s="788"/>
      <c r="CW126" s="788"/>
      <c r="CX126" s="788"/>
      <c r="CY126" s="788"/>
      <c r="CZ126" s="788"/>
      <c r="DA126" s="788"/>
      <c r="DB126" s="788"/>
      <c r="DC126" s="788"/>
      <c r="DD126" s="788"/>
      <c r="DE126" s="788"/>
      <c r="DF126" s="789"/>
      <c r="DG126" s="852" t="s">
        <v>122</v>
      </c>
      <c r="DH126" s="853"/>
      <c r="DI126" s="853"/>
      <c r="DJ126" s="853"/>
      <c r="DK126" s="853"/>
      <c r="DL126" s="853" t="s">
        <v>122</v>
      </c>
      <c r="DM126" s="853"/>
      <c r="DN126" s="853"/>
      <c r="DO126" s="853"/>
      <c r="DP126" s="853"/>
      <c r="DQ126" s="853" t="s">
        <v>122</v>
      </c>
      <c r="DR126" s="853"/>
      <c r="DS126" s="853"/>
      <c r="DT126" s="853"/>
      <c r="DU126" s="853"/>
      <c r="DV126" s="830" t="s">
        <v>122</v>
      </c>
      <c r="DW126" s="830"/>
      <c r="DX126" s="830"/>
      <c r="DY126" s="830"/>
      <c r="DZ126" s="831"/>
    </row>
    <row r="127" spans="1:130" s="230" customFormat="1" ht="26.25" customHeight="1" x14ac:dyDescent="0.2">
      <c r="A127" s="858"/>
      <c r="B127" s="859"/>
      <c r="C127" s="874" t="s">
        <v>461</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122</v>
      </c>
      <c r="AB127" s="816"/>
      <c r="AC127" s="816"/>
      <c r="AD127" s="816"/>
      <c r="AE127" s="817"/>
      <c r="AF127" s="818" t="s">
        <v>122</v>
      </c>
      <c r="AG127" s="816"/>
      <c r="AH127" s="816"/>
      <c r="AI127" s="816"/>
      <c r="AJ127" s="817"/>
      <c r="AK127" s="818" t="s">
        <v>122</v>
      </c>
      <c r="AL127" s="816"/>
      <c r="AM127" s="816"/>
      <c r="AN127" s="816"/>
      <c r="AO127" s="817"/>
      <c r="AP127" s="860" t="s">
        <v>122</v>
      </c>
      <c r="AQ127" s="861"/>
      <c r="AR127" s="861"/>
      <c r="AS127" s="861"/>
      <c r="AT127" s="862"/>
      <c r="AU127" s="232"/>
      <c r="AV127" s="232"/>
      <c r="AW127" s="232"/>
      <c r="AX127" s="877" t="s">
        <v>462</v>
      </c>
      <c r="AY127" s="848"/>
      <c r="AZ127" s="848"/>
      <c r="BA127" s="848"/>
      <c r="BB127" s="848"/>
      <c r="BC127" s="848"/>
      <c r="BD127" s="848"/>
      <c r="BE127" s="849"/>
      <c r="BF127" s="847" t="s">
        <v>463</v>
      </c>
      <c r="BG127" s="848"/>
      <c r="BH127" s="848"/>
      <c r="BI127" s="848"/>
      <c r="BJ127" s="848"/>
      <c r="BK127" s="848"/>
      <c r="BL127" s="849"/>
      <c r="BM127" s="847" t="s">
        <v>464</v>
      </c>
      <c r="BN127" s="848"/>
      <c r="BO127" s="848"/>
      <c r="BP127" s="848"/>
      <c r="BQ127" s="848"/>
      <c r="BR127" s="848"/>
      <c r="BS127" s="849"/>
      <c r="BT127" s="847" t="s">
        <v>465</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466</v>
      </c>
      <c r="CQ127" s="788"/>
      <c r="CR127" s="788"/>
      <c r="CS127" s="788"/>
      <c r="CT127" s="788"/>
      <c r="CU127" s="788"/>
      <c r="CV127" s="788"/>
      <c r="CW127" s="788"/>
      <c r="CX127" s="788"/>
      <c r="CY127" s="788"/>
      <c r="CZ127" s="788"/>
      <c r="DA127" s="788"/>
      <c r="DB127" s="788"/>
      <c r="DC127" s="788"/>
      <c r="DD127" s="788"/>
      <c r="DE127" s="788"/>
      <c r="DF127" s="789"/>
      <c r="DG127" s="852" t="s">
        <v>122</v>
      </c>
      <c r="DH127" s="853"/>
      <c r="DI127" s="853"/>
      <c r="DJ127" s="853"/>
      <c r="DK127" s="853"/>
      <c r="DL127" s="853" t="s">
        <v>122</v>
      </c>
      <c r="DM127" s="853"/>
      <c r="DN127" s="853"/>
      <c r="DO127" s="853"/>
      <c r="DP127" s="853"/>
      <c r="DQ127" s="853" t="s">
        <v>122</v>
      </c>
      <c r="DR127" s="853"/>
      <c r="DS127" s="853"/>
      <c r="DT127" s="853"/>
      <c r="DU127" s="853"/>
      <c r="DV127" s="830" t="s">
        <v>122</v>
      </c>
      <c r="DW127" s="830"/>
      <c r="DX127" s="830"/>
      <c r="DY127" s="830"/>
      <c r="DZ127" s="831"/>
    </row>
    <row r="128" spans="1:130" s="230" customFormat="1" ht="26.25" customHeight="1" thickBot="1" x14ac:dyDescent="0.25">
      <c r="A128" s="832" t="s">
        <v>467</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468</v>
      </c>
      <c r="X128" s="834"/>
      <c r="Y128" s="834"/>
      <c r="Z128" s="835"/>
      <c r="AA128" s="836">
        <v>239</v>
      </c>
      <c r="AB128" s="837"/>
      <c r="AC128" s="837"/>
      <c r="AD128" s="837"/>
      <c r="AE128" s="838"/>
      <c r="AF128" s="839">
        <v>315</v>
      </c>
      <c r="AG128" s="837"/>
      <c r="AH128" s="837"/>
      <c r="AI128" s="837"/>
      <c r="AJ128" s="838"/>
      <c r="AK128" s="839">
        <v>159</v>
      </c>
      <c r="AL128" s="837"/>
      <c r="AM128" s="837"/>
      <c r="AN128" s="837"/>
      <c r="AO128" s="838"/>
      <c r="AP128" s="840"/>
      <c r="AQ128" s="841"/>
      <c r="AR128" s="841"/>
      <c r="AS128" s="841"/>
      <c r="AT128" s="842"/>
      <c r="AU128" s="232"/>
      <c r="AV128" s="232"/>
      <c r="AW128" s="232"/>
      <c r="AX128" s="843" t="s">
        <v>469</v>
      </c>
      <c r="AY128" s="844"/>
      <c r="AZ128" s="844"/>
      <c r="BA128" s="844"/>
      <c r="BB128" s="844"/>
      <c r="BC128" s="844"/>
      <c r="BD128" s="844"/>
      <c r="BE128" s="845"/>
      <c r="BF128" s="822" t="s">
        <v>122</v>
      </c>
      <c r="BG128" s="823"/>
      <c r="BH128" s="823"/>
      <c r="BI128" s="823"/>
      <c r="BJ128" s="823"/>
      <c r="BK128" s="823"/>
      <c r="BL128" s="846"/>
      <c r="BM128" s="822">
        <v>14.69</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470</v>
      </c>
      <c r="CQ128" s="766"/>
      <c r="CR128" s="766"/>
      <c r="CS128" s="766"/>
      <c r="CT128" s="766"/>
      <c r="CU128" s="766"/>
      <c r="CV128" s="766"/>
      <c r="CW128" s="766"/>
      <c r="CX128" s="766"/>
      <c r="CY128" s="766"/>
      <c r="CZ128" s="766"/>
      <c r="DA128" s="766"/>
      <c r="DB128" s="766"/>
      <c r="DC128" s="766"/>
      <c r="DD128" s="766"/>
      <c r="DE128" s="766"/>
      <c r="DF128" s="767"/>
      <c r="DG128" s="826" t="s">
        <v>122</v>
      </c>
      <c r="DH128" s="827"/>
      <c r="DI128" s="827"/>
      <c r="DJ128" s="827"/>
      <c r="DK128" s="827"/>
      <c r="DL128" s="827" t="s">
        <v>122</v>
      </c>
      <c r="DM128" s="827"/>
      <c r="DN128" s="827"/>
      <c r="DO128" s="827"/>
      <c r="DP128" s="827"/>
      <c r="DQ128" s="827" t="s">
        <v>122</v>
      </c>
      <c r="DR128" s="827"/>
      <c r="DS128" s="827"/>
      <c r="DT128" s="827"/>
      <c r="DU128" s="827"/>
      <c r="DV128" s="828" t="s">
        <v>122</v>
      </c>
      <c r="DW128" s="828"/>
      <c r="DX128" s="828"/>
      <c r="DY128" s="828"/>
      <c r="DZ128" s="829"/>
    </row>
    <row r="129" spans="1:131" s="230" customFormat="1" ht="26.25" customHeight="1" x14ac:dyDescent="0.2">
      <c r="A129" s="810" t="s">
        <v>102</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471</v>
      </c>
      <c r="X129" s="813"/>
      <c r="Y129" s="813"/>
      <c r="Z129" s="814"/>
      <c r="AA129" s="815">
        <v>5582936</v>
      </c>
      <c r="AB129" s="816"/>
      <c r="AC129" s="816"/>
      <c r="AD129" s="816"/>
      <c r="AE129" s="817"/>
      <c r="AF129" s="818">
        <v>5457966</v>
      </c>
      <c r="AG129" s="816"/>
      <c r="AH129" s="816"/>
      <c r="AI129" s="816"/>
      <c r="AJ129" s="817"/>
      <c r="AK129" s="818">
        <v>5507054</v>
      </c>
      <c r="AL129" s="816"/>
      <c r="AM129" s="816"/>
      <c r="AN129" s="816"/>
      <c r="AO129" s="817"/>
      <c r="AP129" s="819"/>
      <c r="AQ129" s="820"/>
      <c r="AR129" s="820"/>
      <c r="AS129" s="820"/>
      <c r="AT129" s="821"/>
      <c r="AU129" s="233"/>
      <c r="AV129" s="233"/>
      <c r="AW129" s="233"/>
      <c r="AX129" s="787" t="s">
        <v>472</v>
      </c>
      <c r="AY129" s="788"/>
      <c r="AZ129" s="788"/>
      <c r="BA129" s="788"/>
      <c r="BB129" s="788"/>
      <c r="BC129" s="788"/>
      <c r="BD129" s="788"/>
      <c r="BE129" s="789"/>
      <c r="BF129" s="806" t="s">
        <v>122</v>
      </c>
      <c r="BG129" s="807"/>
      <c r="BH129" s="807"/>
      <c r="BI129" s="807"/>
      <c r="BJ129" s="807"/>
      <c r="BK129" s="807"/>
      <c r="BL129" s="808"/>
      <c r="BM129" s="806">
        <v>19.690000000000001</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473</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474</v>
      </c>
      <c r="X130" s="813"/>
      <c r="Y130" s="813"/>
      <c r="Z130" s="814"/>
      <c r="AA130" s="815">
        <v>810853</v>
      </c>
      <c r="AB130" s="816"/>
      <c r="AC130" s="816"/>
      <c r="AD130" s="816"/>
      <c r="AE130" s="817"/>
      <c r="AF130" s="818">
        <v>876502</v>
      </c>
      <c r="AG130" s="816"/>
      <c r="AH130" s="816"/>
      <c r="AI130" s="816"/>
      <c r="AJ130" s="817"/>
      <c r="AK130" s="818">
        <v>899926</v>
      </c>
      <c r="AL130" s="816"/>
      <c r="AM130" s="816"/>
      <c r="AN130" s="816"/>
      <c r="AO130" s="817"/>
      <c r="AP130" s="819"/>
      <c r="AQ130" s="820"/>
      <c r="AR130" s="820"/>
      <c r="AS130" s="820"/>
      <c r="AT130" s="821"/>
      <c r="AU130" s="233"/>
      <c r="AV130" s="233"/>
      <c r="AW130" s="233"/>
      <c r="AX130" s="787" t="s">
        <v>475</v>
      </c>
      <c r="AY130" s="788"/>
      <c r="AZ130" s="788"/>
      <c r="BA130" s="788"/>
      <c r="BB130" s="788"/>
      <c r="BC130" s="788"/>
      <c r="BD130" s="788"/>
      <c r="BE130" s="789"/>
      <c r="BF130" s="790">
        <v>7.9</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476</v>
      </c>
      <c r="X131" s="797"/>
      <c r="Y131" s="797"/>
      <c r="Z131" s="798"/>
      <c r="AA131" s="799">
        <v>4772083</v>
      </c>
      <c r="AB131" s="800"/>
      <c r="AC131" s="800"/>
      <c r="AD131" s="800"/>
      <c r="AE131" s="801"/>
      <c r="AF131" s="802">
        <v>4581464</v>
      </c>
      <c r="AG131" s="800"/>
      <c r="AH131" s="800"/>
      <c r="AI131" s="800"/>
      <c r="AJ131" s="801"/>
      <c r="AK131" s="802">
        <v>4607128</v>
      </c>
      <c r="AL131" s="800"/>
      <c r="AM131" s="800"/>
      <c r="AN131" s="800"/>
      <c r="AO131" s="801"/>
      <c r="AP131" s="803"/>
      <c r="AQ131" s="804"/>
      <c r="AR131" s="804"/>
      <c r="AS131" s="804"/>
      <c r="AT131" s="805"/>
      <c r="AU131" s="233"/>
      <c r="AV131" s="233"/>
      <c r="AW131" s="233"/>
      <c r="AX131" s="765" t="s">
        <v>477</v>
      </c>
      <c r="AY131" s="766"/>
      <c r="AZ131" s="766"/>
      <c r="BA131" s="766"/>
      <c r="BB131" s="766"/>
      <c r="BC131" s="766"/>
      <c r="BD131" s="766"/>
      <c r="BE131" s="767"/>
      <c r="BF131" s="768">
        <v>13.5</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478</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479</v>
      </c>
      <c r="W132" s="778"/>
      <c r="X132" s="778"/>
      <c r="Y132" s="778"/>
      <c r="Z132" s="779"/>
      <c r="AA132" s="780">
        <v>7.5922820289999997</v>
      </c>
      <c r="AB132" s="781"/>
      <c r="AC132" s="781"/>
      <c r="AD132" s="781"/>
      <c r="AE132" s="782"/>
      <c r="AF132" s="783">
        <v>8.4333304810000005</v>
      </c>
      <c r="AG132" s="781"/>
      <c r="AH132" s="781"/>
      <c r="AI132" s="781"/>
      <c r="AJ132" s="782"/>
      <c r="AK132" s="783">
        <v>7.8394826450000004</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480</v>
      </c>
      <c r="W133" s="757"/>
      <c r="X133" s="757"/>
      <c r="Y133" s="757"/>
      <c r="Z133" s="758"/>
      <c r="AA133" s="759">
        <v>7.8</v>
      </c>
      <c r="AB133" s="760"/>
      <c r="AC133" s="760"/>
      <c r="AD133" s="760"/>
      <c r="AE133" s="761"/>
      <c r="AF133" s="759">
        <v>8</v>
      </c>
      <c r="AG133" s="760"/>
      <c r="AH133" s="760"/>
      <c r="AI133" s="760"/>
      <c r="AJ133" s="761"/>
      <c r="AK133" s="759">
        <v>7.9</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84ZGEH3fRUbQjivuwy98D2M75bIzhY2HZSqTk9ZSgmR8Q28S10Bdg40cegpcAtrWvVnjnHFJfasf1BX6OrnzzA==" saltValue="AwWfKmrf84wtjUhdeQ/ye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5"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481</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SMEejbt77PJSZxC7w8yDkbo/Xsoow1oIqsDuOqbc3OnfeeGEJj1sDlRaAMbjs0nVSd7R1RmoXMqzIYWVDxEaCw==" saltValue="9DzuoY8pYiXBwzjQIJLyaw=="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W67"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U6rrTA62/+UOXySQftGHefzCqkWb5Ie405yuBgGCBPfE8fGJii9/Auv+bJ3h8ZxLGK4oJBM2TwrlgI33q3MMg==" saltValue="SPSElyIbMO6BI8mo2XprvQ==" spinCount="100000" sheet="1" objects="1" scenarios="1"/>
  <dataConsolidate/>
  <phoneticPr fontId="2"/>
  <printOptions horizontalCentered="1" verticalCentered="1"/>
  <pageMargins left="0" right="0" top="0" bottom="0" header="0" footer="0"/>
  <pageSetup paperSize="8" scale="65"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482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484</v>
      </c>
      <c r="AP7" s="272"/>
      <c r="AQ7" s="273" t="s">
        <v>485</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486</v>
      </c>
      <c r="AQ8" s="279" t="s">
        <v>487</v>
      </c>
      <c r="AR8" s="280" t="s">
        <v>488</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489</v>
      </c>
      <c r="AL9" s="1167"/>
      <c r="AM9" s="1167"/>
      <c r="AN9" s="1168"/>
      <c r="AO9" s="281">
        <v>1781329</v>
      </c>
      <c r="AP9" s="281">
        <v>129288</v>
      </c>
      <c r="AQ9" s="282">
        <v>111034</v>
      </c>
      <c r="AR9" s="283">
        <v>16.399999999999999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490</v>
      </c>
      <c r="AL10" s="1167"/>
      <c r="AM10" s="1167"/>
      <c r="AN10" s="1168"/>
      <c r="AO10" s="284">
        <v>53720</v>
      </c>
      <c r="AP10" s="284">
        <v>3899</v>
      </c>
      <c r="AQ10" s="285">
        <v>15617</v>
      </c>
      <c r="AR10" s="286">
        <v>-75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491</v>
      </c>
      <c r="AL11" s="1167"/>
      <c r="AM11" s="1167"/>
      <c r="AN11" s="1168"/>
      <c r="AO11" s="284">
        <v>110226</v>
      </c>
      <c r="AP11" s="284">
        <v>8000</v>
      </c>
      <c r="AQ11" s="285">
        <v>1538</v>
      </c>
      <c r="AR11" s="286">
        <v>420.2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492</v>
      </c>
      <c r="AL12" s="1167"/>
      <c r="AM12" s="1167"/>
      <c r="AN12" s="1168"/>
      <c r="AO12" s="284" t="s">
        <v>493</v>
      </c>
      <c r="AP12" s="284" t="s">
        <v>493</v>
      </c>
      <c r="AQ12" s="285">
        <v>0</v>
      </c>
      <c r="AR12" s="286" t="s">
        <v>493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494</v>
      </c>
      <c r="AL13" s="1167"/>
      <c r="AM13" s="1167"/>
      <c r="AN13" s="1168"/>
      <c r="AO13" s="284">
        <v>92828</v>
      </c>
      <c r="AP13" s="284">
        <v>6737</v>
      </c>
      <c r="AQ13" s="285">
        <v>4378</v>
      </c>
      <c r="AR13" s="286">
        <v>53.9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495</v>
      </c>
      <c r="AL14" s="1167"/>
      <c r="AM14" s="1167"/>
      <c r="AN14" s="1168"/>
      <c r="AO14" s="284">
        <v>32618</v>
      </c>
      <c r="AP14" s="284">
        <v>2367</v>
      </c>
      <c r="AQ14" s="285">
        <v>2499</v>
      </c>
      <c r="AR14" s="286">
        <v>-5.3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496</v>
      </c>
      <c r="AL15" s="1170"/>
      <c r="AM15" s="1170"/>
      <c r="AN15" s="1171"/>
      <c r="AO15" s="284">
        <v>-53930</v>
      </c>
      <c r="AP15" s="284">
        <v>-3914</v>
      </c>
      <c r="AQ15" s="285">
        <v>-6867</v>
      </c>
      <c r="AR15" s="286">
        <v>-43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178</v>
      </c>
      <c r="AL16" s="1170"/>
      <c r="AM16" s="1170"/>
      <c r="AN16" s="1171"/>
      <c r="AO16" s="284">
        <v>2016791</v>
      </c>
      <c r="AP16" s="284">
        <v>146378</v>
      </c>
      <c r="AQ16" s="285">
        <v>128199</v>
      </c>
      <c r="AR16" s="286">
        <v>14.2</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497</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498</v>
      </c>
      <c r="AP20" s="293" t="s">
        <v>499</v>
      </c>
      <c r="AQ20" s="294" t="s">
        <v>500</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501</v>
      </c>
      <c r="AL21" s="1173"/>
      <c r="AM21" s="1173"/>
      <c r="AN21" s="1174"/>
      <c r="AO21" s="297">
        <v>13.86</v>
      </c>
      <c r="AP21" s="298">
        <v>10.85</v>
      </c>
      <c r="AQ21" s="299">
        <v>3.01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502</v>
      </c>
      <c r="AL22" s="1173"/>
      <c r="AM22" s="1173"/>
      <c r="AN22" s="1174"/>
      <c r="AO22" s="302">
        <v>97</v>
      </c>
      <c r="AP22" s="303">
        <v>96.2</v>
      </c>
      <c r="AQ22" s="304">
        <v>0.8</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65" t="s">
        <v>503</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2" x14ac:dyDescent="0.2">
      <c r="A27" s="309"/>
      <c r="AO27" s="262"/>
      <c r="AP27" s="262"/>
      <c r="AQ27" s="262"/>
      <c r="AR27" s="262"/>
      <c r="AS27" s="262"/>
      <c r="AT27" s="262"/>
    </row>
    <row r="28" spans="1:46" ht="16.2" x14ac:dyDescent="0.2">
      <c r="A28" s="263" t="s">
        <v>504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484</v>
      </c>
      <c r="AP30" s="272"/>
      <c r="AQ30" s="273" t="s">
        <v>485</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486</v>
      </c>
      <c r="AQ31" s="279" t="s">
        <v>487</v>
      </c>
      <c r="AR31" s="280" t="s">
        <v>488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506</v>
      </c>
      <c r="AL32" s="1157"/>
      <c r="AM32" s="1157"/>
      <c r="AN32" s="1158"/>
      <c r="AO32" s="312">
        <v>1073677</v>
      </c>
      <c r="AP32" s="312">
        <v>77927</v>
      </c>
      <c r="AQ32" s="313">
        <v>62185</v>
      </c>
      <c r="AR32" s="314">
        <v>25.3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507</v>
      </c>
      <c r="AL33" s="1157"/>
      <c r="AM33" s="1157"/>
      <c r="AN33" s="1158"/>
      <c r="AO33" s="312" t="s">
        <v>493</v>
      </c>
      <c r="AP33" s="312" t="s">
        <v>493</v>
      </c>
      <c r="AQ33" s="313" t="s">
        <v>493</v>
      </c>
      <c r="AR33" s="314" t="s">
        <v>493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508</v>
      </c>
      <c r="AL34" s="1157"/>
      <c r="AM34" s="1157"/>
      <c r="AN34" s="1158"/>
      <c r="AO34" s="312" t="s">
        <v>493</v>
      </c>
      <c r="AP34" s="312" t="s">
        <v>493</v>
      </c>
      <c r="AQ34" s="313" t="s">
        <v>493</v>
      </c>
      <c r="AR34" s="314" t="s">
        <v>493</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509</v>
      </c>
      <c r="AL35" s="1157"/>
      <c r="AM35" s="1157"/>
      <c r="AN35" s="1158"/>
      <c r="AO35" s="312">
        <v>187583</v>
      </c>
      <c r="AP35" s="312">
        <v>13615</v>
      </c>
      <c r="AQ35" s="313">
        <v>15497</v>
      </c>
      <c r="AR35" s="314">
        <v>-12.1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510</v>
      </c>
      <c r="AL36" s="1157"/>
      <c r="AM36" s="1157"/>
      <c r="AN36" s="1158"/>
      <c r="AO36" s="312" t="s">
        <v>493</v>
      </c>
      <c r="AP36" s="312" t="s">
        <v>493</v>
      </c>
      <c r="AQ36" s="313">
        <v>3842</v>
      </c>
      <c r="AR36" s="314" t="s">
        <v>493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511</v>
      </c>
      <c r="AL37" s="1157"/>
      <c r="AM37" s="1157"/>
      <c r="AN37" s="1158"/>
      <c r="AO37" s="312" t="s">
        <v>493</v>
      </c>
      <c r="AP37" s="312" t="s">
        <v>493</v>
      </c>
      <c r="AQ37" s="313">
        <v>306</v>
      </c>
      <c r="AR37" s="314" t="s">
        <v>493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512</v>
      </c>
      <c r="AL38" s="1160"/>
      <c r="AM38" s="1160"/>
      <c r="AN38" s="1161"/>
      <c r="AO38" s="315" t="s">
        <v>493</v>
      </c>
      <c r="AP38" s="315" t="s">
        <v>493</v>
      </c>
      <c r="AQ38" s="316">
        <v>4</v>
      </c>
      <c r="AR38" s="304" t="s">
        <v>493</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513</v>
      </c>
      <c r="AL39" s="1160"/>
      <c r="AM39" s="1160"/>
      <c r="AN39" s="1161"/>
      <c r="AO39" s="312">
        <v>-159</v>
      </c>
      <c r="AP39" s="312">
        <v>-12</v>
      </c>
      <c r="AQ39" s="313">
        <v>-2250</v>
      </c>
      <c r="AR39" s="314">
        <v>-99.5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514</v>
      </c>
      <c r="AL40" s="1157"/>
      <c r="AM40" s="1157"/>
      <c r="AN40" s="1158"/>
      <c r="AO40" s="312">
        <v>-899926</v>
      </c>
      <c r="AP40" s="312">
        <v>-65316</v>
      </c>
      <c r="AQ40" s="313">
        <v>-52332</v>
      </c>
      <c r="AR40" s="314">
        <v>24.8</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288</v>
      </c>
      <c r="AL41" s="1163"/>
      <c r="AM41" s="1163"/>
      <c r="AN41" s="1164"/>
      <c r="AO41" s="312">
        <v>361175</v>
      </c>
      <c r="AP41" s="312">
        <v>26214</v>
      </c>
      <c r="AQ41" s="313">
        <v>27253</v>
      </c>
      <c r="AR41" s="314">
        <v>-3.8</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516</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484</v>
      </c>
      <c r="AN49" s="1151" t="s">
        <v>517</v>
      </c>
      <c r="AO49" s="1152"/>
      <c r="AP49" s="1152"/>
      <c r="AQ49" s="1152"/>
      <c r="AR49" s="1153"/>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518</v>
      </c>
      <c r="AO50" s="329" t="s">
        <v>519</v>
      </c>
      <c r="AP50" s="330" t="s">
        <v>520</v>
      </c>
      <c r="AQ50" s="331" t="s">
        <v>521</v>
      </c>
      <c r="AR50" s="332" t="s">
        <v>522</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523</v>
      </c>
      <c r="AL51" s="325"/>
      <c r="AM51" s="333">
        <v>858830</v>
      </c>
      <c r="AN51" s="334">
        <v>57624</v>
      </c>
      <c r="AO51" s="335">
        <v>-47.4</v>
      </c>
      <c r="AP51" s="336">
        <v>87464</v>
      </c>
      <c r="AQ51" s="337">
        <v>19</v>
      </c>
      <c r="AR51" s="338">
        <v>-66.400000000000006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524</v>
      </c>
      <c r="AM52" s="341">
        <v>743282</v>
      </c>
      <c r="AN52" s="342">
        <v>49871</v>
      </c>
      <c r="AO52" s="343">
        <v>-47.7</v>
      </c>
      <c r="AP52" s="344">
        <v>47479</v>
      </c>
      <c r="AQ52" s="345">
        <v>10.199999999999999</v>
      </c>
      <c r="AR52" s="346">
        <v>-57.9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525</v>
      </c>
      <c r="AL53" s="325"/>
      <c r="AM53" s="333">
        <v>1806143</v>
      </c>
      <c r="AN53" s="334">
        <v>123649</v>
      </c>
      <c r="AO53" s="335">
        <v>114.6</v>
      </c>
      <c r="AP53" s="336">
        <v>117234</v>
      </c>
      <c r="AQ53" s="337">
        <v>34</v>
      </c>
      <c r="AR53" s="338">
        <v>80.599999999999994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524</v>
      </c>
      <c r="AM54" s="341">
        <v>1569248</v>
      </c>
      <c r="AN54" s="342">
        <v>107431</v>
      </c>
      <c r="AO54" s="343">
        <v>115.4</v>
      </c>
      <c r="AP54" s="344">
        <v>59796</v>
      </c>
      <c r="AQ54" s="345">
        <v>25.9</v>
      </c>
      <c r="AR54" s="346">
        <v>89.5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526</v>
      </c>
      <c r="AL55" s="325"/>
      <c r="AM55" s="333">
        <v>1580527</v>
      </c>
      <c r="AN55" s="334">
        <v>109866</v>
      </c>
      <c r="AO55" s="335">
        <v>-11.1</v>
      </c>
      <c r="AP55" s="336">
        <v>97758</v>
      </c>
      <c r="AQ55" s="337">
        <v>-16.600000000000001</v>
      </c>
      <c r="AR55" s="338">
        <v>5.5</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524</v>
      </c>
      <c r="AM56" s="341">
        <v>1264226</v>
      </c>
      <c r="AN56" s="342">
        <v>87879</v>
      </c>
      <c r="AO56" s="343">
        <v>-18.2</v>
      </c>
      <c r="AP56" s="344">
        <v>45946</v>
      </c>
      <c r="AQ56" s="345">
        <v>-23.2</v>
      </c>
      <c r="AR56" s="346">
        <v>5</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527</v>
      </c>
      <c r="AL57" s="325"/>
      <c r="AM57" s="333">
        <v>1569713</v>
      </c>
      <c r="AN57" s="334">
        <v>111835</v>
      </c>
      <c r="AO57" s="335">
        <v>1.8</v>
      </c>
      <c r="AP57" s="336">
        <v>91338</v>
      </c>
      <c r="AQ57" s="337">
        <v>-6.6</v>
      </c>
      <c r="AR57" s="338">
        <v>8.4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524</v>
      </c>
      <c r="AM58" s="341">
        <v>262260</v>
      </c>
      <c r="AN58" s="342">
        <v>18685</v>
      </c>
      <c r="AO58" s="343">
        <v>-78.7</v>
      </c>
      <c r="AP58" s="344">
        <v>43989</v>
      </c>
      <c r="AQ58" s="345">
        <v>-4.3</v>
      </c>
      <c r="AR58" s="346">
        <v>-74.400000000000006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528</v>
      </c>
      <c r="AL59" s="325"/>
      <c r="AM59" s="333">
        <v>1559992</v>
      </c>
      <c r="AN59" s="334">
        <v>113223</v>
      </c>
      <c r="AO59" s="335">
        <v>1.2</v>
      </c>
      <c r="AP59" s="336">
        <v>103975</v>
      </c>
      <c r="AQ59" s="337">
        <v>13.8</v>
      </c>
      <c r="AR59" s="338">
        <v>-12.6</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524</v>
      </c>
      <c r="AM60" s="341">
        <v>236486</v>
      </c>
      <c r="AN60" s="342">
        <v>17164</v>
      </c>
      <c r="AO60" s="343">
        <v>-8.1</v>
      </c>
      <c r="AP60" s="344">
        <v>52698</v>
      </c>
      <c r="AQ60" s="345">
        <v>19.8</v>
      </c>
      <c r="AR60" s="346">
        <v>-27.9</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529</v>
      </c>
      <c r="AL61" s="347"/>
      <c r="AM61" s="348">
        <v>1475041</v>
      </c>
      <c r="AN61" s="349">
        <v>103239</v>
      </c>
      <c r="AO61" s="350">
        <v>11.8</v>
      </c>
      <c r="AP61" s="351">
        <v>99554</v>
      </c>
      <c r="AQ61" s="352">
        <v>8.6999999999999993</v>
      </c>
      <c r="AR61" s="338">
        <v>3.1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524</v>
      </c>
      <c r="AM62" s="341">
        <v>815100</v>
      </c>
      <c r="AN62" s="342">
        <v>56206</v>
      </c>
      <c r="AO62" s="343">
        <v>-7.5</v>
      </c>
      <c r="AP62" s="344">
        <v>49982</v>
      </c>
      <c r="AQ62" s="345">
        <v>5.7</v>
      </c>
      <c r="AR62" s="346">
        <v>-13.2</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IGIbEYPuSwiheGaCkxK/1gaeEw+5CzVmnP41fZILPEYhy6dsgGNxdn65LTH3mxF4UrzBLiAL90nTKU5qt2hpww==" saltValue="lWN/f5MUbBwLYk3GIuc85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481</v>
      </c>
    </row>
    <row r="121" spans="125:125" ht="13.5" hidden="1" customHeight="1" x14ac:dyDescent="0.2">
      <c r="DU121" s="259"/>
    </row>
  </sheetData>
  <sheetProtection algorithmName="SHA-512" hashValue="RuVfawnQ5CkImaChJL+GvzDdIlCNEKcweouVRs4eLtm2FA+Gj2z2CgPJw+uE/ark9yej3hl2+evLDMjdIGiFTQ==" saltValue="lpCSVSiUgvCQtBc7djJ46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481</v>
      </c>
    </row>
  </sheetData>
  <sheetProtection algorithmName="SHA-512" hashValue="dOBws4gCq9af4JL70uqt0pL4sY9dnkN9VAi0Gh5+kxDlQ2GR3u5Ly5m60sNZWSCrjwN26CvGyWLNCGCN/rnPuA==" saltValue="S+8KSHEouEaOkvM2W1pqb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2">
      <c r="B47" s="10"/>
      <c r="C47" s="1175" t="s">
        <v>3</v>
      </c>
      <c r="D47" s="1175"/>
      <c r="E47" s="1176"/>
      <c r="F47" s="11">
        <v>19.98</v>
      </c>
      <c r="G47" s="12">
        <v>17.920000000000002</v>
      </c>
      <c r="H47" s="12">
        <v>18.41</v>
      </c>
      <c r="I47" s="12">
        <v>22.68</v>
      </c>
      <c r="J47" s="13">
        <v>22.48</v>
      </c>
    </row>
    <row r="48" spans="2:10" ht="57.75" customHeight="1" x14ac:dyDescent="0.2">
      <c r="B48" s="14"/>
      <c r="C48" s="1177" t="s">
        <v>4</v>
      </c>
      <c r="D48" s="1177"/>
      <c r="E48" s="1178"/>
      <c r="F48" s="15">
        <v>2.99</v>
      </c>
      <c r="G48" s="16">
        <v>1.26</v>
      </c>
      <c r="H48" s="16">
        <v>3.45</v>
      </c>
      <c r="I48" s="16">
        <v>3.29</v>
      </c>
      <c r="J48" s="17">
        <v>3.1</v>
      </c>
    </row>
    <row r="49" spans="2:10" ht="57.75" customHeight="1" thickBot="1" x14ac:dyDescent="0.25">
      <c r="B49" s="18"/>
      <c r="C49" s="1179" t="s">
        <v>5</v>
      </c>
      <c r="D49" s="1179"/>
      <c r="E49" s="1180"/>
      <c r="F49" s="19">
        <v>1.95</v>
      </c>
      <c r="G49" s="20" t="s">
        <v>536</v>
      </c>
      <c r="H49" s="20">
        <v>4.07</v>
      </c>
      <c r="I49" s="20">
        <v>3.61</v>
      </c>
      <c r="J49" s="21" t="s">
        <v>537</v>
      </c>
    </row>
    <row r="50" spans="2:10" ht="13.2" x14ac:dyDescent="0.2"/>
  </sheetData>
  <sheetProtection algorithmName="SHA-512" hashValue="v3Y2tLzRJFSls2ARDHQM1GmbW9ffgoDLax227U+oW2JcbVCaEkEXlrWMWaDV75385RGo0wbBt1OCK+o/aiuabg==" saltValue="UvWWXhVbOUT5OzUXvWuZ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2">
      <c r="A34" s="22"/>
      <c r="B34" s="31"/>
      <c r="C34" s="1187" t="s">
        <v>538</v>
      </c>
      <c r="D34" s="1187"/>
      <c r="E34" s="1188"/>
      <c r="F34" s="32">
        <v>3.59</v>
      </c>
      <c r="G34" s="33">
        <v>5.9</v>
      </c>
      <c r="H34" s="33">
        <v>9.69</v>
      </c>
      <c r="I34" s="33">
        <v>12.85</v>
      </c>
      <c r="J34" s="34">
        <v>12.56</v>
      </c>
      <c r="K34" s="22"/>
      <c r="L34" s="22"/>
      <c r="M34" s="22"/>
      <c r="N34" s="22"/>
      <c r="O34" s="22"/>
      <c r="P34" s="22"/>
    </row>
    <row r="35" spans="1:16" ht="39" customHeight="1" x14ac:dyDescent="0.2">
      <c r="A35" s="22"/>
      <c r="B35" s="35"/>
      <c r="C35" s="1181" t="s">
        <v>539</v>
      </c>
      <c r="D35" s="1182"/>
      <c r="E35" s="1183"/>
      <c r="F35" s="36">
        <v>11.04</v>
      </c>
      <c r="G35" s="37">
        <v>9.99</v>
      </c>
      <c r="H35" s="37">
        <v>8.27</v>
      </c>
      <c r="I35" s="37">
        <v>7.17</v>
      </c>
      <c r="J35" s="38">
        <v>5.98</v>
      </c>
      <c r="K35" s="22"/>
      <c r="L35" s="22"/>
      <c r="M35" s="22"/>
      <c r="N35" s="22"/>
      <c r="O35" s="22"/>
      <c r="P35" s="22"/>
    </row>
    <row r="36" spans="1:16" ht="39" customHeight="1" x14ac:dyDescent="0.2">
      <c r="A36" s="22"/>
      <c r="B36" s="35"/>
      <c r="C36" s="1181" t="s">
        <v>540</v>
      </c>
      <c r="D36" s="1182"/>
      <c r="E36" s="1183"/>
      <c r="F36" s="36">
        <v>2.97</v>
      </c>
      <c r="G36" s="37">
        <v>1.25</v>
      </c>
      <c r="H36" s="37">
        <v>3.43</v>
      </c>
      <c r="I36" s="37">
        <v>3.28</v>
      </c>
      <c r="J36" s="38">
        <v>3.1</v>
      </c>
      <c r="K36" s="22"/>
      <c r="L36" s="22"/>
      <c r="M36" s="22"/>
      <c r="N36" s="22"/>
      <c r="O36" s="22"/>
      <c r="P36" s="22"/>
    </row>
    <row r="37" spans="1:16" ht="39" customHeight="1" x14ac:dyDescent="0.2">
      <c r="A37" s="22"/>
      <c r="B37" s="35"/>
      <c r="C37" s="1181" t="s">
        <v>541</v>
      </c>
      <c r="D37" s="1182"/>
      <c r="E37" s="1183"/>
      <c r="F37" s="36">
        <v>0.27</v>
      </c>
      <c r="G37" s="37">
        <v>0.49</v>
      </c>
      <c r="H37" s="37">
        <v>1.05</v>
      </c>
      <c r="I37" s="37">
        <v>0.72</v>
      </c>
      <c r="J37" s="38">
        <v>0.51</v>
      </c>
      <c r="K37" s="22"/>
      <c r="L37" s="22"/>
      <c r="M37" s="22"/>
      <c r="N37" s="22"/>
      <c r="O37" s="22"/>
      <c r="P37" s="22"/>
    </row>
    <row r="38" spans="1:16" ht="39" customHeight="1" x14ac:dyDescent="0.2">
      <c r="A38" s="22"/>
      <c r="B38" s="35"/>
      <c r="C38" s="1181" t="s">
        <v>542</v>
      </c>
      <c r="D38" s="1182"/>
      <c r="E38" s="1183"/>
      <c r="F38" s="36">
        <v>0</v>
      </c>
      <c r="G38" s="37">
        <v>0</v>
      </c>
      <c r="H38" s="37">
        <v>0</v>
      </c>
      <c r="I38" s="37">
        <v>0</v>
      </c>
      <c r="J38" s="38">
        <v>0.14000000000000001</v>
      </c>
      <c r="K38" s="22"/>
      <c r="L38" s="22"/>
      <c r="M38" s="22"/>
      <c r="N38" s="22"/>
      <c r="O38" s="22"/>
      <c r="P38" s="22"/>
    </row>
    <row r="39" spans="1:16" ht="39" customHeight="1" x14ac:dyDescent="0.2">
      <c r="A39" s="22"/>
      <c r="B39" s="35"/>
      <c r="C39" s="1181" t="s">
        <v>543</v>
      </c>
      <c r="D39" s="1182"/>
      <c r="E39" s="1183"/>
      <c r="F39" s="36">
        <v>0.17</v>
      </c>
      <c r="G39" s="37">
        <v>0.01</v>
      </c>
      <c r="H39" s="37">
        <v>0.28000000000000003</v>
      </c>
      <c r="I39" s="37">
        <v>0.11</v>
      </c>
      <c r="J39" s="38">
        <v>0.13</v>
      </c>
      <c r="K39" s="22"/>
      <c r="L39" s="22"/>
      <c r="M39" s="22"/>
      <c r="N39" s="22"/>
      <c r="O39" s="22"/>
      <c r="P39" s="22"/>
    </row>
    <row r="40" spans="1:16" ht="39" customHeight="1" x14ac:dyDescent="0.2">
      <c r="A40" s="22"/>
      <c r="B40" s="35"/>
      <c r="C40" s="1181" t="s">
        <v>544</v>
      </c>
      <c r="D40" s="1182"/>
      <c r="E40" s="1183"/>
      <c r="F40" s="36">
        <v>0</v>
      </c>
      <c r="G40" s="37">
        <v>0.06</v>
      </c>
      <c r="H40" s="37">
        <v>0.05</v>
      </c>
      <c r="I40" s="37">
        <v>0.05</v>
      </c>
      <c r="J40" s="38">
        <v>0.06</v>
      </c>
      <c r="K40" s="22"/>
      <c r="L40" s="22"/>
      <c r="M40" s="22"/>
      <c r="N40" s="22"/>
      <c r="O40" s="22"/>
      <c r="P40" s="22"/>
    </row>
    <row r="41" spans="1:16" ht="39" customHeight="1" x14ac:dyDescent="0.2">
      <c r="A41" s="22"/>
      <c r="B41" s="35"/>
      <c r="C41" s="1181" t="s">
        <v>545</v>
      </c>
      <c r="D41" s="1182"/>
      <c r="E41" s="1183"/>
      <c r="F41" s="36">
        <v>0.01</v>
      </c>
      <c r="G41" s="37">
        <v>0.02</v>
      </c>
      <c r="H41" s="37">
        <v>0.02</v>
      </c>
      <c r="I41" s="37">
        <v>0.09</v>
      </c>
      <c r="J41" s="38">
        <v>0.01</v>
      </c>
      <c r="K41" s="22"/>
      <c r="L41" s="22"/>
      <c r="M41" s="22"/>
      <c r="N41" s="22"/>
      <c r="O41" s="22"/>
      <c r="P41" s="22"/>
    </row>
    <row r="42" spans="1:16" ht="39" customHeight="1" x14ac:dyDescent="0.2">
      <c r="A42" s="22"/>
      <c r="B42" s="39"/>
      <c r="C42" s="1181" t="s">
        <v>546</v>
      </c>
      <c r="D42" s="1182"/>
      <c r="E42" s="1183"/>
      <c r="F42" s="36" t="s">
        <v>493</v>
      </c>
      <c r="G42" s="37" t="s">
        <v>493</v>
      </c>
      <c r="H42" s="37" t="s">
        <v>493</v>
      </c>
      <c r="I42" s="37" t="s">
        <v>493</v>
      </c>
      <c r="J42" s="38" t="s">
        <v>493</v>
      </c>
      <c r="K42" s="22"/>
      <c r="L42" s="22"/>
      <c r="M42" s="22"/>
      <c r="N42" s="22"/>
      <c r="O42" s="22"/>
      <c r="P42" s="22"/>
    </row>
    <row r="43" spans="1:16" ht="39" customHeight="1" thickBot="1" x14ac:dyDescent="0.25">
      <c r="A43" s="22"/>
      <c r="B43" s="40"/>
      <c r="C43" s="1184" t="s">
        <v>547</v>
      </c>
      <c r="D43" s="1185"/>
      <c r="E43" s="1186"/>
      <c r="F43" s="41">
        <v>0.01</v>
      </c>
      <c r="G43" s="42">
        <v>0</v>
      </c>
      <c r="H43" s="42">
        <v>0.01</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0kZqBkyTTev6HnzwJcxXiOvvHWRNl+rRp8yZZcY2+gncLBADPe/nFsWoCjMqFiV3WTHZ4ZmnqaqdlyiuDr1fUA==" saltValue="HnqAH3dsOGPtuPeeSCym2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E46" sqref="E46:J46"/>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2">
      <c r="A45" s="48"/>
      <c r="B45" s="1212" t="s">
        <v>9</v>
      </c>
      <c r="C45" s="1213"/>
      <c r="D45" s="58"/>
      <c r="E45" s="1218" t="s">
        <v>10</v>
      </c>
      <c r="F45" s="1218"/>
      <c r="G45" s="1218"/>
      <c r="H45" s="1218"/>
      <c r="I45" s="1218"/>
      <c r="J45" s="1219"/>
      <c r="K45" s="59">
        <v>933</v>
      </c>
      <c r="L45" s="60">
        <v>961</v>
      </c>
      <c r="M45" s="60">
        <v>999</v>
      </c>
      <c r="N45" s="60">
        <v>1073</v>
      </c>
      <c r="O45" s="61">
        <v>1074</v>
      </c>
      <c r="P45" s="48"/>
      <c r="Q45" s="48"/>
      <c r="R45" s="48"/>
      <c r="S45" s="48"/>
      <c r="T45" s="48"/>
      <c r="U45" s="48"/>
    </row>
    <row r="46" spans="1:21" ht="30.75" customHeight="1" x14ac:dyDescent="0.2">
      <c r="A46" s="48"/>
      <c r="B46" s="1214"/>
      <c r="C46" s="1215"/>
      <c r="D46" s="62"/>
      <c r="E46" s="1191" t="s">
        <v>11</v>
      </c>
      <c r="F46" s="1191"/>
      <c r="G46" s="1191"/>
      <c r="H46" s="1191"/>
      <c r="I46" s="1191"/>
      <c r="J46" s="1192"/>
      <c r="K46" s="63" t="s">
        <v>493</v>
      </c>
      <c r="L46" s="64" t="s">
        <v>493</v>
      </c>
      <c r="M46" s="64" t="s">
        <v>493</v>
      </c>
      <c r="N46" s="64" t="s">
        <v>493</v>
      </c>
      <c r="O46" s="65" t="s">
        <v>493</v>
      </c>
      <c r="P46" s="48"/>
      <c r="Q46" s="48"/>
      <c r="R46" s="48"/>
      <c r="S46" s="48"/>
      <c r="T46" s="48"/>
      <c r="U46" s="48"/>
    </row>
    <row r="47" spans="1:21" ht="30.75" customHeight="1" x14ac:dyDescent="0.2">
      <c r="A47" s="48"/>
      <c r="B47" s="1214"/>
      <c r="C47" s="1215"/>
      <c r="D47" s="62"/>
      <c r="E47" s="1191" t="s">
        <v>12</v>
      </c>
      <c r="F47" s="1191"/>
      <c r="G47" s="1191"/>
      <c r="H47" s="1191"/>
      <c r="I47" s="1191"/>
      <c r="J47" s="1192"/>
      <c r="K47" s="63" t="s">
        <v>493</v>
      </c>
      <c r="L47" s="64" t="s">
        <v>493</v>
      </c>
      <c r="M47" s="64" t="s">
        <v>493</v>
      </c>
      <c r="N47" s="64" t="s">
        <v>493</v>
      </c>
      <c r="O47" s="65" t="s">
        <v>493</v>
      </c>
      <c r="P47" s="48"/>
      <c r="Q47" s="48"/>
      <c r="R47" s="48"/>
      <c r="S47" s="48"/>
      <c r="T47" s="48"/>
      <c r="U47" s="48"/>
    </row>
    <row r="48" spans="1:21" ht="30.75" customHeight="1" x14ac:dyDescent="0.2">
      <c r="A48" s="48"/>
      <c r="B48" s="1214"/>
      <c r="C48" s="1215"/>
      <c r="D48" s="62"/>
      <c r="E48" s="1191" t="s">
        <v>13</v>
      </c>
      <c r="F48" s="1191"/>
      <c r="G48" s="1191"/>
      <c r="H48" s="1191"/>
      <c r="I48" s="1191"/>
      <c r="J48" s="1192"/>
      <c r="K48" s="63">
        <v>95</v>
      </c>
      <c r="L48" s="64">
        <v>146</v>
      </c>
      <c r="M48" s="64">
        <v>175</v>
      </c>
      <c r="N48" s="64">
        <v>190</v>
      </c>
      <c r="O48" s="65">
        <v>188</v>
      </c>
      <c r="P48" s="48"/>
      <c r="Q48" s="48"/>
      <c r="R48" s="48"/>
      <c r="S48" s="48"/>
      <c r="T48" s="48"/>
      <c r="U48" s="48"/>
    </row>
    <row r="49" spans="1:21" ht="30.75" customHeight="1" x14ac:dyDescent="0.2">
      <c r="A49" s="48"/>
      <c r="B49" s="1214"/>
      <c r="C49" s="1215"/>
      <c r="D49" s="62"/>
      <c r="E49" s="1191" t="s">
        <v>14</v>
      </c>
      <c r="F49" s="1191"/>
      <c r="G49" s="1191"/>
      <c r="H49" s="1191"/>
      <c r="I49" s="1191"/>
      <c r="J49" s="1192"/>
      <c r="K49" s="63" t="s">
        <v>493</v>
      </c>
      <c r="L49" s="64" t="s">
        <v>493</v>
      </c>
      <c r="M49" s="64" t="s">
        <v>493</v>
      </c>
      <c r="N49" s="64" t="s">
        <v>493</v>
      </c>
      <c r="O49" s="65" t="s">
        <v>493</v>
      </c>
      <c r="P49" s="48"/>
      <c r="Q49" s="48"/>
      <c r="R49" s="48"/>
      <c r="S49" s="48"/>
      <c r="T49" s="48"/>
      <c r="U49" s="48"/>
    </row>
    <row r="50" spans="1:21" ht="30.75" customHeight="1" x14ac:dyDescent="0.2">
      <c r="A50" s="48"/>
      <c r="B50" s="1214"/>
      <c r="C50" s="1215"/>
      <c r="D50" s="62"/>
      <c r="E50" s="1191" t="s">
        <v>15</v>
      </c>
      <c r="F50" s="1191"/>
      <c r="G50" s="1191"/>
      <c r="H50" s="1191"/>
      <c r="I50" s="1191"/>
      <c r="J50" s="1192"/>
      <c r="K50" s="63" t="s">
        <v>493</v>
      </c>
      <c r="L50" s="64" t="s">
        <v>493</v>
      </c>
      <c r="M50" s="64" t="s">
        <v>493</v>
      </c>
      <c r="N50" s="64" t="s">
        <v>493</v>
      </c>
      <c r="O50" s="65" t="s">
        <v>493</v>
      </c>
      <c r="P50" s="48"/>
      <c r="Q50" s="48"/>
      <c r="R50" s="48"/>
      <c r="S50" s="48"/>
      <c r="T50" s="48"/>
      <c r="U50" s="48"/>
    </row>
    <row r="51" spans="1:21" ht="30.75" customHeight="1" x14ac:dyDescent="0.2">
      <c r="A51" s="48"/>
      <c r="B51" s="1216"/>
      <c r="C51" s="1217"/>
      <c r="D51" s="66"/>
      <c r="E51" s="1191" t="s">
        <v>16</v>
      </c>
      <c r="F51" s="1191"/>
      <c r="G51" s="1191"/>
      <c r="H51" s="1191"/>
      <c r="I51" s="1191"/>
      <c r="J51" s="1192"/>
      <c r="K51" s="63" t="s">
        <v>493</v>
      </c>
      <c r="L51" s="64" t="s">
        <v>493</v>
      </c>
      <c r="M51" s="64" t="s">
        <v>493</v>
      </c>
      <c r="N51" s="64" t="s">
        <v>493</v>
      </c>
      <c r="O51" s="65" t="s">
        <v>493</v>
      </c>
      <c r="P51" s="48"/>
      <c r="Q51" s="48"/>
      <c r="R51" s="48"/>
      <c r="S51" s="48"/>
      <c r="T51" s="48"/>
      <c r="U51" s="48"/>
    </row>
    <row r="52" spans="1:21" ht="30.75" customHeight="1" x14ac:dyDescent="0.2">
      <c r="A52" s="48"/>
      <c r="B52" s="1189" t="s">
        <v>17</v>
      </c>
      <c r="C52" s="1190"/>
      <c r="D52" s="66"/>
      <c r="E52" s="1191" t="s">
        <v>18</v>
      </c>
      <c r="F52" s="1191"/>
      <c r="G52" s="1191"/>
      <c r="H52" s="1191"/>
      <c r="I52" s="1191"/>
      <c r="J52" s="1192"/>
      <c r="K52" s="63">
        <v>700</v>
      </c>
      <c r="L52" s="64">
        <v>741</v>
      </c>
      <c r="M52" s="64">
        <v>811</v>
      </c>
      <c r="N52" s="64">
        <v>876</v>
      </c>
      <c r="O52" s="65">
        <v>899</v>
      </c>
      <c r="P52" s="48"/>
      <c r="Q52" s="48"/>
      <c r="R52" s="48"/>
      <c r="S52" s="48"/>
      <c r="T52" s="48"/>
      <c r="U52" s="48"/>
    </row>
    <row r="53" spans="1:21" ht="30.75" customHeight="1" thickBot="1" x14ac:dyDescent="0.25">
      <c r="A53" s="48"/>
      <c r="B53" s="1193" t="s">
        <v>19</v>
      </c>
      <c r="C53" s="1194"/>
      <c r="D53" s="67"/>
      <c r="E53" s="1195" t="s">
        <v>20</v>
      </c>
      <c r="F53" s="1195"/>
      <c r="G53" s="1195"/>
      <c r="H53" s="1195"/>
      <c r="I53" s="1195"/>
      <c r="J53" s="1196"/>
      <c r="K53" s="68">
        <v>328</v>
      </c>
      <c r="L53" s="69">
        <v>366</v>
      </c>
      <c r="M53" s="69">
        <v>363</v>
      </c>
      <c r="N53" s="69">
        <v>387</v>
      </c>
      <c r="O53" s="70">
        <v>363</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2">
      <c r="B58" s="1197" t="s">
        <v>24</v>
      </c>
      <c r="C58" s="1198"/>
      <c r="D58" s="1203" t="s">
        <v>25</v>
      </c>
      <c r="E58" s="1204"/>
      <c r="F58" s="1204"/>
      <c r="G58" s="1204"/>
      <c r="H58" s="1204"/>
      <c r="I58" s="1204"/>
      <c r="J58" s="1205"/>
      <c r="K58" s="83"/>
      <c r="L58" s="84"/>
      <c r="M58" s="84"/>
      <c r="N58" s="84"/>
      <c r="O58" s="85"/>
    </row>
    <row r="59" spans="1:21" ht="31.5" customHeight="1" x14ac:dyDescent="0.2">
      <c r="B59" s="1199"/>
      <c r="C59" s="1200"/>
      <c r="D59" s="1206" t="s">
        <v>26</v>
      </c>
      <c r="E59" s="1207"/>
      <c r="F59" s="1207"/>
      <c r="G59" s="1207"/>
      <c r="H59" s="1207"/>
      <c r="I59" s="1207"/>
      <c r="J59" s="1208"/>
      <c r="K59" s="86"/>
      <c r="L59" s="87"/>
      <c r="M59" s="87"/>
      <c r="N59" s="87"/>
      <c r="O59" s="88"/>
    </row>
    <row r="60" spans="1:21" ht="31.5" customHeight="1" thickBot="1" x14ac:dyDescent="0.25">
      <c r="B60" s="1201"/>
      <c r="C60" s="1202"/>
      <c r="D60" s="1209" t="s">
        <v>27</v>
      </c>
      <c r="E60" s="1210"/>
      <c r="F60" s="1210"/>
      <c r="G60" s="1210"/>
      <c r="H60" s="1210"/>
      <c r="I60" s="1210"/>
      <c r="J60" s="1211"/>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9aABWXkyjrQsVqvD5Ri5QT2DibZj4HWvSguy/1T790qx1fE4OsY4IQMgVgkETrM62gIiIAy3Wts8ppPu1vf/ZQ==" saltValue="T+S1AXMKGoPgU2feviGEl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531</v>
      </c>
      <c r="J40" s="103" t="s">
        <v>532</v>
      </c>
      <c r="K40" s="103" t="s">
        <v>533</v>
      </c>
      <c r="L40" s="103" t="s">
        <v>534</v>
      </c>
      <c r="M40" s="104" t="s">
        <v>535</v>
      </c>
    </row>
    <row r="41" spans="2:13" ht="27.75" customHeight="1" x14ac:dyDescent="0.2">
      <c r="B41" s="1232" t="s">
        <v>30</v>
      </c>
      <c r="C41" s="1233"/>
      <c r="D41" s="105"/>
      <c r="E41" s="1234" t="s">
        <v>31</v>
      </c>
      <c r="F41" s="1234"/>
      <c r="G41" s="1234"/>
      <c r="H41" s="1235"/>
      <c r="I41" s="355">
        <v>12299</v>
      </c>
      <c r="J41" s="356">
        <v>13258</v>
      </c>
      <c r="K41" s="356">
        <v>13622</v>
      </c>
      <c r="L41" s="356">
        <v>13919</v>
      </c>
      <c r="M41" s="357">
        <v>14000</v>
      </c>
    </row>
    <row r="42" spans="2:13" ht="27.75" customHeight="1" x14ac:dyDescent="0.2">
      <c r="B42" s="1222"/>
      <c r="C42" s="1223"/>
      <c r="D42" s="106"/>
      <c r="E42" s="1226" t="s">
        <v>32</v>
      </c>
      <c r="F42" s="1226"/>
      <c r="G42" s="1226"/>
      <c r="H42" s="1227"/>
      <c r="I42" s="358" t="s">
        <v>493</v>
      </c>
      <c r="J42" s="359" t="s">
        <v>493</v>
      </c>
      <c r="K42" s="359" t="s">
        <v>493</v>
      </c>
      <c r="L42" s="359" t="s">
        <v>493</v>
      </c>
      <c r="M42" s="360" t="s">
        <v>493</v>
      </c>
    </row>
    <row r="43" spans="2:13" ht="27.75" customHeight="1" x14ac:dyDescent="0.2">
      <c r="B43" s="1222"/>
      <c r="C43" s="1223"/>
      <c r="D43" s="106"/>
      <c r="E43" s="1226" t="s">
        <v>33</v>
      </c>
      <c r="F43" s="1226"/>
      <c r="G43" s="1226"/>
      <c r="H43" s="1227"/>
      <c r="I43" s="358">
        <v>1820</v>
      </c>
      <c r="J43" s="359">
        <v>1650</v>
      </c>
      <c r="K43" s="359">
        <v>1518</v>
      </c>
      <c r="L43" s="359">
        <v>1663</v>
      </c>
      <c r="M43" s="360">
        <v>1732</v>
      </c>
    </row>
    <row r="44" spans="2:13" ht="27.75" customHeight="1" x14ac:dyDescent="0.2">
      <c r="B44" s="1222"/>
      <c r="C44" s="1223"/>
      <c r="D44" s="106"/>
      <c r="E44" s="1226" t="s">
        <v>34</v>
      </c>
      <c r="F44" s="1226"/>
      <c r="G44" s="1226"/>
      <c r="H44" s="1227"/>
      <c r="I44" s="358">
        <v>200</v>
      </c>
      <c r="J44" s="359">
        <v>192</v>
      </c>
      <c r="K44" s="359">
        <v>184</v>
      </c>
      <c r="L44" s="359">
        <v>176</v>
      </c>
      <c r="M44" s="360">
        <v>168</v>
      </c>
    </row>
    <row r="45" spans="2:13" ht="27.75" customHeight="1" x14ac:dyDescent="0.2">
      <c r="B45" s="1222"/>
      <c r="C45" s="1223"/>
      <c r="D45" s="106"/>
      <c r="E45" s="1226" t="s">
        <v>35</v>
      </c>
      <c r="F45" s="1226"/>
      <c r="G45" s="1226"/>
      <c r="H45" s="1227"/>
      <c r="I45" s="358">
        <v>1193</v>
      </c>
      <c r="J45" s="359">
        <v>1129</v>
      </c>
      <c r="K45" s="359">
        <v>1264</v>
      </c>
      <c r="L45" s="359">
        <v>1138</v>
      </c>
      <c r="M45" s="360">
        <v>1181</v>
      </c>
    </row>
    <row r="46" spans="2:13" ht="27.75" customHeight="1" x14ac:dyDescent="0.2">
      <c r="B46" s="1222"/>
      <c r="C46" s="1223"/>
      <c r="D46" s="107"/>
      <c r="E46" s="1226" t="s">
        <v>36</v>
      </c>
      <c r="F46" s="1226"/>
      <c r="G46" s="1226"/>
      <c r="H46" s="1227"/>
      <c r="I46" s="358" t="s">
        <v>493</v>
      </c>
      <c r="J46" s="359" t="s">
        <v>493</v>
      </c>
      <c r="K46" s="359" t="s">
        <v>493</v>
      </c>
      <c r="L46" s="359" t="s">
        <v>493</v>
      </c>
      <c r="M46" s="360" t="s">
        <v>493</v>
      </c>
    </row>
    <row r="47" spans="2:13" ht="27.75" customHeight="1" x14ac:dyDescent="0.2">
      <c r="B47" s="1222"/>
      <c r="C47" s="1223"/>
      <c r="D47" s="108"/>
      <c r="E47" s="1236" t="s">
        <v>37</v>
      </c>
      <c r="F47" s="1237"/>
      <c r="G47" s="1237"/>
      <c r="H47" s="1238"/>
      <c r="I47" s="358" t="s">
        <v>493</v>
      </c>
      <c r="J47" s="359" t="s">
        <v>493</v>
      </c>
      <c r="K47" s="359" t="s">
        <v>493</v>
      </c>
      <c r="L47" s="359" t="s">
        <v>493</v>
      </c>
      <c r="M47" s="360" t="s">
        <v>493</v>
      </c>
    </row>
    <row r="48" spans="2:13" ht="27.75" customHeight="1" x14ac:dyDescent="0.2">
      <c r="B48" s="1222"/>
      <c r="C48" s="1223"/>
      <c r="D48" s="106"/>
      <c r="E48" s="1226" t="s">
        <v>38</v>
      </c>
      <c r="F48" s="1226"/>
      <c r="G48" s="1226"/>
      <c r="H48" s="1227"/>
      <c r="I48" s="358" t="s">
        <v>493</v>
      </c>
      <c r="J48" s="359" t="s">
        <v>493</v>
      </c>
      <c r="K48" s="359" t="s">
        <v>493</v>
      </c>
      <c r="L48" s="359" t="s">
        <v>493</v>
      </c>
      <c r="M48" s="360" t="s">
        <v>493</v>
      </c>
    </row>
    <row r="49" spans="2:13" ht="27.75" customHeight="1" x14ac:dyDescent="0.2">
      <c r="B49" s="1224"/>
      <c r="C49" s="1225"/>
      <c r="D49" s="106"/>
      <c r="E49" s="1226" t="s">
        <v>39</v>
      </c>
      <c r="F49" s="1226"/>
      <c r="G49" s="1226"/>
      <c r="H49" s="1227"/>
      <c r="I49" s="358" t="s">
        <v>493</v>
      </c>
      <c r="J49" s="359" t="s">
        <v>493</v>
      </c>
      <c r="K49" s="359" t="s">
        <v>493</v>
      </c>
      <c r="L49" s="359" t="s">
        <v>493</v>
      </c>
      <c r="M49" s="360" t="s">
        <v>493</v>
      </c>
    </row>
    <row r="50" spans="2:13" ht="27.75" customHeight="1" x14ac:dyDescent="0.2">
      <c r="B50" s="1220" t="s">
        <v>40</v>
      </c>
      <c r="C50" s="1221"/>
      <c r="D50" s="109"/>
      <c r="E50" s="1226" t="s">
        <v>41</v>
      </c>
      <c r="F50" s="1226"/>
      <c r="G50" s="1226"/>
      <c r="H50" s="1227"/>
      <c r="I50" s="358">
        <v>4371</v>
      </c>
      <c r="J50" s="359">
        <v>4244</v>
      </c>
      <c r="K50" s="359">
        <v>4874</v>
      </c>
      <c r="L50" s="359">
        <v>5311</v>
      </c>
      <c r="M50" s="360">
        <v>5792</v>
      </c>
    </row>
    <row r="51" spans="2:13" ht="27.75" customHeight="1" x14ac:dyDescent="0.2">
      <c r="B51" s="1222"/>
      <c r="C51" s="1223"/>
      <c r="D51" s="106"/>
      <c r="E51" s="1226" t="s">
        <v>42</v>
      </c>
      <c r="F51" s="1226"/>
      <c r="G51" s="1226"/>
      <c r="H51" s="1227"/>
      <c r="I51" s="358">
        <v>1</v>
      </c>
      <c r="J51" s="359">
        <v>1</v>
      </c>
      <c r="K51" s="359">
        <v>1</v>
      </c>
      <c r="L51" s="359" t="s">
        <v>493</v>
      </c>
      <c r="M51" s="360" t="s">
        <v>493</v>
      </c>
    </row>
    <row r="52" spans="2:13" ht="27.75" customHeight="1" x14ac:dyDescent="0.2">
      <c r="B52" s="1224"/>
      <c r="C52" s="1225"/>
      <c r="D52" s="106"/>
      <c r="E52" s="1226" t="s">
        <v>43</v>
      </c>
      <c r="F52" s="1226"/>
      <c r="G52" s="1226"/>
      <c r="H52" s="1227"/>
      <c r="I52" s="358">
        <v>9565</v>
      </c>
      <c r="J52" s="359">
        <v>10788</v>
      </c>
      <c r="K52" s="359">
        <v>10435</v>
      </c>
      <c r="L52" s="359">
        <v>10616</v>
      </c>
      <c r="M52" s="360">
        <v>10667</v>
      </c>
    </row>
    <row r="53" spans="2:13" ht="27.75" customHeight="1" thickBot="1" x14ac:dyDescent="0.25">
      <c r="B53" s="1228" t="s">
        <v>19</v>
      </c>
      <c r="C53" s="1229"/>
      <c r="D53" s="110"/>
      <c r="E53" s="1230" t="s">
        <v>44</v>
      </c>
      <c r="F53" s="1230"/>
      <c r="G53" s="1230"/>
      <c r="H53" s="1231"/>
      <c r="I53" s="361">
        <v>1574</v>
      </c>
      <c r="J53" s="362">
        <v>1196</v>
      </c>
      <c r="K53" s="362">
        <v>1279</v>
      </c>
      <c r="L53" s="362">
        <v>969</v>
      </c>
      <c r="M53" s="363">
        <v>622</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IcRyytghmFyl8lCVbq5Bn+HmzfJtWhnpErusy3M+bhtaX5nq/jakvpQNiI/b3A/2/YFt+e0WWp+5mSAiFMqVQQ==" saltValue="jTgtIYOYge4yavsUNBvm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63" sqref="F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533</v>
      </c>
      <c r="G54" s="119" t="s">
        <v>534</v>
      </c>
      <c r="H54" s="120" t="s">
        <v>535</v>
      </c>
    </row>
    <row r="55" spans="2:8" ht="52.5" customHeight="1" x14ac:dyDescent="0.2">
      <c r="B55" s="121"/>
      <c r="C55" s="1247" t="s">
        <v>46</v>
      </c>
      <c r="D55" s="1247"/>
      <c r="E55" s="1248"/>
      <c r="F55" s="122">
        <v>1028</v>
      </c>
      <c r="G55" s="122">
        <v>1238</v>
      </c>
      <c r="H55" s="123">
        <v>1238</v>
      </c>
    </row>
    <row r="56" spans="2:8" ht="52.5" customHeight="1" x14ac:dyDescent="0.2">
      <c r="B56" s="124"/>
      <c r="C56" s="1249" t="s">
        <v>47</v>
      </c>
      <c r="D56" s="1249"/>
      <c r="E56" s="1250"/>
      <c r="F56" s="125">
        <v>1590</v>
      </c>
      <c r="G56" s="125">
        <v>1590</v>
      </c>
      <c r="H56" s="126">
        <v>1591</v>
      </c>
    </row>
    <row r="57" spans="2:8" ht="53.25" customHeight="1" x14ac:dyDescent="0.2">
      <c r="B57" s="124"/>
      <c r="C57" s="1251" t="s">
        <v>48</v>
      </c>
      <c r="D57" s="1251"/>
      <c r="E57" s="1252"/>
      <c r="F57" s="127">
        <v>1711</v>
      </c>
      <c r="G57" s="127">
        <v>1868</v>
      </c>
      <c r="H57" s="128">
        <v>2209</v>
      </c>
    </row>
    <row r="58" spans="2:8" ht="45.75" customHeight="1" x14ac:dyDescent="0.2">
      <c r="B58" s="129"/>
      <c r="C58" s="1239" t="s">
        <v>566</v>
      </c>
      <c r="D58" s="1240"/>
      <c r="E58" s="1241"/>
      <c r="F58" s="130">
        <v>408</v>
      </c>
      <c r="G58" s="130">
        <v>508</v>
      </c>
      <c r="H58" s="131">
        <v>809</v>
      </c>
    </row>
    <row r="59" spans="2:8" ht="45.75" customHeight="1" x14ac:dyDescent="0.2">
      <c r="B59" s="129"/>
      <c r="C59" s="1239" t="s">
        <v>567</v>
      </c>
      <c r="D59" s="1240"/>
      <c r="E59" s="1241"/>
      <c r="F59" s="130">
        <v>370</v>
      </c>
      <c r="G59" s="130">
        <v>382</v>
      </c>
      <c r="H59" s="131">
        <v>389</v>
      </c>
    </row>
    <row r="60" spans="2:8" ht="45.75" customHeight="1" x14ac:dyDescent="0.2">
      <c r="B60" s="129"/>
      <c r="C60" s="1239" t="s">
        <v>568</v>
      </c>
      <c r="D60" s="1240"/>
      <c r="E60" s="1241"/>
      <c r="F60" s="130">
        <v>283</v>
      </c>
      <c r="G60" s="130">
        <v>338</v>
      </c>
      <c r="H60" s="131">
        <v>387</v>
      </c>
    </row>
    <row r="61" spans="2:8" ht="45.75" customHeight="1" x14ac:dyDescent="0.2">
      <c r="B61" s="129"/>
      <c r="C61" s="1239" t="s">
        <v>569</v>
      </c>
      <c r="D61" s="1240"/>
      <c r="E61" s="1241"/>
      <c r="F61" s="130">
        <v>344</v>
      </c>
      <c r="G61" s="130">
        <v>330</v>
      </c>
      <c r="H61" s="131">
        <v>331</v>
      </c>
    </row>
    <row r="62" spans="2:8" ht="45.75" customHeight="1" thickBot="1" x14ac:dyDescent="0.25">
      <c r="B62" s="132"/>
      <c r="C62" s="1242" t="s">
        <v>570</v>
      </c>
      <c r="D62" s="1243"/>
      <c r="E62" s="1244"/>
      <c r="F62" s="133">
        <v>113</v>
      </c>
      <c r="G62" s="133">
        <v>116</v>
      </c>
      <c r="H62" s="134">
        <v>115</v>
      </c>
    </row>
    <row r="63" spans="2:8" ht="52.5" customHeight="1" thickBot="1" x14ac:dyDescent="0.25">
      <c r="B63" s="135"/>
      <c r="C63" s="1245" t="s">
        <v>49</v>
      </c>
      <c r="D63" s="1245"/>
      <c r="E63" s="1246"/>
      <c r="F63" s="136">
        <v>4329</v>
      </c>
      <c r="G63" s="136">
        <v>4697</v>
      </c>
      <c r="H63" s="137">
        <v>5038</v>
      </c>
    </row>
    <row r="64" spans="2:8" ht="13.2" x14ac:dyDescent="0.2"/>
  </sheetData>
  <sheetProtection algorithmName="SHA-512" hashValue="0HmqfTrrAL50I8XJZ2GxJcpCvcPexuZtYY9tX/zjUgTG6nIlkKWDrxkSlTGGFJObIL2uE8B1svmAT5FGywBxIw==" saltValue="mtd4obVSm/5xoXJ8/0ZS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5BF93-6331-49C6-A109-EEB5835F1661}">
  <sheetPr>
    <tabColor rgb="FFFFFF00"/>
    <pageSetUpPr fitToPage="1"/>
  </sheetPr>
  <dimension ref="A1:DE85"/>
  <sheetViews>
    <sheetView showGridLines="0" topLeftCell="F59" zoomScale="85" zoomScaleNormal="85" zoomScaleSheetLayoutView="55" workbookViewId="0">
      <selection activeCell="AK64" sqref="AK64"/>
    </sheetView>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571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572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5" t="s">
        <v>580</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2" x14ac:dyDescent="0.2">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2" x14ac:dyDescent="0.2">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2" x14ac:dyDescent="0.2">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2" x14ac:dyDescent="0.2">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573</v>
      </c>
    </row>
    <row r="50" spans="1:109" ht="13.2" x14ac:dyDescent="0.2">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531</v>
      </c>
      <c r="BQ50" s="1258"/>
      <c r="BR50" s="1258"/>
      <c r="BS50" s="1258"/>
      <c r="BT50" s="1258"/>
      <c r="BU50" s="1258"/>
      <c r="BV50" s="1258"/>
      <c r="BW50" s="1258"/>
      <c r="BX50" s="1258" t="s">
        <v>532</v>
      </c>
      <c r="BY50" s="1258"/>
      <c r="BZ50" s="1258"/>
      <c r="CA50" s="1258"/>
      <c r="CB50" s="1258"/>
      <c r="CC50" s="1258"/>
      <c r="CD50" s="1258"/>
      <c r="CE50" s="1258"/>
      <c r="CF50" s="1258" t="s">
        <v>533</v>
      </c>
      <c r="CG50" s="1258"/>
      <c r="CH50" s="1258"/>
      <c r="CI50" s="1258"/>
      <c r="CJ50" s="1258"/>
      <c r="CK50" s="1258"/>
      <c r="CL50" s="1258"/>
      <c r="CM50" s="1258"/>
      <c r="CN50" s="1258" t="s">
        <v>534</v>
      </c>
      <c r="CO50" s="1258"/>
      <c r="CP50" s="1258"/>
      <c r="CQ50" s="1258"/>
      <c r="CR50" s="1258"/>
      <c r="CS50" s="1258"/>
      <c r="CT50" s="1258"/>
      <c r="CU50" s="1258"/>
      <c r="CV50" s="1258" t="s">
        <v>535</v>
      </c>
      <c r="CW50" s="1258"/>
      <c r="CX50" s="1258"/>
      <c r="CY50" s="1258"/>
      <c r="CZ50" s="1258"/>
      <c r="DA50" s="1258"/>
      <c r="DB50" s="1258"/>
      <c r="DC50" s="1258"/>
    </row>
    <row r="51" spans="1:109" ht="13.5" customHeight="1" x14ac:dyDescent="0.2">
      <c r="B51" s="372"/>
      <c r="G51" s="1261"/>
      <c r="H51" s="1261"/>
      <c r="I51" s="1274"/>
      <c r="J51" s="1274"/>
      <c r="K51" s="1260"/>
      <c r="L51" s="1260"/>
      <c r="M51" s="1260"/>
      <c r="N51" s="1260"/>
      <c r="AM51" s="381"/>
      <c r="AN51" s="1256" t="s">
        <v>574</v>
      </c>
      <c r="AO51" s="1256"/>
      <c r="AP51" s="1256"/>
      <c r="AQ51" s="1256"/>
      <c r="AR51" s="1256"/>
      <c r="AS51" s="1256"/>
      <c r="AT51" s="1256"/>
      <c r="AU51" s="1256"/>
      <c r="AV51" s="1256"/>
      <c r="AW51" s="1256"/>
      <c r="AX51" s="1256"/>
      <c r="AY51" s="1256"/>
      <c r="AZ51" s="1256"/>
      <c r="BA51" s="1256"/>
      <c r="BB51" s="1256" t="s">
        <v>575</v>
      </c>
      <c r="BC51" s="1256"/>
      <c r="BD51" s="1256"/>
      <c r="BE51" s="1256"/>
      <c r="BF51" s="1256"/>
      <c r="BG51" s="1256"/>
      <c r="BH51" s="1256"/>
      <c r="BI51" s="1256"/>
      <c r="BJ51" s="1256"/>
      <c r="BK51" s="1256"/>
      <c r="BL51" s="1256"/>
      <c r="BM51" s="1256"/>
      <c r="BN51" s="1256"/>
      <c r="BO51" s="1256"/>
      <c r="BP51" s="1253">
        <v>37.5</v>
      </c>
      <c r="BQ51" s="1253"/>
      <c r="BR51" s="1253"/>
      <c r="BS51" s="1253"/>
      <c r="BT51" s="1253"/>
      <c r="BU51" s="1253"/>
      <c r="BV51" s="1253"/>
      <c r="BW51" s="1253"/>
      <c r="BX51" s="1253">
        <v>26.9</v>
      </c>
      <c r="BY51" s="1253"/>
      <c r="BZ51" s="1253"/>
      <c r="CA51" s="1253"/>
      <c r="CB51" s="1253"/>
      <c r="CC51" s="1253"/>
      <c r="CD51" s="1253"/>
      <c r="CE51" s="1253"/>
      <c r="CF51" s="1253">
        <v>26.7</v>
      </c>
      <c r="CG51" s="1253"/>
      <c r="CH51" s="1253"/>
      <c r="CI51" s="1253"/>
      <c r="CJ51" s="1253"/>
      <c r="CK51" s="1253"/>
      <c r="CL51" s="1253"/>
      <c r="CM51" s="1253"/>
      <c r="CN51" s="1253">
        <v>21.1</v>
      </c>
      <c r="CO51" s="1253"/>
      <c r="CP51" s="1253"/>
      <c r="CQ51" s="1253"/>
      <c r="CR51" s="1253"/>
      <c r="CS51" s="1253"/>
      <c r="CT51" s="1253"/>
      <c r="CU51" s="1253"/>
      <c r="CV51" s="1253">
        <v>13.5</v>
      </c>
      <c r="CW51" s="1253"/>
      <c r="CX51" s="1253"/>
      <c r="CY51" s="1253"/>
      <c r="CZ51" s="1253"/>
      <c r="DA51" s="1253"/>
      <c r="DB51" s="1253"/>
      <c r="DC51" s="1253"/>
    </row>
    <row r="52" spans="1:109" ht="13.2" x14ac:dyDescent="0.2">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2" x14ac:dyDescent="0.2">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576</v>
      </c>
      <c r="BC53" s="1256"/>
      <c r="BD53" s="1256"/>
      <c r="BE53" s="1256"/>
      <c r="BF53" s="1256"/>
      <c r="BG53" s="1256"/>
      <c r="BH53" s="1256"/>
      <c r="BI53" s="1256"/>
      <c r="BJ53" s="1256"/>
      <c r="BK53" s="1256"/>
      <c r="BL53" s="1256"/>
      <c r="BM53" s="1256"/>
      <c r="BN53" s="1256"/>
      <c r="BO53" s="1256"/>
      <c r="BP53" s="1253">
        <v>65.8</v>
      </c>
      <c r="BQ53" s="1253"/>
      <c r="BR53" s="1253"/>
      <c r="BS53" s="1253"/>
      <c r="BT53" s="1253"/>
      <c r="BU53" s="1253"/>
      <c r="BV53" s="1253"/>
      <c r="BW53" s="1253"/>
      <c r="BX53" s="1253">
        <v>66.5</v>
      </c>
      <c r="BY53" s="1253"/>
      <c r="BZ53" s="1253"/>
      <c r="CA53" s="1253"/>
      <c r="CB53" s="1253"/>
      <c r="CC53" s="1253"/>
      <c r="CD53" s="1253"/>
      <c r="CE53" s="1253"/>
      <c r="CF53" s="1253">
        <v>65.900000000000006</v>
      </c>
      <c r="CG53" s="1253"/>
      <c r="CH53" s="1253"/>
      <c r="CI53" s="1253"/>
      <c r="CJ53" s="1253"/>
      <c r="CK53" s="1253"/>
      <c r="CL53" s="1253"/>
      <c r="CM53" s="1253"/>
      <c r="CN53" s="1253">
        <v>67.599999999999994</v>
      </c>
      <c r="CO53" s="1253"/>
      <c r="CP53" s="1253"/>
      <c r="CQ53" s="1253"/>
      <c r="CR53" s="1253"/>
      <c r="CS53" s="1253"/>
      <c r="CT53" s="1253"/>
      <c r="CU53" s="1253"/>
      <c r="CV53" s="1253">
        <v>69.099999999999994</v>
      </c>
      <c r="CW53" s="1253"/>
      <c r="CX53" s="1253"/>
      <c r="CY53" s="1253"/>
      <c r="CZ53" s="1253"/>
      <c r="DA53" s="1253"/>
      <c r="DB53" s="1253"/>
      <c r="DC53" s="1253"/>
    </row>
    <row r="54" spans="1:109" ht="13.2" x14ac:dyDescent="0.2">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2" x14ac:dyDescent="0.2">
      <c r="A55" s="380"/>
      <c r="B55" s="372"/>
      <c r="G55" s="1259"/>
      <c r="H55" s="1259"/>
      <c r="I55" s="1259"/>
      <c r="J55" s="1259"/>
      <c r="K55" s="1260"/>
      <c r="L55" s="1260"/>
      <c r="M55" s="1260"/>
      <c r="N55" s="1260"/>
      <c r="AN55" s="1258" t="s">
        <v>577</v>
      </c>
      <c r="AO55" s="1258"/>
      <c r="AP55" s="1258"/>
      <c r="AQ55" s="1258"/>
      <c r="AR55" s="1258"/>
      <c r="AS55" s="1258"/>
      <c r="AT55" s="1258"/>
      <c r="AU55" s="1258"/>
      <c r="AV55" s="1258"/>
      <c r="AW55" s="1258"/>
      <c r="AX55" s="1258"/>
      <c r="AY55" s="1258"/>
      <c r="AZ55" s="1258"/>
      <c r="BA55" s="1258"/>
      <c r="BB55" s="1256" t="s">
        <v>575</v>
      </c>
      <c r="BC55" s="1256"/>
      <c r="BD55" s="1256"/>
      <c r="BE55" s="1256"/>
      <c r="BF55" s="1256"/>
      <c r="BG55" s="1256"/>
      <c r="BH55" s="1256"/>
      <c r="BI55" s="1256"/>
      <c r="BJ55" s="1256"/>
      <c r="BK55" s="1256"/>
      <c r="BL55" s="1256"/>
      <c r="BM55" s="1256"/>
      <c r="BN55" s="1256"/>
      <c r="BO55" s="1256"/>
      <c r="BP55" s="1253">
        <v>21.4</v>
      </c>
      <c r="BQ55" s="1253"/>
      <c r="BR55" s="1253"/>
      <c r="BS55" s="1253"/>
      <c r="BT55" s="1253"/>
      <c r="BU55" s="1253"/>
      <c r="BV55" s="1253"/>
      <c r="BW55" s="1253"/>
      <c r="BX55" s="1253">
        <v>13.7</v>
      </c>
      <c r="BY55" s="1253"/>
      <c r="BZ55" s="1253"/>
      <c r="CA55" s="1253"/>
      <c r="CB55" s="1253"/>
      <c r="CC55" s="1253"/>
      <c r="CD55" s="1253"/>
      <c r="CE55" s="1253"/>
      <c r="CF55" s="1253">
        <v>6.9</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ht="13.2" x14ac:dyDescent="0.2">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2" x14ac:dyDescent="0.2">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576</v>
      </c>
      <c r="BC57" s="1256"/>
      <c r="BD57" s="1256"/>
      <c r="BE57" s="1256"/>
      <c r="BF57" s="1256"/>
      <c r="BG57" s="1256"/>
      <c r="BH57" s="1256"/>
      <c r="BI57" s="1256"/>
      <c r="BJ57" s="1256"/>
      <c r="BK57" s="1256"/>
      <c r="BL57" s="1256"/>
      <c r="BM57" s="1256"/>
      <c r="BN57" s="1256"/>
      <c r="BO57" s="1256"/>
      <c r="BP57" s="1253">
        <v>60.8</v>
      </c>
      <c r="BQ57" s="1253"/>
      <c r="BR57" s="1253"/>
      <c r="BS57" s="1253"/>
      <c r="BT57" s="1253"/>
      <c r="BU57" s="1253"/>
      <c r="BV57" s="1253"/>
      <c r="BW57" s="1253"/>
      <c r="BX57" s="1253">
        <v>62</v>
      </c>
      <c r="BY57" s="1253"/>
      <c r="BZ57" s="1253"/>
      <c r="CA57" s="1253"/>
      <c r="CB57" s="1253"/>
      <c r="CC57" s="1253"/>
      <c r="CD57" s="1253"/>
      <c r="CE57" s="1253"/>
      <c r="CF57" s="1253">
        <v>62.9</v>
      </c>
      <c r="CG57" s="1253"/>
      <c r="CH57" s="1253"/>
      <c r="CI57" s="1253"/>
      <c r="CJ57" s="1253"/>
      <c r="CK57" s="1253"/>
      <c r="CL57" s="1253"/>
      <c r="CM57" s="1253"/>
      <c r="CN57" s="1253">
        <v>63.3</v>
      </c>
      <c r="CO57" s="1253"/>
      <c r="CP57" s="1253"/>
      <c r="CQ57" s="1253"/>
      <c r="CR57" s="1253"/>
      <c r="CS57" s="1253"/>
      <c r="CT57" s="1253"/>
      <c r="CU57" s="1253"/>
      <c r="CV57" s="1253">
        <v>64.400000000000006</v>
      </c>
      <c r="CW57" s="1253"/>
      <c r="CX57" s="1253"/>
      <c r="CY57" s="1253"/>
      <c r="CZ57" s="1253"/>
      <c r="DA57" s="1253"/>
      <c r="DB57" s="1253"/>
      <c r="DC57" s="1253"/>
      <c r="DD57" s="385"/>
      <c r="DE57" s="384"/>
    </row>
    <row r="58" spans="1:109" s="380" customFormat="1" ht="13.2" x14ac:dyDescent="0.2">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578</v>
      </c>
    </row>
    <row r="64" spans="1:109" ht="13.2" x14ac:dyDescent="0.2">
      <c r="B64" s="372"/>
      <c r="G64" s="379"/>
      <c r="I64" s="392"/>
      <c r="J64" s="392"/>
      <c r="K64" s="392"/>
      <c r="L64" s="392"/>
      <c r="M64" s="392"/>
      <c r="N64" s="393"/>
      <c r="AM64" s="379"/>
      <c r="AN64" s="379" t="s">
        <v>572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65" t="s">
        <v>581</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2" x14ac:dyDescent="0.2">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2" x14ac:dyDescent="0.2">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2" x14ac:dyDescent="0.2">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2" x14ac:dyDescent="0.2">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573</v>
      </c>
    </row>
    <row r="72" spans="2:107" ht="13.2" x14ac:dyDescent="0.2">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531</v>
      </c>
      <c r="BQ72" s="1258"/>
      <c r="BR72" s="1258"/>
      <c r="BS72" s="1258"/>
      <c r="BT72" s="1258"/>
      <c r="BU72" s="1258"/>
      <c r="BV72" s="1258"/>
      <c r="BW72" s="1258"/>
      <c r="BX72" s="1258" t="s">
        <v>532</v>
      </c>
      <c r="BY72" s="1258"/>
      <c r="BZ72" s="1258"/>
      <c r="CA72" s="1258"/>
      <c r="CB72" s="1258"/>
      <c r="CC72" s="1258"/>
      <c r="CD72" s="1258"/>
      <c r="CE72" s="1258"/>
      <c r="CF72" s="1258" t="s">
        <v>533</v>
      </c>
      <c r="CG72" s="1258"/>
      <c r="CH72" s="1258"/>
      <c r="CI72" s="1258"/>
      <c r="CJ72" s="1258"/>
      <c r="CK72" s="1258"/>
      <c r="CL72" s="1258"/>
      <c r="CM72" s="1258"/>
      <c r="CN72" s="1258" t="s">
        <v>534</v>
      </c>
      <c r="CO72" s="1258"/>
      <c r="CP72" s="1258"/>
      <c r="CQ72" s="1258"/>
      <c r="CR72" s="1258"/>
      <c r="CS72" s="1258"/>
      <c r="CT72" s="1258"/>
      <c r="CU72" s="1258"/>
      <c r="CV72" s="1258" t="s">
        <v>535</v>
      </c>
      <c r="CW72" s="1258"/>
      <c r="CX72" s="1258"/>
      <c r="CY72" s="1258"/>
      <c r="CZ72" s="1258"/>
      <c r="DA72" s="1258"/>
      <c r="DB72" s="1258"/>
      <c r="DC72" s="1258"/>
    </row>
    <row r="73" spans="2:107" ht="13.2" x14ac:dyDescent="0.2">
      <c r="B73" s="372"/>
      <c r="G73" s="1261"/>
      <c r="H73" s="1261"/>
      <c r="I73" s="1261"/>
      <c r="J73" s="1261"/>
      <c r="K73" s="1257"/>
      <c r="L73" s="1257"/>
      <c r="M73" s="1257"/>
      <c r="N73" s="1257"/>
      <c r="AM73" s="381"/>
      <c r="AN73" s="1256" t="s">
        <v>574</v>
      </c>
      <c r="AO73" s="1256"/>
      <c r="AP73" s="1256"/>
      <c r="AQ73" s="1256"/>
      <c r="AR73" s="1256"/>
      <c r="AS73" s="1256"/>
      <c r="AT73" s="1256"/>
      <c r="AU73" s="1256"/>
      <c r="AV73" s="1256"/>
      <c r="AW73" s="1256"/>
      <c r="AX73" s="1256"/>
      <c r="AY73" s="1256"/>
      <c r="AZ73" s="1256"/>
      <c r="BA73" s="1256"/>
      <c r="BB73" s="1256" t="s">
        <v>575</v>
      </c>
      <c r="BC73" s="1256"/>
      <c r="BD73" s="1256"/>
      <c r="BE73" s="1256"/>
      <c r="BF73" s="1256"/>
      <c r="BG73" s="1256"/>
      <c r="BH73" s="1256"/>
      <c r="BI73" s="1256"/>
      <c r="BJ73" s="1256"/>
      <c r="BK73" s="1256"/>
      <c r="BL73" s="1256"/>
      <c r="BM73" s="1256"/>
      <c r="BN73" s="1256"/>
      <c r="BO73" s="1256"/>
      <c r="BP73" s="1253">
        <v>37.5</v>
      </c>
      <c r="BQ73" s="1253"/>
      <c r="BR73" s="1253"/>
      <c r="BS73" s="1253"/>
      <c r="BT73" s="1253"/>
      <c r="BU73" s="1253"/>
      <c r="BV73" s="1253"/>
      <c r="BW73" s="1253"/>
      <c r="BX73" s="1253">
        <v>26.9</v>
      </c>
      <c r="BY73" s="1253"/>
      <c r="BZ73" s="1253"/>
      <c r="CA73" s="1253"/>
      <c r="CB73" s="1253"/>
      <c r="CC73" s="1253"/>
      <c r="CD73" s="1253"/>
      <c r="CE73" s="1253"/>
      <c r="CF73" s="1253">
        <v>26.7</v>
      </c>
      <c r="CG73" s="1253"/>
      <c r="CH73" s="1253"/>
      <c r="CI73" s="1253"/>
      <c r="CJ73" s="1253"/>
      <c r="CK73" s="1253"/>
      <c r="CL73" s="1253"/>
      <c r="CM73" s="1253"/>
      <c r="CN73" s="1253">
        <v>21.1</v>
      </c>
      <c r="CO73" s="1253"/>
      <c r="CP73" s="1253"/>
      <c r="CQ73" s="1253"/>
      <c r="CR73" s="1253"/>
      <c r="CS73" s="1253"/>
      <c r="CT73" s="1253"/>
      <c r="CU73" s="1253"/>
      <c r="CV73" s="1253">
        <v>13.5</v>
      </c>
      <c r="CW73" s="1253"/>
      <c r="CX73" s="1253"/>
      <c r="CY73" s="1253"/>
      <c r="CZ73" s="1253"/>
      <c r="DA73" s="1253"/>
      <c r="DB73" s="1253"/>
      <c r="DC73" s="1253"/>
    </row>
    <row r="74" spans="2:107" ht="13.2" x14ac:dyDescent="0.2">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2" x14ac:dyDescent="0.2">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579</v>
      </c>
      <c r="BC75" s="1256"/>
      <c r="BD75" s="1256"/>
      <c r="BE75" s="1256"/>
      <c r="BF75" s="1256"/>
      <c r="BG75" s="1256"/>
      <c r="BH75" s="1256"/>
      <c r="BI75" s="1256"/>
      <c r="BJ75" s="1256"/>
      <c r="BK75" s="1256"/>
      <c r="BL75" s="1256"/>
      <c r="BM75" s="1256"/>
      <c r="BN75" s="1256"/>
      <c r="BO75" s="1256"/>
      <c r="BP75" s="1253">
        <v>6.7</v>
      </c>
      <c r="BQ75" s="1253"/>
      <c r="BR75" s="1253"/>
      <c r="BS75" s="1253"/>
      <c r="BT75" s="1253"/>
      <c r="BU75" s="1253"/>
      <c r="BV75" s="1253"/>
      <c r="BW75" s="1253"/>
      <c r="BX75" s="1253">
        <v>7.6</v>
      </c>
      <c r="BY75" s="1253"/>
      <c r="BZ75" s="1253"/>
      <c r="CA75" s="1253"/>
      <c r="CB75" s="1253"/>
      <c r="CC75" s="1253"/>
      <c r="CD75" s="1253"/>
      <c r="CE75" s="1253"/>
      <c r="CF75" s="1253">
        <v>7.8</v>
      </c>
      <c r="CG75" s="1253"/>
      <c r="CH75" s="1253"/>
      <c r="CI75" s="1253"/>
      <c r="CJ75" s="1253"/>
      <c r="CK75" s="1253"/>
      <c r="CL75" s="1253"/>
      <c r="CM75" s="1253"/>
      <c r="CN75" s="1253">
        <v>8</v>
      </c>
      <c r="CO75" s="1253"/>
      <c r="CP75" s="1253"/>
      <c r="CQ75" s="1253"/>
      <c r="CR75" s="1253"/>
      <c r="CS75" s="1253"/>
      <c r="CT75" s="1253"/>
      <c r="CU75" s="1253"/>
      <c r="CV75" s="1253">
        <v>7.9</v>
      </c>
      <c r="CW75" s="1253"/>
      <c r="CX75" s="1253"/>
      <c r="CY75" s="1253"/>
      <c r="CZ75" s="1253"/>
      <c r="DA75" s="1253"/>
      <c r="DB75" s="1253"/>
      <c r="DC75" s="1253"/>
    </row>
    <row r="76" spans="2:107" ht="13.2" x14ac:dyDescent="0.2">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2" x14ac:dyDescent="0.2">
      <c r="B77" s="372"/>
      <c r="G77" s="1259"/>
      <c r="H77" s="1259"/>
      <c r="I77" s="1259"/>
      <c r="J77" s="1259"/>
      <c r="K77" s="1257"/>
      <c r="L77" s="1257"/>
      <c r="M77" s="1257"/>
      <c r="N77" s="1257"/>
      <c r="AN77" s="1258" t="s">
        <v>577</v>
      </c>
      <c r="AO77" s="1258"/>
      <c r="AP77" s="1258"/>
      <c r="AQ77" s="1258"/>
      <c r="AR77" s="1258"/>
      <c r="AS77" s="1258"/>
      <c r="AT77" s="1258"/>
      <c r="AU77" s="1258"/>
      <c r="AV77" s="1258"/>
      <c r="AW77" s="1258"/>
      <c r="AX77" s="1258"/>
      <c r="AY77" s="1258"/>
      <c r="AZ77" s="1258"/>
      <c r="BA77" s="1258"/>
      <c r="BB77" s="1256" t="s">
        <v>575</v>
      </c>
      <c r="BC77" s="1256"/>
      <c r="BD77" s="1256"/>
      <c r="BE77" s="1256"/>
      <c r="BF77" s="1256"/>
      <c r="BG77" s="1256"/>
      <c r="BH77" s="1256"/>
      <c r="BI77" s="1256"/>
      <c r="BJ77" s="1256"/>
      <c r="BK77" s="1256"/>
      <c r="BL77" s="1256"/>
      <c r="BM77" s="1256"/>
      <c r="BN77" s="1256"/>
      <c r="BO77" s="1256"/>
      <c r="BP77" s="1253">
        <v>21.4</v>
      </c>
      <c r="BQ77" s="1253"/>
      <c r="BR77" s="1253"/>
      <c r="BS77" s="1253"/>
      <c r="BT77" s="1253"/>
      <c r="BU77" s="1253"/>
      <c r="BV77" s="1253"/>
      <c r="BW77" s="1253"/>
      <c r="BX77" s="1253">
        <v>13.7</v>
      </c>
      <c r="BY77" s="1253"/>
      <c r="BZ77" s="1253"/>
      <c r="CA77" s="1253"/>
      <c r="CB77" s="1253"/>
      <c r="CC77" s="1253"/>
      <c r="CD77" s="1253"/>
      <c r="CE77" s="1253"/>
      <c r="CF77" s="1253">
        <v>6.9</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ht="13.2" x14ac:dyDescent="0.2">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2" x14ac:dyDescent="0.2">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579</v>
      </c>
      <c r="BC79" s="1256"/>
      <c r="BD79" s="1256"/>
      <c r="BE79" s="1256"/>
      <c r="BF79" s="1256"/>
      <c r="BG79" s="1256"/>
      <c r="BH79" s="1256"/>
      <c r="BI79" s="1256"/>
      <c r="BJ79" s="1256"/>
      <c r="BK79" s="1256"/>
      <c r="BL79" s="1256"/>
      <c r="BM79" s="1256"/>
      <c r="BN79" s="1256"/>
      <c r="BO79" s="1256"/>
      <c r="BP79" s="1253">
        <v>7.7</v>
      </c>
      <c r="BQ79" s="1253"/>
      <c r="BR79" s="1253"/>
      <c r="BS79" s="1253"/>
      <c r="BT79" s="1253"/>
      <c r="BU79" s="1253"/>
      <c r="BV79" s="1253"/>
      <c r="BW79" s="1253"/>
      <c r="BX79" s="1253">
        <v>7.9</v>
      </c>
      <c r="BY79" s="1253"/>
      <c r="BZ79" s="1253"/>
      <c r="CA79" s="1253"/>
      <c r="CB79" s="1253"/>
      <c r="CC79" s="1253"/>
      <c r="CD79" s="1253"/>
      <c r="CE79" s="1253"/>
      <c r="CF79" s="1253">
        <v>8</v>
      </c>
      <c r="CG79" s="1253"/>
      <c r="CH79" s="1253"/>
      <c r="CI79" s="1253"/>
      <c r="CJ79" s="1253"/>
      <c r="CK79" s="1253"/>
      <c r="CL79" s="1253"/>
      <c r="CM79" s="1253"/>
      <c r="CN79" s="1253">
        <v>8</v>
      </c>
      <c r="CO79" s="1253"/>
      <c r="CP79" s="1253"/>
      <c r="CQ79" s="1253"/>
      <c r="CR79" s="1253"/>
      <c r="CS79" s="1253"/>
      <c r="CT79" s="1253"/>
      <c r="CU79" s="1253"/>
      <c r="CV79" s="1253">
        <v>8.1</v>
      </c>
      <c r="CW79" s="1253"/>
      <c r="CX79" s="1253"/>
      <c r="CY79" s="1253"/>
      <c r="CZ79" s="1253"/>
      <c r="DA79" s="1253"/>
      <c r="DB79" s="1253"/>
      <c r="DC79" s="1253"/>
    </row>
    <row r="80" spans="2:107" ht="13.2" x14ac:dyDescent="0.2">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Zed/3r4ViLDt8dnkrLelm9UtU4pNWPc+FVecwkceV3uoTlih5CJBE9X/fbcJWRZpQDF2q066JiRxMutUgJ230g==" saltValue="Bov8Ow1reN06ZvpJtPOYA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E633F-C6F2-41D6-9284-153BB2F84953}">
  <sheetPr>
    <tabColor rgb="FFFFFF00"/>
    <pageSetUpPr fitToPage="1"/>
  </sheetPr>
  <dimension ref="A1:DR125"/>
  <sheetViews>
    <sheetView showGridLines="0" topLeftCell="A100" zoomScaleNormal="100" zoomScaleSheetLayoutView="70" workbookViewId="0">
      <selection activeCell="AF112" sqref="AF112"/>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481</v>
      </c>
    </row>
  </sheetData>
  <sheetProtection algorithmName="SHA-512" hashValue="SRG39lvnBblEVrMcBwtUpKcs4MI4GRnmN8w05xSJ/QgwvIyEkLKNh130QTLqRYw+WYgAdMKZy7qMIN9UhdHl/w==" saltValue="KiZ9xAwrs/2NdKxRc9qIw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4D13E-F359-4A83-8730-2DFFBC0B3E97}">
  <sheetPr>
    <tabColor rgb="FFFFFF00"/>
    <pageSetUpPr fitToPage="1"/>
  </sheetPr>
  <dimension ref="A1:DR125"/>
  <sheetViews>
    <sheetView showGridLines="0" tabSelected="1" topLeftCell="A103" zoomScaleNormal="100" zoomScaleSheetLayoutView="55" workbookViewId="0">
      <selection activeCell="AG112" sqref="AG112"/>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481</v>
      </c>
    </row>
  </sheetData>
  <sheetProtection algorithmName="SHA-512" hashValue="azVOtWCX6lelyxd3xx0p9iS3zsYvWZfxp44kKN+gbH2nrA/rVWrioDLuUIf/uiNWHdl6UEcJltICdriyi+7dMQ==" saltValue="Ib8TxHaeaYbThkdKgTm0h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530</v>
      </c>
      <c r="G2" s="151"/>
      <c r="H2" s="152"/>
    </row>
    <row r="3" spans="1:8" x14ac:dyDescent="0.2">
      <c r="A3" s="148" t="s">
        <v>523</v>
      </c>
      <c r="B3" s="153"/>
      <c r="C3" s="154"/>
      <c r="D3" s="155">
        <v>57624</v>
      </c>
      <c r="E3" s="156"/>
      <c r="F3" s="157">
        <v>87464</v>
      </c>
      <c r="G3" s="158"/>
      <c r="H3" s="159"/>
    </row>
    <row r="4" spans="1:8" x14ac:dyDescent="0.2">
      <c r="A4" s="160"/>
      <c r="B4" s="161"/>
      <c r="C4" s="162"/>
      <c r="D4" s="163">
        <v>49871</v>
      </c>
      <c r="E4" s="164"/>
      <c r="F4" s="165">
        <v>47479</v>
      </c>
      <c r="G4" s="166"/>
      <c r="H4" s="167"/>
    </row>
    <row r="5" spans="1:8" x14ac:dyDescent="0.2">
      <c r="A5" s="148" t="s">
        <v>525</v>
      </c>
      <c r="B5" s="153"/>
      <c r="C5" s="154"/>
      <c r="D5" s="155">
        <v>123649</v>
      </c>
      <c r="E5" s="156"/>
      <c r="F5" s="157">
        <v>117234</v>
      </c>
      <c r="G5" s="158"/>
      <c r="H5" s="159"/>
    </row>
    <row r="6" spans="1:8" x14ac:dyDescent="0.2">
      <c r="A6" s="160"/>
      <c r="B6" s="161"/>
      <c r="C6" s="162"/>
      <c r="D6" s="163">
        <v>107431</v>
      </c>
      <c r="E6" s="164"/>
      <c r="F6" s="165">
        <v>59796</v>
      </c>
      <c r="G6" s="166"/>
      <c r="H6" s="167"/>
    </row>
    <row r="7" spans="1:8" x14ac:dyDescent="0.2">
      <c r="A7" s="148" t="s">
        <v>526</v>
      </c>
      <c r="B7" s="153"/>
      <c r="C7" s="154"/>
      <c r="D7" s="155">
        <v>109866</v>
      </c>
      <c r="E7" s="156"/>
      <c r="F7" s="157">
        <v>97758</v>
      </c>
      <c r="G7" s="158"/>
      <c r="H7" s="159"/>
    </row>
    <row r="8" spans="1:8" x14ac:dyDescent="0.2">
      <c r="A8" s="160"/>
      <c r="B8" s="161"/>
      <c r="C8" s="162"/>
      <c r="D8" s="163">
        <v>87879</v>
      </c>
      <c r="E8" s="164"/>
      <c r="F8" s="165">
        <v>45946</v>
      </c>
      <c r="G8" s="166"/>
      <c r="H8" s="167"/>
    </row>
    <row r="9" spans="1:8" x14ac:dyDescent="0.2">
      <c r="A9" s="148" t="s">
        <v>527</v>
      </c>
      <c r="B9" s="153"/>
      <c r="C9" s="154"/>
      <c r="D9" s="155">
        <v>111835</v>
      </c>
      <c r="E9" s="156"/>
      <c r="F9" s="157">
        <v>91338</v>
      </c>
      <c r="G9" s="158"/>
      <c r="H9" s="159"/>
    </row>
    <row r="10" spans="1:8" x14ac:dyDescent="0.2">
      <c r="A10" s="160"/>
      <c r="B10" s="161"/>
      <c r="C10" s="162"/>
      <c r="D10" s="163">
        <v>18685</v>
      </c>
      <c r="E10" s="164"/>
      <c r="F10" s="165">
        <v>43989</v>
      </c>
      <c r="G10" s="166"/>
      <c r="H10" s="167"/>
    </row>
    <row r="11" spans="1:8" x14ac:dyDescent="0.2">
      <c r="A11" s="148" t="s">
        <v>528</v>
      </c>
      <c r="B11" s="153"/>
      <c r="C11" s="154"/>
      <c r="D11" s="155">
        <v>113223</v>
      </c>
      <c r="E11" s="156"/>
      <c r="F11" s="157">
        <v>103975</v>
      </c>
      <c r="G11" s="158"/>
      <c r="H11" s="159"/>
    </row>
    <row r="12" spans="1:8" x14ac:dyDescent="0.2">
      <c r="A12" s="160"/>
      <c r="B12" s="161"/>
      <c r="C12" s="168"/>
      <c r="D12" s="163">
        <v>17164</v>
      </c>
      <c r="E12" s="164"/>
      <c r="F12" s="165">
        <v>52698</v>
      </c>
      <c r="G12" s="166"/>
      <c r="H12" s="167"/>
    </row>
    <row r="13" spans="1:8" x14ac:dyDescent="0.2">
      <c r="A13" s="148"/>
      <c r="B13" s="153"/>
      <c r="C13" s="169"/>
      <c r="D13" s="170">
        <v>103239</v>
      </c>
      <c r="E13" s="171"/>
      <c r="F13" s="172">
        <v>99554</v>
      </c>
      <c r="G13" s="173"/>
      <c r="H13" s="159"/>
    </row>
    <row r="14" spans="1:8" x14ac:dyDescent="0.2">
      <c r="A14" s="160"/>
      <c r="B14" s="161"/>
      <c r="C14" s="162"/>
      <c r="D14" s="163">
        <v>56206</v>
      </c>
      <c r="E14" s="164"/>
      <c r="F14" s="165">
        <v>49982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2.99</v>
      </c>
      <c r="C19" s="174">
        <f>ROUND(VALUE(SUBSTITUTE(実質収支比率等に係る経年分析!G$48,"▲","-")),2)</f>
        <v>1.26</v>
      </c>
      <c r="D19" s="174">
        <f>ROUND(VALUE(SUBSTITUTE(実質収支比率等に係る経年分析!H$48,"▲","-")),2)</f>
        <v>3.45</v>
      </c>
      <c r="E19" s="174">
        <f>ROUND(VALUE(SUBSTITUTE(実質収支比率等に係る経年分析!I$48,"▲","-")),2)</f>
        <v>3.29</v>
      </c>
      <c r="F19" s="174">
        <f>ROUND(VALUE(SUBSTITUTE(実質収支比率等に係る経年分析!J$48,"▲","-")),2)</f>
        <v>3.1</v>
      </c>
    </row>
    <row r="20" spans="1:11" x14ac:dyDescent="0.2">
      <c r="A20" s="174" t="s">
        <v>53</v>
      </c>
      <c r="B20" s="174">
        <f>ROUND(VALUE(SUBSTITUTE(実質収支比率等に係る経年分析!F$47,"▲","-")),2)</f>
        <v>19.98</v>
      </c>
      <c r="C20" s="174">
        <f>ROUND(VALUE(SUBSTITUTE(実質収支比率等に係る経年分析!G$47,"▲","-")),2)</f>
        <v>17.920000000000002</v>
      </c>
      <c r="D20" s="174">
        <f>ROUND(VALUE(SUBSTITUTE(実質収支比率等に係る経年分析!H$47,"▲","-")),2)</f>
        <v>18.41</v>
      </c>
      <c r="E20" s="174">
        <f>ROUND(VALUE(SUBSTITUTE(実質収支比率等に係る経年分析!I$47,"▲","-")),2)</f>
        <v>22.68</v>
      </c>
      <c r="F20" s="174">
        <f>ROUND(VALUE(SUBSTITUTE(実質収支比率等に係る経年分析!J$47,"▲","-")),2)</f>
        <v>22.48</v>
      </c>
    </row>
    <row r="21" spans="1:11" x14ac:dyDescent="0.2">
      <c r="A21" s="174" t="s">
        <v>54</v>
      </c>
      <c r="B21" s="174">
        <f>IF(ISNUMBER(VALUE(SUBSTITUTE(実質収支比率等に係る経年分析!F$49,"▲","-"))),ROUND(VALUE(SUBSTITUTE(実質収支比率等に係る経年分析!F$49,"▲","-")),2),NA())</f>
        <v>1.95</v>
      </c>
      <c r="C21" s="174">
        <f>IF(ISNUMBER(VALUE(SUBSTITUTE(実質収支比率等に係る経年分析!G$49,"▲","-"))),ROUND(VALUE(SUBSTITUTE(実質収支比率等に係る経年分析!G$49,"▲","-")),2),NA())</f>
        <v>-2.5299999999999998</v>
      </c>
      <c r="D21" s="174">
        <f>IF(ISNUMBER(VALUE(SUBSTITUTE(実質収支比率等に係る経年分析!H$49,"▲","-"))),ROUND(VALUE(SUBSTITUTE(実質収支比率等に係る経年分析!H$49,"▲","-")),2),NA())</f>
        <v>4.07</v>
      </c>
      <c r="E21" s="174">
        <f>IF(ISNUMBER(VALUE(SUBSTITUTE(実質収支比率等に係る経年分析!I$49,"▲","-"))),ROUND(VALUE(SUBSTITUTE(実質収支比率等に係る経年分析!I$49,"▲","-")),2),NA())</f>
        <v>3.61</v>
      </c>
      <c r="F21" s="174">
        <f>IF(ISNUMBER(VALUE(SUBSTITUTE(実質収支比率等に係る経年分析!J$49,"▲","-"))),ROUND(VALUE(SUBSTITUTE(実質収支比率等に係る経年分析!J$49,"▲","-")),2),NA())</f>
        <v>-0.15</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勝浦地方卸売市場事業費特別会計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0.09</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2">
      <c r="A30" s="175" t="str">
        <f>IF(連結実質赤字比率に係る赤字・黒字の構成分析!C$40="",NA(),連結実質赤字比率に係る赤字・黒字の構成分析!C$40)</f>
        <v>後期高齢者医療事業費特別会計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2">
      <c r="A31" s="175" t="str">
        <f>IF(連結実質赤字比率に係る赤字・黒字の構成分析!C$39="",NA(),連結実質赤字比率に係る赤字・黒字の構成分析!C$39)</f>
        <v>国民健康保険事業費特別会計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0.28000000000000003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2">
      <c r="A32" s="175" t="str">
        <f>IF(連結実質赤字比率に係る赤字・黒字の構成分析!C$38="",NA(),連結実質赤字比率に係る赤字・黒字の構成分析!C$38)</f>
        <v>下水道事業費特別会計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0.14000000000000001</v>
      </c>
    </row>
    <row r="33" spans="1:16" x14ac:dyDescent="0.2">
      <c r="A33" s="175" t="str">
        <f>IF(連結実質赤字比率に係る赤字・黒字の構成分析!C$37="",NA(),連結実質赤字比率に係る赤字・黒字の構成分析!C$37)</f>
        <v>介護保険事業費特別会計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0.51</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2.97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3.43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3.28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3.1</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11.04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9.99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8.27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7.17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5.98</v>
      </c>
    </row>
    <row r="36" spans="1:16" x14ac:dyDescent="0.2">
      <c r="A36" s="175" t="str">
        <f>IF(連結実質赤字比率に係る赤字・黒字の構成分析!C$34="",NA(),連結実質赤字比率に係る赤字・黒字の構成分析!C$34)</f>
        <v>町立温泉病院事業会計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3.59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9.69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12.85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12.56</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700</v>
      </c>
      <c r="E42" s="176"/>
      <c r="F42" s="176"/>
      <c r="G42" s="176">
        <f>'実質公債費比率（分子）の構造'!L$52</f>
        <v>741</v>
      </c>
      <c r="H42" s="176"/>
      <c r="I42" s="176"/>
      <c r="J42" s="176">
        <f>'実質公債費比率（分子）の構造'!M$52</f>
        <v>811</v>
      </c>
      <c r="K42" s="176"/>
      <c r="L42" s="176"/>
      <c r="M42" s="176">
        <f>'実質公債費比率（分子）の構造'!N$52</f>
        <v>876</v>
      </c>
      <c r="N42" s="176"/>
      <c r="O42" s="176"/>
      <c r="P42" s="176">
        <f>'実質公債費比率（分子）の構造'!O$52</f>
        <v>899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95</v>
      </c>
      <c r="C46" s="176"/>
      <c r="D46" s="176"/>
      <c r="E46" s="176">
        <f>'実質公債費比率（分子）の構造'!L$48</f>
        <v>146</v>
      </c>
      <c r="F46" s="176"/>
      <c r="G46" s="176"/>
      <c r="H46" s="176">
        <f>'実質公債費比率（分子）の構造'!M$48</f>
        <v>175</v>
      </c>
      <c r="I46" s="176"/>
      <c r="J46" s="176"/>
      <c r="K46" s="176">
        <f>'実質公債費比率（分子）の構造'!N$48</f>
        <v>190</v>
      </c>
      <c r="L46" s="176"/>
      <c r="M46" s="176"/>
      <c r="N46" s="176">
        <f>'実質公債費比率（分子）の構造'!O$48</f>
        <v>188</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933</v>
      </c>
      <c r="C49" s="176"/>
      <c r="D49" s="176"/>
      <c r="E49" s="176">
        <f>'実質公債費比率（分子）の構造'!L$45</f>
        <v>961</v>
      </c>
      <c r="F49" s="176"/>
      <c r="G49" s="176"/>
      <c r="H49" s="176">
        <f>'実質公債費比率（分子）の構造'!M$45</f>
        <v>999</v>
      </c>
      <c r="I49" s="176"/>
      <c r="J49" s="176"/>
      <c r="K49" s="176">
        <f>'実質公債費比率（分子）の構造'!N$45</f>
        <v>1073</v>
      </c>
      <c r="L49" s="176"/>
      <c r="M49" s="176"/>
      <c r="N49" s="176">
        <f>'実質公債費比率（分子）の構造'!O$45</f>
        <v>1074</v>
      </c>
      <c r="O49" s="176"/>
      <c r="P49" s="176"/>
    </row>
    <row r="50" spans="1:16" x14ac:dyDescent="0.2">
      <c r="A50" s="176" t="s">
        <v>67</v>
      </c>
      <c r="B50" s="176" t="e">
        <f>NA()</f>
        <v>#N/A</v>
      </c>
      <c r="C50" s="176">
        <f>IF(ISNUMBER('実質公債費比率（分子）の構造'!K$53),'実質公債費比率（分子）の構造'!K$53,NA())</f>
        <v>328</v>
      </c>
      <c r="D50" s="176" t="e">
        <f>NA()</f>
        <v>#N/A</v>
      </c>
      <c r="E50" s="176" t="e">
        <f>NA()</f>
        <v>#N/A</v>
      </c>
      <c r="F50" s="176">
        <f>IF(ISNUMBER('実質公債費比率（分子）の構造'!L$53),'実質公債費比率（分子）の構造'!L$53,NA())</f>
        <v>366</v>
      </c>
      <c r="G50" s="176" t="e">
        <f>NA()</f>
        <v>#N/A</v>
      </c>
      <c r="H50" s="176" t="e">
        <f>NA()</f>
        <v>#N/A</v>
      </c>
      <c r="I50" s="176">
        <f>IF(ISNUMBER('実質公債費比率（分子）の構造'!M$53),'実質公債費比率（分子）の構造'!M$53,NA())</f>
        <v>363</v>
      </c>
      <c r="J50" s="176" t="e">
        <f>NA()</f>
        <v>#N/A</v>
      </c>
      <c r="K50" s="176" t="e">
        <f>NA()</f>
        <v>#N/A</v>
      </c>
      <c r="L50" s="176">
        <f>IF(ISNUMBER('実質公債費比率（分子）の構造'!N$53),'実質公債費比率（分子）の構造'!N$53,NA())</f>
        <v>387</v>
      </c>
      <c r="M50" s="176" t="e">
        <f>NA()</f>
        <v>#N/A</v>
      </c>
      <c r="N50" s="176" t="e">
        <f>NA()</f>
        <v>#N/A</v>
      </c>
      <c r="O50" s="176">
        <f>IF(ISNUMBER('実質公債費比率（分子）の構造'!O$53),'実質公債費比率（分子）の構造'!O$53,NA())</f>
        <v>363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9565</v>
      </c>
      <c r="E56" s="175"/>
      <c r="F56" s="175"/>
      <c r="G56" s="175">
        <f>'将来負担比率（分子）の構造'!J$52</f>
        <v>10788</v>
      </c>
      <c r="H56" s="175"/>
      <c r="I56" s="175"/>
      <c r="J56" s="175">
        <f>'将来負担比率（分子）の構造'!K$52</f>
        <v>10435</v>
      </c>
      <c r="K56" s="175"/>
      <c r="L56" s="175"/>
      <c r="M56" s="175">
        <f>'将来負担比率（分子）の構造'!L$52</f>
        <v>10616</v>
      </c>
      <c r="N56" s="175"/>
      <c r="O56" s="175"/>
      <c r="P56" s="175">
        <f>'将来負担比率（分子）の構造'!M$52</f>
        <v>10667</v>
      </c>
    </row>
    <row r="57" spans="1:16" x14ac:dyDescent="0.2">
      <c r="A57" s="175" t="s">
        <v>42</v>
      </c>
      <c r="B57" s="175"/>
      <c r="C57" s="175"/>
      <c r="D57" s="175">
        <f>'将来負担比率（分子）の構造'!I$51</f>
        <v>1</v>
      </c>
      <c r="E57" s="175"/>
      <c r="F57" s="175"/>
      <c r="G57" s="175">
        <f>'将来負担比率（分子）の構造'!J$51</f>
        <v>1</v>
      </c>
      <c r="H57" s="175"/>
      <c r="I57" s="175"/>
      <c r="J57" s="175">
        <f>'将来負担比率（分子）の構造'!K$51</f>
        <v>1</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4371</v>
      </c>
      <c r="E58" s="175"/>
      <c r="F58" s="175"/>
      <c r="G58" s="175">
        <f>'将来負担比率（分子）の構造'!J$50</f>
        <v>4244</v>
      </c>
      <c r="H58" s="175"/>
      <c r="I58" s="175"/>
      <c r="J58" s="175">
        <f>'将来負担比率（分子）の構造'!K$50</f>
        <v>4874</v>
      </c>
      <c r="K58" s="175"/>
      <c r="L58" s="175"/>
      <c r="M58" s="175">
        <f>'将来負担比率（分子）の構造'!L$50</f>
        <v>5311</v>
      </c>
      <c r="N58" s="175"/>
      <c r="O58" s="175"/>
      <c r="P58" s="175">
        <f>'将来負担比率（分子）の構造'!M$50</f>
        <v>5792</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1193</v>
      </c>
      <c r="C62" s="175"/>
      <c r="D62" s="175"/>
      <c r="E62" s="175">
        <f>'将来負担比率（分子）の構造'!J$45</f>
        <v>1129</v>
      </c>
      <c r="F62" s="175"/>
      <c r="G62" s="175"/>
      <c r="H62" s="175">
        <f>'将来負担比率（分子）の構造'!K$45</f>
        <v>1264</v>
      </c>
      <c r="I62" s="175"/>
      <c r="J62" s="175"/>
      <c r="K62" s="175">
        <f>'将来負担比率（分子）の構造'!L$45</f>
        <v>1138</v>
      </c>
      <c r="L62" s="175"/>
      <c r="M62" s="175"/>
      <c r="N62" s="175">
        <f>'将来負担比率（分子）の構造'!M$45</f>
        <v>1181</v>
      </c>
      <c r="O62" s="175"/>
      <c r="P62" s="175"/>
    </row>
    <row r="63" spans="1:16" x14ac:dyDescent="0.2">
      <c r="A63" s="175" t="s">
        <v>34</v>
      </c>
      <c r="B63" s="175">
        <f>'将来負担比率（分子）の構造'!I$44</f>
        <v>200</v>
      </c>
      <c r="C63" s="175"/>
      <c r="D63" s="175"/>
      <c r="E63" s="175">
        <f>'将来負担比率（分子）の構造'!J$44</f>
        <v>192</v>
      </c>
      <c r="F63" s="175"/>
      <c r="G63" s="175"/>
      <c r="H63" s="175">
        <f>'将来負担比率（分子）の構造'!K$44</f>
        <v>184</v>
      </c>
      <c r="I63" s="175"/>
      <c r="J63" s="175"/>
      <c r="K63" s="175">
        <f>'将来負担比率（分子）の構造'!L$44</f>
        <v>176</v>
      </c>
      <c r="L63" s="175"/>
      <c r="M63" s="175"/>
      <c r="N63" s="175">
        <f>'将来負担比率（分子）の構造'!M$44</f>
        <v>168</v>
      </c>
      <c r="O63" s="175"/>
      <c r="P63" s="175"/>
    </row>
    <row r="64" spans="1:16" x14ac:dyDescent="0.2">
      <c r="A64" s="175" t="s">
        <v>33</v>
      </c>
      <c r="B64" s="175">
        <f>'将来負担比率（分子）の構造'!I$43</f>
        <v>1820</v>
      </c>
      <c r="C64" s="175"/>
      <c r="D64" s="175"/>
      <c r="E64" s="175">
        <f>'将来負担比率（分子）の構造'!J$43</f>
        <v>1650</v>
      </c>
      <c r="F64" s="175"/>
      <c r="G64" s="175"/>
      <c r="H64" s="175">
        <f>'将来負担比率（分子）の構造'!K$43</f>
        <v>1518</v>
      </c>
      <c r="I64" s="175"/>
      <c r="J64" s="175"/>
      <c r="K64" s="175">
        <f>'将来負担比率（分子）の構造'!L$43</f>
        <v>1663</v>
      </c>
      <c r="L64" s="175"/>
      <c r="M64" s="175"/>
      <c r="N64" s="175">
        <f>'将来負担比率（分子）の構造'!M$43</f>
        <v>1732</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12299</v>
      </c>
      <c r="C66" s="175"/>
      <c r="D66" s="175"/>
      <c r="E66" s="175">
        <f>'将来負担比率（分子）の構造'!J$41</f>
        <v>13258</v>
      </c>
      <c r="F66" s="175"/>
      <c r="G66" s="175"/>
      <c r="H66" s="175">
        <f>'将来負担比率（分子）の構造'!K$41</f>
        <v>13622</v>
      </c>
      <c r="I66" s="175"/>
      <c r="J66" s="175"/>
      <c r="K66" s="175">
        <f>'将来負担比率（分子）の構造'!L$41</f>
        <v>13919</v>
      </c>
      <c r="L66" s="175"/>
      <c r="M66" s="175"/>
      <c r="N66" s="175">
        <f>'将来負担比率（分子）の構造'!M$41</f>
        <v>14000</v>
      </c>
      <c r="O66" s="175"/>
      <c r="P66" s="175"/>
    </row>
    <row r="67" spans="1:16" x14ac:dyDescent="0.2">
      <c r="A67" s="175" t="s">
        <v>71</v>
      </c>
      <c r="B67" s="175" t="e">
        <f>NA()</f>
        <v>#N/A</v>
      </c>
      <c r="C67" s="175">
        <f>IF(ISNUMBER('将来負担比率（分子）の構造'!I$53), IF('将来負担比率（分子）の構造'!I$53 &lt; 0, 0, '将来負担比率（分子）の構造'!I$53), NA())</f>
        <v>1574</v>
      </c>
      <c r="D67" s="175" t="e">
        <f>NA()</f>
        <v>#N/A</v>
      </c>
      <c r="E67" s="175" t="e">
        <f>NA()</f>
        <v>#N/A</v>
      </c>
      <c r="F67" s="175">
        <f>IF(ISNUMBER('将来負担比率（分子）の構造'!J$53), IF('将来負担比率（分子）の構造'!J$53 &lt; 0, 0, '将来負担比率（分子）の構造'!J$53), NA())</f>
        <v>1196</v>
      </c>
      <c r="G67" s="175" t="e">
        <f>NA()</f>
        <v>#N/A</v>
      </c>
      <c r="H67" s="175" t="e">
        <f>NA()</f>
        <v>#N/A</v>
      </c>
      <c r="I67" s="175">
        <f>IF(ISNUMBER('将来負担比率（分子）の構造'!K$53), IF('将来負担比率（分子）の構造'!K$53 &lt; 0, 0, '将来負担比率（分子）の構造'!K$53), NA())</f>
        <v>1279</v>
      </c>
      <c r="J67" s="175" t="e">
        <f>NA()</f>
        <v>#N/A</v>
      </c>
      <c r="K67" s="175" t="e">
        <f>NA()</f>
        <v>#N/A</v>
      </c>
      <c r="L67" s="175">
        <f>IF(ISNUMBER('将来負担比率（分子）の構造'!L$53), IF('将来負担比率（分子）の構造'!L$53 &lt; 0, 0, '将来負担比率（分子）の構造'!L$53), NA())</f>
        <v>969</v>
      </c>
      <c r="M67" s="175" t="e">
        <f>NA()</f>
        <v>#N/A</v>
      </c>
      <c r="N67" s="175" t="e">
        <f>NA()</f>
        <v>#N/A</v>
      </c>
      <c r="O67" s="175">
        <f>IF(ISNUMBER('将来負担比率（分子）の構造'!M$53), IF('将来負担比率（分子）の構造'!M$53 &lt; 0, 0, '将来負担比率（分子）の構造'!M$53), NA())</f>
        <v>622</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1028</v>
      </c>
      <c r="C72" s="179">
        <f>基金残高に係る経年分析!G55</f>
        <v>1238</v>
      </c>
      <c r="D72" s="179">
        <f>基金残高に係る経年分析!H55</f>
        <v>1238</v>
      </c>
    </row>
    <row r="73" spans="1:16" x14ac:dyDescent="0.2">
      <c r="A73" s="178" t="s">
        <v>74</v>
      </c>
      <c r="B73" s="179">
        <f>基金残高に係る経年分析!F56</f>
        <v>1590</v>
      </c>
      <c r="C73" s="179">
        <f>基金残高に係る経年分析!G56</f>
        <v>1590</v>
      </c>
      <c r="D73" s="179">
        <f>基金残高に係る経年分析!H56</f>
        <v>1591</v>
      </c>
    </row>
    <row r="74" spans="1:16" x14ac:dyDescent="0.2">
      <c r="A74" s="178" t="s">
        <v>75</v>
      </c>
      <c r="B74" s="179">
        <f>基金残高に係る経年分析!F57</f>
        <v>1711</v>
      </c>
      <c r="C74" s="179">
        <f>基金残高に係る経年分析!G57</f>
        <v>1868</v>
      </c>
      <c r="D74" s="179">
        <f>基金残高に係る経年分析!H57</f>
        <v>2209</v>
      </c>
    </row>
  </sheetData>
  <sheetProtection algorithmName="SHA-512" hashValue="ojGhHi8MERYuNySTFN7ceAL5OtuwbAhTQGAIB7X297jH4ejObJPFSmDTy4aAo8dXoKRhJWgHbxkFEGvpC+8rQQ==" saltValue="6X5Pnl8fF4j+bEmOahWN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nklg072</cp:lastModifiedBy>
  <cp:lastPrinted>2025-09-14T06:32:46Z</cp:lastPrinted>
  <dcterms:created xsi:type="dcterms:W3CDTF">2025-02-19T03:57:46Z</dcterms:created>
  <dcterms:modified xsi:type="dcterms:W3CDTF">2025-09-14T06:32:47Z</dcterms:modified>
  <cp:category/>
</cp:coreProperties>
</file>