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zaisei\00 共通利用\Ｄ 財務\D.0.3.0. 財政状況資料集の作成及び提出\令和06年度（R05決算）\報告\"/>
    </mc:Choice>
  </mc:AlternateContent>
  <bookViews>
    <workbookView xWindow="0" yWindow="0" windowWidth="28800" windowHeight="1411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<sst xmlns="http://schemas.openxmlformats.org/spreadsheetml/2006/main" count="1199" uniqueCount="585">
  <si>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</si>
  <si>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</si>
  <si>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</si>
  <si>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</si>
  <si>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</si>
  <si>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</si>
  <si>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</si>
  <si>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</si>
  <si>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</si>
  <si>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</si>
  <si>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</si>
  <si>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</si>
  <si>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</si>
  <si>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</si>
  <si>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</si>
  <si>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</si>
  <si>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</si>
  <si>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</si>
  <si>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</si>
  <si>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</si>
  <si>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</si>
  <si>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</si>
  <si>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</si>
  <si>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</si>
  <si>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</si>
  <si>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</si>
  <si>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</si>
  <si>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</si>
  <si>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</si>
  <si>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</si>
  <si>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</si>
  <si>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</si>
  <si>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</si>
  <si>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</si>
  <si>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</si>
  <si>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</si>
  <si>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</si>
  <si>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</si>
  <si>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</si>
  <si>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</si>
  <si>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</si>
  <si>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</si>
  <si>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</si>
  <si>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</si>
  <si>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</si>
  <si>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</si>
  <si>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</si>
  <si>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</si>
  <si>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</si>
  <si>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</si>
  <si>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</si>
  <si>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</si>
  <si>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</si>
  <si>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</si>
  <si>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</si>
  <si>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</si>
  <si>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</si>
  <si>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</si>
  <si>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</si>
  <si>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</si>
  <si>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</si>
  <si>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</si>
  <si>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</si>
  <si>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</si>
  <si>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</si>
  <si>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</si>
  <si>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</si>
  <si>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</si>
  <si>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</si>
  <si>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</si>
  <si>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</si>
  <si>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</si>
  <si>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</si>
  <si>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</si>
  <si>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</si>
  <si>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</si>
  <si>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</si>
  <si>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</si>
  <si>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</si>
  <si>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</si>
  <si>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</si>
  <si>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</si>
  <si>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</si>
  <si>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</si>
  <si>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</si>
  <si>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</si>
  <si>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</si>
  <si>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</si>
  <si>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</si>
  <si>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</si>
  <si>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</si>
  <si>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</si>
  <si>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</si>
  <si>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</si>
  <si>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</si>
  <si>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</si>
  <si>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</si>
  <si>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</si>
  <si>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</si>
  <si>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</si>
  <si>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</si>
  <si>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</si>
  <si>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</si>
  <si>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</si>
  <si>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</si>
  <si>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</si>
  <si>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</si>
  <si>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</si>
  <si>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</si>
  <si>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</si>
  <si>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</si>
  <si>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</si>
  <si>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</si>
  <si>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</si>
  <si>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</si>
  <si>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</si>
  <si>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</si>
  <si>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</si>
  <si>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</si>
  <si>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</si>
  <si>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</si>
  <si>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</si>
  <si>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</si>
  <si>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</si>
  <si>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</si>
  <si>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</si>
  <si>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</si>
  <si>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</si>
  <si>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</si>
  <si>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</si>
  <si>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</si>
  <si>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</si>
  <si>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</si>
  <si>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</si>
  <si>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</si>
  <si>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</si>
  <si>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</si>
  <si>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</si>
  <si>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</si>
  <si>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</si>
  <si>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</si>
  <si>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</si>
  <si>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</si>
  <si>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</si>
  <si>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</si>
  <si>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</si>
  <si>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</si>
  <si>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</si>
  <si>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</si>
  <si>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</si>
  <si>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</si>
  <si>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</si>
  <si>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</si>
  <si>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</si>
  <si>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</si>
  <si>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</si>
  <si>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</si>
  <si>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</si>
  <si>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</si>
  <si>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</si>
  <si>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</si>
  <si>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</si>
  <si>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</si>
  <si>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</si>
  <si>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</si>
  <si>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</si>
  <si>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</si>
  <si>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</si>
  <si>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</si>
  <si>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</si>
  <si>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</si>
  <si>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</si>
  <si>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</si>
  <si>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</si>
  <si>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</si>
  <si>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</si>
  <si>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</si>
  <si>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</si>
  <si>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</si>
  <si>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</si>
  <si>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</si>
  <si>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</si>
  <si>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</si>
  <si>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</si>
  <si>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</si>
  <si>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</si>
  <si>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</si>
  <si>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</si>
  <si>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</si>
  <si>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</si>
  <si>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</si>
  <si>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</si>
  <si>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</si>
  <si>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</si>
  <si>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</si>
  <si>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</si>
  <si>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</si>
  <si>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</si>
  <si>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</si>
  <si>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</si>
  <si>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</si>
  <si>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</si>
  <si>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和歌山県新宮市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</si>
  <si>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</si>
  <si>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</si>
  <si>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</si>
  <si>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</si>
  <si>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</si>
  <si>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</si>
  <si>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</si>
  <si>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</si>
  <si>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</si>
  <si>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</si>
  <si>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</si>
  <si>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</si>
  <si>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</si>
  <si>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</si>
  <si>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</si>
  <si>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</si>
  <si>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</si>
  <si>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</si>
  <si>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</si>
  <si>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</si>
  <si>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</si>
  <si>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</si>
  <si>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</si>
  <si>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</si>
  <si>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</si>
  <si>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</si>
  <si>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</si>
  <si>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</si>
  <si>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</si>
  <si>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</si>
  <si>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</si>
  <si>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</si>
  <si>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</si>
  <si>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</si>
  <si>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</si>
  <si>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</si>
  <si>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</si>
  <si>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</si>
  <si>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</si>
  <si>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</si>
  <si>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</si>
  <si>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</si>
  <si>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</si>
  <si>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</si>
  <si>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</si>
  <si>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</si>
  <si>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</si>
  <si>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</si>
  <si>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</si>
  <si>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</si>
  <si>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</si>
  <si>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</si>
  <si>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</si>
  <si>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</si>
  <si>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</si>
  <si>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</si>
  <si>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</si>
  <si>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</si>
  <si>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</si>
  <si>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</si>
  <si>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</si>
  <si>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</si>
  <si>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</si>
  <si>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</si>
  <si>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</si>
  <si>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</si>
  <si>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</si>
  <si>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</si>
  <si>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</si>
  <si>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</si>
  <si>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</si>
  <si>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</si>
  <si>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</si>
  <si>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</si>
  <si>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</si>
  <si>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</si>
  <si>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</si>
  <si>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</si>
  <si>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</si>
  <si>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</si>
  <si>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</si>
  <si>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</si>
  <si>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</si>
  <si>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</si>
  <si>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</si>
  <si>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</si>
  <si>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</si>
  <si>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</si>
  <si>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</si>
  <si>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</si>
  <si>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</si>
  <si>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</si>
  <si>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</si>
  <si>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</si>
  <si>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</si>
  <si>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</si>
  <si>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</si>
  <si>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</si>
  <si>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</si>
  <si>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</si>
  <si>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</si>
  <si>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</si>
  <si>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</si>
  <si>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</si>
  <si>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</si>
  <si>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</si>
  <si>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</si>
  <si>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</si>
  <si>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</si>
  <si>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</si>
  <si>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</si>
  <si>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</si>
  <si>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</si>
  <si>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</si>
  <si>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</si>
  <si>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</si>
  <si>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</si>
  <si>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</si>
  <si>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</si>
  <si>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</si>
  <si>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</si>
  <si>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</si>
  <si>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</si>
  <si>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</si>
  <si>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</si>
  <si>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</si>
  <si>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</si>
  <si>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</si>
  <si>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</si>
  <si>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</si>
  <si>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</si>
  <si>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</si>
  <si>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</si>
  <si>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</si>
  <si>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</si>
  <si>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</si>
  <si>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</si>
  <si>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</si>
  <si>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</si>
  <si>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</si>
  <si>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</si>
  <si>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</si>
  <si>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</si>
  <si>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</si>
  <si>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</si>
  <si>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</si>
  <si>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</si>
  <si>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</si>
  <si>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</si>
  <si>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</si>
  <si>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和歌山県新宮市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</si>
  <si>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</si>
  <si>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</si>
  <si>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</si>
  <si>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</si>
  <si>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</si>
  <si>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</si>
  <si>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</si>
  <si>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</si>
  <si>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</si>
  <si>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</si>
  <si>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</si>
  <si>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</si>
  <si>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</si>
  <si>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</si>
  <si>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</si>
  <si>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</si>
  <si>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</si>
  <si>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</si>
  <si>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</si>
  <si>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</si>
  <si>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</si>
  <si>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</si>
  <si>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</si>
  <si>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</si>
  <si>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</si>
  <si>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</si>
  <si>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</si>
  <si>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</si>
  <si>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</si>
  <si>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</si>
  <si>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</si>
  <si>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</si>
  <si>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</si>
  <si>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</si>
  <si>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</si>
  <si>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</si>
  <si>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</si>
  <si>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</si>
  <si>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</si>
  <si>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</si>
  <si>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</si>
  <si>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</si>
  <si>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</si>
  <si>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</si>
  <si>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簡易水道事業会計</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</si>
  <si>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</si>
  <si>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</si>
  <si>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</si>
  <si>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</si>
  <si>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</si>
  <si>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</si>
  <si>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</si>
  <si>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</si>
  <si>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</si>
  <si>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</si>
  <si>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</si>
  <si>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</si>
  <si>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</si>
  <si>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</si>
  <si>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</si>
  <si>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</si>
  <si>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</si>
  <si>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</si>
  <si>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</si>
  <si>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</si>
  <si>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</si>
  <si>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</si>
  <si>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</si>
  <si>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</si>
  <si>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</si>
  <si>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</si>
  <si>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</si>
  <si>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</si>
  <si>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</si>
  <si>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</si>
  <si>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</si>
  <si>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</si>
  <si>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</si>
  <si>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</si>
  <si>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</si>
  <si>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</si>
  <si>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</si>
  <si>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</si>
  <si>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</si>
  <si>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</si>
  <si>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</si>
  <si>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</si>
  <si>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</si>
  <si>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</si>
  <si>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</si>
  <si>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</si>
  <si>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</si>
  <si>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</si>
  <si>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</si>
  <si>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</si>
  <si>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</si>
  <si>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</si>
  <si>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</si>
  <si>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</si>
  <si>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</si>
  <si>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</si>
  <si>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</si>
  <si>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</si>
  <si>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</si>
  <si>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</si>
  <si>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</si>
  <si>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</si>
  <si>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</si>
  <si>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</si>
  <si>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</si>
  <si>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</si>
  <si>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</si>
  <si>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</si>
  <si>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</si>
  <si>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</si>
  <si>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</si>
  <si>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</si>
  <si>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</si>
  <si>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</si>
  <si>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</si>
  <si>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</si>
  <si>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</si>
  <si>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</si>
  <si>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</si>
  <si>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</si>
  <si>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</si>
  <si>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</si>
  <si>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</si>
  <si>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</si>
  <si>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</si>
  <si>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</si>
  <si>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</si>
  <si>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</si>
  <si>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</si>
  <si>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</si>
  <si>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</si>
  <si>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</si>
  <si>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</si>
  <si>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</si>
  <si>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</si>
  <si>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</si>
  <si>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</si>
  <si>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</si>
  <si>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</si>
  <si>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</si>
  <si>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</si>
  <si>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</si>
  <si>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</si>
  <si>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</si>
  <si>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</si>
  <si>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</si>
  <si>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</si>
  <si>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</si>
  <si>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</si>
  <si>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</si>
  <si>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</si>
  <si>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</si>
  <si>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</si>
  <si>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</si>
  <si>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</si>
  <si>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</si>
  <si>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</si>
  <si>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</si>
  <si>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</si>
  <si>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</si>
  <si>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</si>
  <si>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</si>
  <si>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</si>
  <si>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</si>
  <si>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</si>
  <si>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</si>
  <si>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</si>
  <si>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</si>
  <si>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</si>
  <si>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</si>
  <si>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</si>
  <si>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</si>
  <si>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</si>
  <si>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</si>
  <si>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</si>
  <si>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</si>
  <si>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</si>
  <si>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新宮市立医療センター病院事業会計</t>
  </si>
  <si>
    <t>一般会計</t>
  </si>
  <si>
    <t>水道事業会計</t>
  </si>
  <si>
    <t>住宅資金貸付事業特別会計</t>
  </si>
  <si>
    <t>介護保険特別会計</t>
  </si>
  <si>
    <t>土地取得特別会計</t>
  </si>
  <si>
    <t>国民健康保険特別会計（事業勘定）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</si>
  <si>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</si>
  <si>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</si>
  <si>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</si>
  <si>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</si>
  <si>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</si>
  <si>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</si>
  <si>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</si>
  <si>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</si>
  <si>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</si>
  <si>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</si>
  <si>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</si>
  <si>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</si>
  <si>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東牟婁郡町村新宮市老人福祉施設事務組合（普通会計）</t>
    <rPh sb="4" eb="6">
      <t>チョウソン</t>
    </rPh>
    <phoneticPr fontId="2"/>
  </si>
  <si>
    <t>東牟婁郡町村新宮市老人福祉施設事務組合（公営企業会計）</t>
    <rPh sb="4" eb="6">
      <t>チョウソン</t>
    </rPh>
    <phoneticPr fontId="2"/>
  </si>
  <si>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</si>
  <si>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</si>
  <si>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</si>
  <si>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</si>
  <si>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</si>
  <si>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</si>
  <si>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</si>
  <si>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(財)新宮徐福協会</t>
  </si>
  <si>
    <t>(財)新熊野体験研修協会</t>
  </si>
  <si>
    <t>(財)佐藤春夫記念会</t>
  </si>
  <si>
    <t>新宮港埠頭(株)</t>
  </si>
  <si>
    <t>(財)熊野川町ふれあい公社</t>
  </si>
  <si>
    <t>退職手当基金</t>
    <rPh sb="0" eb="6">
      <t>タイショクテアテキキン</t>
    </rPh>
    <phoneticPr fontId="5"/>
  </si>
  <si>
    <t>合併市町村振興基金</t>
    <phoneticPr fontId="2"/>
  </si>
  <si>
    <t>長寿社会福祉基金</t>
    <phoneticPr fontId="2"/>
  </si>
  <si>
    <t>丹鶴城址整備基金</t>
    <phoneticPr fontId="2"/>
  </si>
  <si>
    <t>熊野川関連施設整備基金</t>
    <rPh sb="0" eb="11">
      <t>クマノガワカンレンシセツセイビキキン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</si>
  <si>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</si>
  <si>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</si>
  <si>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</si>
  <si>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</si>
  <si>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</si>
  <si>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</si>
  <si>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</si>
  <si>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</si>
  <si>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</si>
  <si>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５年度の将来負担比率は、元金償還額が地方債発行額を上回ったことにより、地方債残高が減少したため、令和４年度に引き続き比率無しとなっている一方で、有形固定資産減価償却率は、類似団体平均と比較して高水準にあり、今後、引き続き将来負担比率の抑制を図るとともに、「新宮市公共施設等総合管理計画」に基づいた適正な管理を行っていく必要がある。</t>
    <rPh sb="53" eb="55">
      <t>ネンド</t>
    </rPh>
    <rPh sb="56" eb="57">
      <t>ヒ</t>
    </rPh>
    <rPh sb="58" eb="59">
      <t>ツヅ</t>
    </rPh>
    <rPh sb="61" eb="63">
      <t>リツナ</t>
    </rPh>
    <rPh sb="70" eb="72">
      <t>イッポウ</t>
    </rPh>
    <phoneticPr fontId="5"/>
  </si>
  <si>
    <t>令和５年度の将来負担比率は、元金償還額が地方債発行額を上回ったことにより、地方債残高が減少したため、令和４年度に引き続き比率無しとなっている一方で、実質公債費比率は、類似団体平均値に比べ高い水準にあり、今後も引き続き、国費等の財源確保を第一に、地方債を活用する際は財政措置の有利な地方債の活用等により、将来負担比率、実質公債費比率を抑制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</si>
</sst>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910B-48F7-9082-B01ABF78E8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65309</c:v>
                </c:pt>
                <c:pt idx="1">
                  <c:v>107602</c:v>
                </c:pt>
                <c:pt idx="2">
                  <c:v>158448</c:v>
                </c:pt>
                <c:pt idx="3">
                  <c:v>57177</c:v>
                </c:pt>
                <c:pt idx="4">
                  <c:v>82041</c:v>
                </c:pt>
              </c:numCache>
            </c:numRef>
          </c:val>
          <c:smooth val="0"/>
          <c:extLst>
            <c:ext xmlns:c16="http://schemas.microsoft.com/office/drawing/2014/chart" uri="{C3380CC4-5D6E-409C-BE32-E72D297353CC}">
              <c16:uniqueId val="{00000001-910B-48F7-9082-B01ABF78E8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9.0399999999999991</c:v>
                </c:pt>
                <c:pt idx="1">
                  <c:v>14.85</c:v>
                </c:pt>
                <c:pt idx="2">
                  <c:v>15.29</c:v>
                </c:pt>
                <c:pt idx="3">
                  <c:v>15.66</c:v>
                </c:pt>
                <c:pt idx="4">
                  <c:v>13.41</c:v>
                </c:pt>
              </c:numCache>
            </c:numRef>
          </c:val>
          <c:extLst>
            <c:ext xmlns:c16="http://schemas.microsoft.com/office/drawing/2014/chart" uri="{C3380CC4-5D6E-409C-BE32-E72D297353CC}">
              <c16:uniqueId val="{00000000-F08A-464F-A68F-4DD7B2533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26.03</c:v>
                </c:pt>
                <c:pt idx="1">
                  <c:v>26.44</c:v>
                </c:pt>
                <c:pt idx="2">
                  <c:v>26.1</c:v>
                </c:pt>
                <c:pt idx="3">
                  <c:v>28.5</c:v>
                </c:pt>
                <c:pt idx="4">
                  <c:v>30.34</c:v>
                </c:pt>
              </c:numCache>
            </c:numRef>
          </c:val>
          <c:extLst>
            <c:ext xmlns:c16="http://schemas.microsoft.com/office/drawing/2014/chart" uri="{C3380CC4-5D6E-409C-BE32-E72D297353CC}">
              <c16:uniqueId val="{00000001-F08A-464F-A68F-4DD7B25339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7.09</c:v>
                </c:pt>
                <c:pt idx="2">
                  <c:v>7.12</c:v>
                </c:pt>
                <c:pt idx="3">
                  <c:v>9.5399999999999991</c:v>
                </c:pt>
                <c:pt idx="4">
                  <c:v>2.2999999999999998</c:v>
                </c:pt>
              </c:numCache>
            </c:numRef>
          </c:val>
          <c:smooth val="0"/>
          <c:extLst>
            <c:ext xmlns:c16="http://schemas.microsoft.com/office/drawing/2014/chart" uri="{C3380CC4-5D6E-409C-BE32-E72D297353CC}">
              <c16:uniqueId val="{00000002-F08A-464F-A68F-4DD7B25339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0.17</c:v>
                </c:pt>
                <c:pt idx="4">
                  <c:v>#N/A</c:v>
                </c:pt>
                <c:pt idx="5">
                  <c:v>0.23</c:v>
                </c:pt>
                <c:pt idx="6">
                  <c:v>#N/A</c:v>
                </c:pt>
                <c:pt idx="7">
                  <c:v>0.15</c:v>
                </c:pt>
                <c:pt idx="8">
                  <c:v>#N/A</c:v>
                </c:pt>
                <c:pt idx="9">
                  <c:v>0.2</c:v>
                </c:pt>
              </c:numCache>
            </c:numRef>
          </c:val>
          <c:extLst>
            <c:ext xmlns:c16="http://schemas.microsoft.com/office/drawing/2014/chart" uri="{C3380CC4-5D6E-409C-BE32-E72D297353CC}">
              <c16:uniqueId val="{00000000-FE40-466C-A829-C8EAECD137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40-466C-A829-C8EAECD1377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0.12</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2-FE40-466C-A829-C8EAECD1377F}"/>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0.86</c:v>
                </c:pt>
                <c:pt idx="2">
                  <c:v>#N/A</c:v>
                </c:pt>
                <c:pt idx="3">
                  <c:v>0.87</c:v>
                </c:pt>
                <c:pt idx="4">
                  <c:v>#N/A</c:v>
                </c:pt>
                <c:pt idx="5">
                  <c:v>0.55000000000000004</c:v>
                </c:pt>
                <c:pt idx="6">
                  <c:v>#N/A</c:v>
                </c:pt>
                <c:pt idx="7">
                  <c:v>0.35</c:v>
                </c:pt>
                <c:pt idx="8">
                  <c:v>#N/A</c:v>
                </c:pt>
                <c:pt idx="9">
                  <c:v>0.27</c:v>
                </c:pt>
              </c:numCache>
            </c:numRef>
          </c:val>
          <c:extLst>
            <c:ext xmlns:c16="http://schemas.microsoft.com/office/drawing/2014/chart" uri="{C3380CC4-5D6E-409C-BE32-E72D297353CC}">
              <c16:uniqueId val="{00000003-FE40-466C-A829-C8EAECD1377F}"/>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0.28999999999999998</c:v>
                </c:pt>
                <c:pt idx="4">
                  <c:v>#N/A</c:v>
                </c:pt>
                <c:pt idx="5">
                  <c:v>0.28000000000000003</c:v>
                </c:pt>
                <c:pt idx="6">
                  <c:v>#N/A</c:v>
                </c:pt>
                <c:pt idx="7">
                  <c:v>0.28000000000000003</c:v>
                </c:pt>
                <c:pt idx="8">
                  <c:v>#N/A</c:v>
                </c:pt>
                <c:pt idx="9">
                  <c:v>0.28000000000000003</c:v>
                </c:pt>
              </c:numCache>
            </c:numRef>
          </c:val>
          <c:extLst>
            <c:ext xmlns:c16="http://schemas.microsoft.com/office/drawing/2014/chart" uri="{C3380CC4-5D6E-409C-BE32-E72D297353CC}">
              <c16:uniqueId val="{00000004-FE40-466C-A829-C8EAECD1377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0.7</c:v>
                </c:pt>
                <c:pt idx="4">
                  <c:v>#N/A</c:v>
                </c:pt>
                <c:pt idx="5">
                  <c:v>0.34</c:v>
                </c:pt>
                <c:pt idx="6">
                  <c:v>#N/A</c:v>
                </c:pt>
                <c:pt idx="7">
                  <c:v>1.0900000000000001</c:v>
                </c:pt>
                <c:pt idx="8">
                  <c:v>#N/A</c:v>
                </c:pt>
                <c:pt idx="9">
                  <c:v>0.9</c:v>
                </c:pt>
              </c:numCache>
            </c:numRef>
          </c:val>
          <c:extLst>
            <c:ext xmlns:c16="http://schemas.microsoft.com/office/drawing/2014/chart" uri="{C3380CC4-5D6E-409C-BE32-E72D297353CC}">
              <c16:uniqueId val="{00000005-FE40-466C-A829-C8EAECD1377F}"/>
            </c:ext>
          </c:extLst>
        </c:ser>
        <c:ser>
          <c:idx val="6"/>
          <c:order val="6"/>
          <c:tx>
            <c:strRef>
              <c:f>データシート!$A$33</c:f>
              <c:strCache>
                <c:ptCount val="1"/>
                <c:pt idx="0">
                  <c:v>住宅資金貸付事業特別会計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0.51</c:v>
                </c:pt>
                <c:pt idx="4">
                  <c:v>#N/A</c:v>
                </c:pt>
                <c:pt idx="5">
                  <c:v>0.56000000000000005</c:v>
                </c:pt>
                <c:pt idx="6">
                  <c:v>#N/A</c:v>
                </c:pt>
                <c:pt idx="7">
                  <c:v>0.59</c:v>
                </c:pt>
                <c:pt idx="8">
                  <c:v>#N/A</c:v>
                </c:pt>
                <c:pt idx="9">
                  <c:v>0.91</c:v>
                </c:pt>
              </c:numCache>
            </c:numRef>
          </c:val>
          <c:extLst>
            <c:ext xmlns:c16="http://schemas.microsoft.com/office/drawing/2014/chart" uri="{C3380CC4-5D6E-409C-BE32-E72D297353CC}">
              <c16:uniqueId val="{00000006-FE40-466C-A829-C8EAECD1377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9.3699999999999992</c:v>
                </c:pt>
                <c:pt idx="2">
                  <c:v>#N/A</c:v>
                </c:pt>
                <c:pt idx="3">
                  <c:v>9.44</c:v>
                </c:pt>
                <c:pt idx="4">
                  <c:v>#N/A</c:v>
                </c:pt>
                <c:pt idx="5">
                  <c:v>8.67</c:v>
                </c:pt>
                <c:pt idx="6">
                  <c:v>#N/A</c:v>
                </c:pt>
                <c:pt idx="7">
                  <c:v>8.2899999999999991</c:v>
                </c:pt>
                <c:pt idx="8">
                  <c:v>#N/A</c:v>
                </c:pt>
                <c:pt idx="9">
                  <c:v>8.1300000000000008</c:v>
                </c:pt>
              </c:numCache>
            </c:numRef>
          </c:val>
          <c:extLst>
            <c:ext xmlns:c16="http://schemas.microsoft.com/office/drawing/2014/chart" uri="{C3380CC4-5D6E-409C-BE32-E72D297353CC}">
              <c16:uniqueId val="{00000007-FE40-466C-A829-C8EAECD137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8.52</c:v>
                </c:pt>
                <c:pt idx="2">
                  <c:v>#N/A</c:v>
                </c:pt>
                <c:pt idx="3">
                  <c:v>13.98</c:v>
                </c:pt>
                <c:pt idx="4">
                  <c:v>#N/A</c:v>
                </c:pt>
                <c:pt idx="5">
                  <c:v>14.43</c:v>
                </c:pt>
                <c:pt idx="6">
                  <c:v>#N/A</c:v>
                </c:pt>
                <c:pt idx="7">
                  <c:v>14.76</c:v>
                </c:pt>
                <c:pt idx="8">
                  <c:v>#N/A</c:v>
                </c:pt>
                <c:pt idx="9">
                  <c:v>12.19</c:v>
                </c:pt>
              </c:numCache>
            </c:numRef>
          </c:val>
          <c:extLst>
            <c:ext xmlns:c16="http://schemas.microsoft.com/office/drawing/2014/chart" uri="{C3380CC4-5D6E-409C-BE32-E72D297353CC}">
              <c16:uniqueId val="{00000008-FE40-466C-A829-C8EAECD1377F}"/>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22.38</c:v>
                </c:pt>
                <c:pt idx="2">
                  <c:v>#N/A</c:v>
                </c:pt>
                <c:pt idx="3">
                  <c:v>22.92</c:v>
                </c:pt>
                <c:pt idx="4">
                  <c:v>#N/A</c:v>
                </c:pt>
                <c:pt idx="5">
                  <c:v>24.87</c:v>
                </c:pt>
                <c:pt idx="6">
                  <c:v>#N/A</c:v>
                </c:pt>
                <c:pt idx="7">
                  <c:v>26.57</c:v>
                </c:pt>
                <c:pt idx="8">
                  <c:v>#N/A</c:v>
                </c:pt>
                <c:pt idx="9">
                  <c:v>24.18</c:v>
                </c:pt>
              </c:numCache>
            </c:numRef>
          </c:val>
          <c:extLst>
            <c:ext xmlns:c16="http://schemas.microsoft.com/office/drawing/2014/chart" uri="{C3380CC4-5D6E-409C-BE32-E72D297353CC}">
              <c16:uniqueId val="{00000009-FE40-466C-A829-C8EAECD137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1968</c:v>
                </c:pt>
                <c:pt idx="5">
                  <c:v>1980</c:v>
                </c:pt>
                <c:pt idx="8">
                  <c:v>2002</c:v>
                </c:pt>
                <c:pt idx="11">
                  <c:v>2025</c:v>
                </c:pt>
                <c:pt idx="14">
                  <c:v>2027</c:v>
                </c:pt>
              </c:numCache>
            </c:numRef>
          </c:val>
          <c:extLst>
            <c:ext xmlns:c16="http://schemas.microsoft.com/office/drawing/2014/chart" uri="{C3380CC4-5D6E-409C-BE32-E72D297353CC}">
              <c16:uniqueId val="{00000000-77B0-4FF6-BDFC-6719267740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0-4FF6-BDFC-6719267740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B0-4FF6-BDFC-6719267740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0-4FF6-BDFC-6719267740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600</c:v>
                </c:pt>
                <c:pt idx="3">
                  <c:v>590</c:v>
                </c:pt>
                <c:pt idx="6">
                  <c:v>614</c:v>
                </c:pt>
                <c:pt idx="9">
                  <c:v>547</c:v>
                </c:pt>
                <c:pt idx="12">
                  <c:v>627</c:v>
                </c:pt>
              </c:numCache>
            </c:numRef>
          </c:val>
          <c:extLst>
            <c:ext xmlns:c16="http://schemas.microsoft.com/office/drawing/2014/chart" uri="{C3380CC4-5D6E-409C-BE32-E72D297353CC}">
              <c16:uniqueId val="{00000004-77B0-4FF6-BDFC-6719267740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0-4FF6-BDFC-6719267740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0-4FF6-BDFC-6719267740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2358</c:v>
                </c:pt>
                <c:pt idx="3">
                  <c:v>2379</c:v>
                </c:pt>
                <c:pt idx="6">
                  <c:v>2478</c:v>
                </c:pt>
                <c:pt idx="9">
                  <c:v>2344</c:v>
                </c:pt>
                <c:pt idx="12">
                  <c:v>2266</c:v>
                </c:pt>
              </c:numCache>
            </c:numRef>
          </c:val>
          <c:extLst>
            <c:ext xmlns:c16="http://schemas.microsoft.com/office/drawing/2014/chart" uri="{C3380CC4-5D6E-409C-BE32-E72D297353CC}">
              <c16:uniqueId val="{00000007-77B0-4FF6-BDFC-6719267740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990</c:v>
                </c:pt>
                <c:pt idx="2">
                  <c:v>#N/A</c:v>
                </c:pt>
                <c:pt idx="3">
                  <c:v>#N/A</c:v>
                </c:pt>
                <c:pt idx="4">
                  <c:v>989</c:v>
                </c:pt>
                <c:pt idx="5">
                  <c:v>#N/A</c:v>
                </c:pt>
                <c:pt idx="6">
                  <c:v>#N/A</c:v>
                </c:pt>
                <c:pt idx="7">
                  <c:v>1090</c:v>
                </c:pt>
                <c:pt idx="8">
                  <c:v>#N/A</c:v>
                </c:pt>
                <c:pt idx="9">
                  <c:v>#N/A</c:v>
                </c:pt>
                <c:pt idx="10">
                  <c:v>866</c:v>
                </c:pt>
                <c:pt idx="11">
                  <c:v>#N/A</c:v>
                </c:pt>
                <c:pt idx="12">
                  <c:v>#N/A</c:v>
                </c:pt>
                <c:pt idx="13">
                  <c:v>866</c:v>
                </c:pt>
                <c:pt idx="14">
                  <c:v>#N/A</c:v>
                </c:pt>
              </c:numCache>
            </c:numRef>
          </c:val>
          <c:smooth val="0"/>
          <c:extLst>
            <c:ext xmlns:c16="http://schemas.microsoft.com/office/drawing/2014/chart" uri="{C3380CC4-5D6E-409C-BE32-E72D297353CC}">
              <c16:uniqueId val="{00000008-77B0-4FF6-BDFC-6719267740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18399</c:v>
                </c:pt>
                <c:pt idx="5">
                  <c:v>18365</c:v>
                </c:pt>
                <c:pt idx="8">
                  <c:v>18592</c:v>
                </c:pt>
                <c:pt idx="11">
                  <c:v>18310</c:v>
                </c:pt>
                <c:pt idx="14">
                  <c:v>18229</c:v>
                </c:pt>
              </c:numCache>
            </c:numRef>
          </c:val>
          <c:extLst>
            <c:ext xmlns:c16="http://schemas.microsoft.com/office/drawing/2014/chart" uri="{C3380CC4-5D6E-409C-BE32-E72D297353CC}">
              <c16:uniqueId val="{00000000-94F1-4559-8BE4-F6D4323113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877</c:v>
                </c:pt>
                <c:pt idx="5">
                  <c:v>814</c:v>
                </c:pt>
                <c:pt idx="8">
                  <c:v>732</c:v>
                </c:pt>
                <c:pt idx="11">
                  <c:v>658</c:v>
                </c:pt>
                <c:pt idx="14">
                  <c:v>594</c:v>
                </c:pt>
              </c:numCache>
            </c:numRef>
          </c:val>
          <c:extLst>
            <c:ext xmlns:c16="http://schemas.microsoft.com/office/drawing/2014/chart" uri="{C3380CC4-5D6E-409C-BE32-E72D297353CC}">
              <c16:uniqueId val="{00000001-94F1-4559-8BE4-F6D4323113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7306</c:v>
                </c:pt>
                <c:pt idx="5">
                  <c:v>8194</c:v>
                </c:pt>
                <c:pt idx="8">
                  <c:v>8838</c:v>
                </c:pt>
                <c:pt idx="11">
                  <c:v>9180</c:v>
                </c:pt>
                <c:pt idx="14">
                  <c:v>9993</c:v>
                </c:pt>
              </c:numCache>
            </c:numRef>
          </c:val>
          <c:extLst>
            <c:ext xmlns:c16="http://schemas.microsoft.com/office/drawing/2014/chart" uri="{C3380CC4-5D6E-409C-BE32-E72D297353CC}">
              <c16:uniqueId val="{00000002-94F1-4559-8BE4-F6D4323113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F1-4559-8BE4-F6D4323113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F1-4559-8BE4-F6D4323113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F1-4559-8BE4-F6D4323113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2025</c:v>
                </c:pt>
                <c:pt idx="3">
                  <c:v>2061</c:v>
                </c:pt>
                <c:pt idx="6">
                  <c:v>1922</c:v>
                </c:pt>
                <c:pt idx="9">
                  <c:v>2097</c:v>
                </c:pt>
                <c:pt idx="12">
                  <c:v>2037</c:v>
                </c:pt>
              </c:numCache>
            </c:numRef>
          </c:val>
          <c:extLst>
            <c:ext xmlns:c16="http://schemas.microsoft.com/office/drawing/2014/chart" uri="{C3380CC4-5D6E-409C-BE32-E72D297353CC}">
              <c16:uniqueId val="{00000006-94F1-4559-8BE4-F6D4323113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212</c:v>
                </c:pt>
                <c:pt idx="3">
                  <c:v>203</c:v>
                </c:pt>
                <c:pt idx="6">
                  <c:v>195</c:v>
                </c:pt>
                <c:pt idx="9">
                  <c:v>187</c:v>
                </c:pt>
                <c:pt idx="12">
                  <c:v>178</c:v>
                </c:pt>
              </c:numCache>
            </c:numRef>
          </c:val>
          <c:extLst>
            <c:ext xmlns:c16="http://schemas.microsoft.com/office/drawing/2014/chart" uri="{C3380CC4-5D6E-409C-BE32-E72D297353CC}">
              <c16:uniqueId val="{00000007-94F1-4559-8BE4-F6D4323113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4378</c:v>
                </c:pt>
                <c:pt idx="3">
                  <c:v>4052</c:v>
                </c:pt>
                <c:pt idx="6">
                  <c:v>3852</c:v>
                </c:pt>
                <c:pt idx="9">
                  <c:v>3986</c:v>
                </c:pt>
                <c:pt idx="12">
                  <c:v>3665</c:v>
                </c:pt>
              </c:numCache>
            </c:numRef>
          </c:val>
          <c:extLst>
            <c:ext xmlns:c16="http://schemas.microsoft.com/office/drawing/2014/chart" uri="{C3380CC4-5D6E-409C-BE32-E72D297353CC}">
              <c16:uniqueId val="{00000008-94F1-4559-8BE4-F6D4323113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F1-4559-8BE4-F6D4323113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23462</c:v>
                </c:pt>
                <c:pt idx="3">
                  <c:v>23229</c:v>
                </c:pt>
                <c:pt idx="6">
                  <c:v>23470</c:v>
                </c:pt>
                <c:pt idx="9">
                  <c:v>21764</c:v>
                </c:pt>
                <c:pt idx="12">
                  <c:v>20906</c:v>
                </c:pt>
              </c:numCache>
            </c:numRef>
          </c:val>
          <c:extLst>
            <c:ext xmlns:c16="http://schemas.microsoft.com/office/drawing/2014/chart" uri="{C3380CC4-5D6E-409C-BE32-E72D297353CC}">
              <c16:uniqueId val="{0000000A-94F1-4559-8BE4-F6D4323113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3495</c:v>
                </c:pt>
                <c:pt idx="2">
                  <c:v>#N/A</c:v>
                </c:pt>
                <c:pt idx="3">
                  <c:v>#N/A</c:v>
                </c:pt>
                <c:pt idx="4">
                  <c:v>2172</c:v>
                </c:pt>
                <c:pt idx="5">
                  <c:v>#N/A</c:v>
                </c:pt>
                <c:pt idx="6">
                  <c:v>#N/A</c:v>
                </c:pt>
                <c:pt idx="7">
                  <c:v>1277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F1-4559-8BE4-F6D4323113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2600</c:v>
                </c:pt>
                <c:pt idx="1">
                  <c:v>2800</c:v>
                </c:pt>
                <c:pt idx="2">
                  <c:v>3000</c:v>
                </c:pt>
              </c:numCache>
            </c:numRef>
          </c:val>
          <c:extLst>
            <c:ext xmlns:c16="http://schemas.microsoft.com/office/drawing/2014/chart" uri="{C3380CC4-5D6E-409C-BE32-E72D297353CC}">
              <c16:uniqueId val="{00000000-2EFB-4992-9051-BC7861AFE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3000</c:v>
                </c:pt>
                <c:pt idx="1">
                  <c:v>3050</c:v>
                </c:pt>
                <c:pt idx="2">
                  <c:v>3450</c:v>
                </c:pt>
              </c:numCache>
            </c:numRef>
          </c:val>
          <c:extLst>
            <c:ext xmlns:c16="http://schemas.microsoft.com/office/drawing/2014/chart" uri="{C3380CC4-5D6E-409C-BE32-E72D297353CC}">
              <c16:uniqueId val="{00000001-2EFB-4992-9051-BC7861AFE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3525</c:v>
                </c:pt>
                <c:pt idx="1">
                  <c:v>3632</c:v>
                </c:pt>
                <c:pt idx="2">
                  <c:v>3801</c:v>
                </c:pt>
              </c:numCache>
            </c:numRef>
          </c:val>
          <c:extLst>
            <c:ext xmlns:c16="http://schemas.microsoft.com/office/drawing/2014/chart" uri="{C3380CC4-5D6E-409C-BE32-E72D297353CC}">
              <c16:uniqueId val="{00000002-2EFB-4992-9051-BC7861AFE4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{2815F4E5-DED1-462E-AFFB-8BCE4833DA17}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5EF-468A-AD32-9003737A70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{758480CD-953B-4F88-883B-7C915E982AA2}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EF-468A-AD32-9003737A70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{F58D98AD-102F-4156-B556-20E8D5A70A54}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EF-468A-AD32-9003737A70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{00D0E4A2-B764-4ABE-A8D7-88230D0E0305}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EF-468A-AD32-9003737A70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{E818CDF9-B60F-4A64-B0A0-7ED606280913}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EF-468A-AD32-9003737A7004}"/>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{221087E3-B454-43CB-B2DF-E768863C0D64}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5EF-468A-AD32-9003737A7004}"/>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{32F4993A-F944-4466-BC62-6E4EF4DEB279}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5EF-468A-AD32-9003737A700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{C35427AC-6392-4482-A972-F023CE9DAC16}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5EF-468A-AD32-9003737A700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{E562BE93-DD74-4CCF-978E-DDFBD89DEB7D}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5EF-468A-AD32-9003737A70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68.8</c:v>
                </c:pt>
                <c:pt idx="8">
                  <c:v>70.2</c:v>
                </c:pt>
                <c:pt idx="16">
                  <c:v>65.7</c:v>
                </c:pt>
                <c:pt idx="24">
                  <c:v>67.3</c:v>
                </c:pt>
                <c:pt idx="32">
                  <c:v>68.900000000000006</c:v>
                </c:pt>
              </c:numCache>
            </c:numRef>
          </c:xVal>
          <c:yVal>
            <c:numRef>
              <c:f>公会計指標分析・財政指標組合せ分析表!$BP$51:$DC$51</c:f>
              <c:numCache>
                <c:formatCode>#,##0.0;"▲ "#,##0.0</c:formatCode>
                <c:ptCount val="40"/>
                <c:pt idx="0">
                  <c:v>47.5</c:v>
                </c:pt>
                <c:pt idx="8">
                  <c:v>28.7</c:v>
                </c:pt>
                <c:pt idx="16">
                  <c:v>15.8</c:v>
                </c:pt>
              </c:numCache>
            </c:numRef>
          </c:yVal>
          <c:smooth val="0"/>
          <c:extLst>
            <c:ext xmlns:c16="http://schemas.microsoft.com/office/drawing/2014/chart" uri="{C3380CC4-5D6E-409C-BE32-E72D297353CC}">
              <c16:uniqueId val="{00000009-45EF-468A-AD32-9003737A70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{476C6875-A461-418F-ADEA-5D16C5F34C2E}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5EF-468A-AD32-9003737A70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{02BDCC16-86BA-4445-8D6A-7F90853A32AC}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EF-468A-AD32-9003737A70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{18CE9E4C-9710-4D45-B987-D0AD42C5B6FB}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EF-468A-AD32-9003737A70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{3C4B4348-24F7-4083-A6CE-99320B4597FE}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EF-468A-AD32-9003737A70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{B79A30D8-1FB1-40B0-9B5D-22D182CF75B6}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EF-468A-AD32-9003737A7004}"/>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{6637CBF2-1088-4F9A-868E-79FE7AB30E65}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5EF-468A-AD32-9003737A7004}"/>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{45366051-24E3-4768-B1A1-FFBEE984E304}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5EF-468A-AD32-9003737A7004}"/>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{89AAB2BE-8EEB-4B1D-9CE1-78A6BC7FFEEB}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5EF-468A-AD32-9003737A7004}"/>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{3361A077-BD50-48F1-9F54-686F2249C4BC}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5EF-468A-AD32-9003737A70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62.8</c:v>
                </c:pt>
                <c:pt idx="24">
                  <c:v>64</c:v>
                </c:pt>
                <c:pt idx="32">
                  <c:v>64.599999999999994</c:v>
                </c:pt>
              </c:numCache>
            </c:numRef>
          </c:xVal>
          <c:yVal>
            <c:numRef>
              <c:f>公会計指標分析・財政指標組合せ分析表!$BP$55:$DC$55</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45EF-468A-AD32-9003737A7004}"/>
            </c:ext>
          </c:extLst>
        </c:ser>
        <c:dLbls>
          <c:showLegendKey val="0"/>
          <c:showVal val="1"/>
          <c:showCatName val="0"/>
          <c:showSerName val="0"/>
          <c:showPercent val="0"/>
          <c:showBubbleSize val="0"/>
        </c:dLbls>
        <c:axId val="46179840"/>
        <c:axId val="46181760"/>
      </c:scatterChart>
      <c:valAx>
        <c:axId val="46179840"/>
        <c:scaling>
          <c:orientation val="maxMin"/>
          <c:max val="71"/>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{3A6B88A3-92D4-4742-94D7-9201931BFD7D}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FF3-4AC3-948E-08DF14DAC9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{C8A52A02-4E13-4D6F-B4C8-9A5353C2415F}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F3-4AC3-948E-08DF14DAC9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{9F8108F6-D418-4298-BBAE-5223B41C7EB0}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F3-4AC3-948E-08DF14DAC9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{7BAC4BB0-EFA8-47E0-8DFA-63DD6E732238}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F3-4AC3-948E-08DF14DAC9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{1DFFC003-3219-475C-B2AB-5D26DC3F7987}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F3-4AC3-948E-08DF14DAC97C}"/>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{5A118EAB-A382-4F38-B2C8-338B7D7E9ABB}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FF3-4AC3-948E-08DF14DAC97C}"/>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{4410548E-ACD7-40FF-B50B-67CDB772A9FF}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FF3-4AC3-948E-08DF14DAC97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{0E6B6526-D117-4271-99CC-D66FA3E307A1}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FF3-4AC3-948E-08DF14DAC97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{91CE56C8-6B99-4AEC-81BD-A10B58798F21}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FF3-4AC3-948E-08DF14DAC9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13.5</c:v>
                </c:pt>
                <c:pt idx="16">
                  <c:v>13.3</c:v>
                </c:pt>
                <c:pt idx="24">
                  <c:v>12.5</c:v>
                </c:pt>
                <c:pt idx="32">
                  <c:v>11.8</c:v>
                </c:pt>
              </c:numCache>
            </c:numRef>
          </c:xVal>
          <c:yVal>
            <c:numRef>
              <c:f>公会計指標分析・財政指標組合せ分析表!$BP$73:$DC$73</c:f>
              <c:numCache>
                <c:formatCode>#,##0.0;"▲ "#,##0.0</c:formatCode>
                <c:ptCount val="40"/>
                <c:pt idx="0">
                  <c:v>47.5</c:v>
                </c:pt>
                <c:pt idx="8">
                  <c:v>28.7</c:v>
                </c:pt>
                <c:pt idx="16">
                  <c:v>15.8</c:v>
                </c:pt>
              </c:numCache>
            </c:numRef>
          </c:yVal>
          <c:smooth val="0"/>
          <c:extLst>
            <c:ext xmlns:c16="http://schemas.microsoft.com/office/drawing/2014/chart" uri="{C3380CC4-5D6E-409C-BE32-E72D297353CC}">
              <c16:uniqueId val="{00000009-AFF3-4AC3-948E-08DF14DAC9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{89EC3A0B-34B5-43EC-B080-015C88F3C987}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FF3-4AC3-948E-08DF14DAC9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{C64768B7-813F-413C-BE6A-2B76354BDDBC}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F3-4AC3-948E-08DF14DAC9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{D3FD0EC8-73CE-4D45-B798-C0AACCFCC009}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F3-4AC3-948E-08DF14DAC9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{2B391901-54F0-4A0F-A5AA-FFE8B2BA5D66}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F3-4AC3-948E-08DF14DAC9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{C0440D23-C97F-481B-A0C5-412E7D37BAA1}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F3-4AC3-948E-08DF14DAC97C}"/>
                </c:ext>
              </c:extLst>
            </c:dLbl>
            <c:dLbl>
              <c:idx val="8"/>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{825D9B1A-6B38-4448-B435-918FA606F613}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FF3-4AC3-948E-08DF14DAC97C}"/>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{3C3543A3-5E42-4B3F-92A3-786C52A8AA6E}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FF3-4AC3-948E-08DF14DAC97C}"/>
                </c:ext>
              </c:extLst>
            </c:dLbl>
            <c:dLbl>
              <c:idx val="24"/>
              <c:layout>
                <c:manualLayout>
                  <c:x val="0"/>
                  <c:y val="2.6888699074667085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{AD796B1A-044F-4AD2-99D4-7E6260ECDD9A}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FF3-4AC3-948E-08DF14DAC97C}"/>
                </c:ext>
              </c:extLst>
            </c:dLbl>
            <c:dLbl>
              <c:idx val="32"/>
              <c:layout>
                <c:manualLayout>
                  <c:x val="0"/>
                  <c:y val="-2.6885274198972949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{9086AED3-DDC6-4F34-82A6-1D110FA28CED}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FF3-4AC3-948E-08DF14DAC9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AFF3-4AC3-948E-08DF14DAC97C}"/>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は、固定資産税の増等により地方税が増となったほか、地方譲与税も増となる一方で、基準財政需要額においても、地域デジタル社会推進費が増となったこと等により、財政力指数は前年度から横ばいとなった。今後も人口減少の傾向は続く見通しであり、指数の急激な改善は難しく、差押等の徴収強化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79" name="直線コネクタ 78"/>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歳入では、株式等譲渡所得割交付金が増となったほか、地方税では、市民税で発電所の稼働による償却資産が増となったこと等から歳入経常一般財源は増となった。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一方で、歳出では、人件費の増や補助費等で医療センターに係る公債費負担分の増等から、歳出経常一般財源は大幅増となり、経常収支比率は前年度比２．３ポイント増となった。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109474</xdr:rowOff>
    </xdr:to>
    <xdr:cxnSp macro="">
      <xdr:nvCxnSpPr>
        <xdr:cNvPr id="131" name="直線コネクタ 130"/>
        <xdr:cNvCxnSpPr/>
      </xdr:nvCxnSpPr>
      <xdr:spPr>
        <a:xfrm>
          <a:off x="4114800" y="1079982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169926</xdr:rowOff>
    </xdr:to>
    <xdr:cxnSp macro="">
      <xdr:nvCxnSpPr>
        <xdr:cNvPr id="134" name="直線コネクタ 133"/>
        <xdr:cNvCxnSpPr/>
      </xdr:nvCxnSpPr>
      <xdr:spPr>
        <a:xfrm>
          <a:off x="3225800" y="1062126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63</xdr:row>
      <xdr:rowOff>94996</xdr:rowOff>
    </xdr:to>
    <xdr:cxnSp macro="">
      <xdr:nvCxnSpPr>
        <xdr:cNvPr id="137" name="直線コネクタ 136"/>
        <xdr:cNvCxnSpPr/>
      </xdr:nvCxnSpPr>
      <xdr:spPr>
        <a:xfrm flipV="1">
          <a:off x="2336800" y="1062126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157734</xdr:rowOff>
    </xdr:to>
    <xdr:cxnSp macro="">
      <xdr:nvCxnSpPr>
        <xdr:cNvPr id="140" name="直線コネクタ 139"/>
        <xdr:cNvCxnSpPr/>
      </xdr:nvCxnSpPr>
      <xdr:spPr>
        <a:xfrm flipV="1">
          <a:off x="1447800" y="1089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1"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2" name="楕円 151"/>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3" name="テキスト ボックス 152"/>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4" name="楕円 153"/>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26941</xdr:rowOff>
    </xdr:from>
    <xdr:ext cx="762000" cy="259045"/>
    <xdr:sp macro="" textlink="">
      <xdr:nvSpPr>
        <xdr:cNvPr id="155" name="テキスト ボックス 154"/>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6" name="楕円 155"/>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7" name="テキスト ボックス 156"/>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類似団体平均に比べて、人口１人当たり人件費・物件費等決算額が高くなっているのは、主に物件費等が要因と考えられる。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必要最小限の職員数を見極めながら継続した職員数の管理を行う一方、物件費等は民間委託への転換による委託料の増や道路や学校・文化施設等の維持修繕等に係る管理経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25516</xdr:rowOff>
    </xdr:from>
    <xdr:to>
      <xdr:col>23</xdr:col>
      <xdr:colOff>133350</xdr:colOff>
      <xdr:row>82</xdr:row>
      <xdr:rowOff>58437</xdr:rowOff>
    </xdr:to>
    <xdr:cxnSp macro="">
      <xdr:nvCxnSpPr>
        <xdr:cNvPr id="196" name="直線コネクタ 195"/>
        <xdr:cNvCxnSpPr/>
      </xdr:nvCxnSpPr>
      <xdr:spPr>
        <a:xfrm>
          <a:off x="4114800" y="14084416"/>
          <a:ext cx="838200" cy="3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17588</xdr:rowOff>
    </xdr:from>
    <xdr:to>
      <xdr:col>19</xdr:col>
      <xdr:colOff>133350</xdr:colOff>
      <xdr:row>82</xdr:row>
      <xdr:rowOff>25516</xdr:rowOff>
    </xdr:to>
    <xdr:cxnSp macro="">
      <xdr:nvCxnSpPr>
        <xdr:cNvPr id="199" name="直線コネクタ 198"/>
        <xdr:cNvCxnSpPr/>
      </xdr:nvCxnSpPr>
      <xdr:spPr>
        <a:xfrm>
          <a:off x="3225800" y="14076488"/>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149202</xdr:rowOff>
    </xdr:from>
    <xdr:to>
      <xdr:col>15</xdr:col>
      <xdr:colOff>82550</xdr:colOff>
      <xdr:row>82</xdr:row>
      <xdr:rowOff>17588</xdr:rowOff>
    </xdr:to>
    <xdr:cxnSp macro="">
      <xdr:nvCxnSpPr>
        <xdr:cNvPr id="202" name="直線コネクタ 201"/>
        <xdr:cNvCxnSpPr/>
      </xdr:nvCxnSpPr>
      <xdr:spPr>
        <a:xfrm>
          <a:off x="2336800" y="14036652"/>
          <a:ext cx="8890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113331</xdr:rowOff>
    </xdr:from>
    <xdr:to>
      <xdr:col>11</xdr:col>
      <xdr:colOff>31750</xdr:colOff>
      <xdr:row>81</xdr:row>
      <xdr:rowOff>149202</xdr:rowOff>
    </xdr:to>
    <xdr:cxnSp macro="">
      <xdr:nvCxnSpPr>
        <xdr:cNvPr id="205" name="直線コネクタ 204"/>
        <xdr:cNvCxnSpPr/>
      </xdr:nvCxnSpPr>
      <xdr:spPr>
        <a:xfrm>
          <a:off x="1447800" y="14000781"/>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7637</xdr:rowOff>
    </xdr:from>
    <xdr:to>
      <xdr:col>23</xdr:col>
      <xdr:colOff>184150</xdr:colOff>
      <xdr:row>82</xdr:row>
      <xdr:rowOff>109237</xdr:rowOff>
    </xdr:to>
    <xdr:sp macro="" textlink="">
      <xdr:nvSpPr>
        <xdr:cNvPr id="215" name="楕円 214"/>
        <xdr:cNvSpPr/>
      </xdr:nvSpPr>
      <xdr:spPr>
        <a:xfrm>
          <a:off x="4902200" y="140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151164</xdr:rowOff>
    </xdr:from>
    <xdr:ext cx="762000" cy="259045"/>
    <xdr:sp macro="" textlink="">
      <xdr:nvSpPr>
        <xdr:cNvPr id="216" name="人件費・物件費等の状況該当値テキスト"/>
        <xdr:cNvSpPr txBox="1"/>
      </xdr:nvSpPr>
      <xdr:spPr>
        <a:xfrm>
          <a:off x="5041900" y="140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146166</xdr:rowOff>
    </xdr:from>
    <xdr:to>
      <xdr:col>19</xdr:col>
      <xdr:colOff>184150</xdr:colOff>
      <xdr:row>82</xdr:row>
      <xdr:rowOff>76316</xdr:rowOff>
    </xdr:to>
    <xdr:sp macro="" textlink="">
      <xdr:nvSpPr>
        <xdr:cNvPr id="217" name="楕円 216"/>
        <xdr:cNvSpPr/>
      </xdr:nvSpPr>
      <xdr:spPr>
        <a:xfrm>
          <a:off x="4064000" y="140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61093</xdr:rowOff>
    </xdr:from>
    <xdr:ext cx="736600" cy="259045"/>
    <xdr:sp macro="" textlink="">
      <xdr:nvSpPr>
        <xdr:cNvPr id="218" name="テキスト ボックス 217"/>
        <xdr:cNvSpPr txBox="1"/>
      </xdr:nvSpPr>
      <xdr:spPr>
        <a:xfrm>
          <a:off x="3733800" y="141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138238</xdr:rowOff>
    </xdr:from>
    <xdr:to>
      <xdr:col>15</xdr:col>
      <xdr:colOff>133350</xdr:colOff>
      <xdr:row>82</xdr:row>
      <xdr:rowOff>68388</xdr:rowOff>
    </xdr:to>
    <xdr:sp macro="" textlink="">
      <xdr:nvSpPr>
        <xdr:cNvPr id="219" name="楕円 218"/>
        <xdr:cNvSpPr/>
      </xdr:nvSpPr>
      <xdr:spPr>
        <a:xfrm>
          <a:off x="3175000" y="140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53165</xdr:rowOff>
    </xdr:from>
    <xdr:ext cx="762000" cy="259045"/>
    <xdr:sp macro="" textlink="">
      <xdr:nvSpPr>
        <xdr:cNvPr id="220" name="テキスト ボックス 219"/>
        <xdr:cNvSpPr txBox="1"/>
      </xdr:nvSpPr>
      <xdr:spPr>
        <a:xfrm>
          <a:off x="2844800" y="1411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98402</xdr:rowOff>
    </xdr:from>
    <xdr:to>
      <xdr:col>11</xdr:col>
      <xdr:colOff>82550</xdr:colOff>
      <xdr:row>82</xdr:row>
      <xdr:rowOff>28552</xdr:rowOff>
    </xdr:to>
    <xdr:sp macro="" textlink="">
      <xdr:nvSpPr>
        <xdr:cNvPr id="221" name="楕円 220"/>
        <xdr:cNvSpPr/>
      </xdr:nvSpPr>
      <xdr:spPr>
        <a:xfrm>
          <a:off x="2286000" y="139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13329</xdr:rowOff>
    </xdr:from>
    <xdr:ext cx="762000" cy="259045"/>
    <xdr:sp macro="" textlink="">
      <xdr:nvSpPr>
        <xdr:cNvPr id="222" name="テキスト ボックス 221"/>
        <xdr:cNvSpPr txBox="1"/>
      </xdr:nvSpPr>
      <xdr:spPr>
        <a:xfrm>
          <a:off x="1955800" y="1407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62531</xdr:rowOff>
    </xdr:from>
    <xdr:to>
      <xdr:col>7</xdr:col>
      <xdr:colOff>31750</xdr:colOff>
      <xdr:row>81</xdr:row>
      <xdr:rowOff>164131</xdr:rowOff>
    </xdr:to>
    <xdr:sp macro="" textlink="">
      <xdr:nvSpPr>
        <xdr:cNvPr id="223" name="楕円 222"/>
        <xdr:cNvSpPr/>
      </xdr:nvSpPr>
      <xdr:spPr>
        <a:xfrm>
          <a:off x="1397000" y="139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148908</xdr:rowOff>
    </xdr:from>
    <xdr:ext cx="762000" cy="259045"/>
    <xdr:sp macro="" textlink="">
      <xdr:nvSpPr>
        <xdr:cNvPr id="224" name="テキスト ボックス 223"/>
        <xdr:cNvSpPr txBox="1"/>
      </xdr:nvSpPr>
      <xdr:spPr>
        <a:xfrm>
          <a:off x="1066800" y="140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類似団体平均と同様の数値となっている。今後も類似団体及び県下の状況を勘案しつつ適正化に努める。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116114</xdr:rowOff>
    </xdr:to>
    <xdr:cxnSp macro="">
      <xdr:nvCxnSpPr>
        <xdr:cNvPr id="260" name="直線コネクタ 259"/>
        <xdr:cNvCxnSpPr/>
      </xdr:nvCxnSpPr>
      <xdr:spPr>
        <a:xfrm flipV="1">
          <a:off x="16179800" y="142947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116114</xdr:rowOff>
    </xdr:to>
    <xdr:cxnSp macro="">
      <xdr:nvCxnSpPr>
        <xdr:cNvPr id="263" name="直線コネクタ 262"/>
        <xdr:cNvCxnSpPr/>
      </xdr:nvCxnSpPr>
      <xdr:spPr>
        <a:xfrm>
          <a:off x="15290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133350</xdr:rowOff>
    </xdr:to>
    <xdr:cxnSp macro="">
      <xdr:nvCxnSpPr>
        <xdr:cNvPr id="266" name="直線コネクタ 265"/>
        <xdr:cNvCxnSpPr/>
      </xdr:nvCxnSpPr>
      <xdr:spPr>
        <a:xfrm flipV="1">
          <a:off x="14401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133350</xdr:rowOff>
    </xdr:to>
    <xdr:cxnSp macro="">
      <xdr:nvCxnSpPr>
        <xdr:cNvPr id="269" name="直線コネクタ 268"/>
        <xdr:cNvCxnSpPr/>
      </xdr:nvCxnSpPr>
      <xdr:spPr>
        <a:xfrm>
          <a:off x="13512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157134</xdr:rowOff>
    </xdr:from>
    <xdr:ext cx="762000" cy="259045"/>
    <xdr:sp macro="" textlink="">
      <xdr:nvSpPr>
        <xdr:cNvPr id="280"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1" name="楕円 280"/>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2" name="テキスト ボックス 281"/>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3" name="楕円 282"/>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4" name="テキスト ボックス 28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86" name="テキスト ボックス 285"/>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7" name="楕円 286"/>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8" name="テキスト ボックス 287"/>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類似団体平均と比較して、２．３７人、和歌山県平均と比較して、２．３人上回っている。今後も定員管理計画に基づき、必要最小限の職員数を見極めながら適正化に努める。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147256</xdr:rowOff>
    </xdr:from>
    <xdr:to>
      <xdr:col>81</xdr:col>
      <xdr:colOff>44450</xdr:colOff>
      <xdr:row>60</xdr:row>
      <xdr:rowOff>167767</xdr:rowOff>
    </xdr:to>
    <xdr:cxnSp macro="">
      <xdr:nvCxnSpPr>
        <xdr:cNvPr id="322" name="直線コネクタ 321"/>
        <xdr:cNvCxnSpPr/>
      </xdr:nvCxnSpPr>
      <xdr:spPr>
        <a:xfrm>
          <a:off x="16179800" y="10434256"/>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147256</xdr:rowOff>
    </xdr:from>
    <xdr:to>
      <xdr:col>77</xdr:col>
      <xdr:colOff>44450</xdr:colOff>
      <xdr:row>60</xdr:row>
      <xdr:rowOff>148061</xdr:rowOff>
    </xdr:to>
    <xdr:cxnSp macro="">
      <xdr:nvCxnSpPr>
        <xdr:cNvPr id="325" name="直線コネクタ 324"/>
        <xdr:cNvCxnSpPr/>
      </xdr:nvCxnSpPr>
      <xdr:spPr>
        <a:xfrm flipV="1">
          <a:off x="15290800" y="1043425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141224</xdr:rowOff>
    </xdr:from>
    <xdr:to>
      <xdr:col>72</xdr:col>
      <xdr:colOff>203200</xdr:colOff>
      <xdr:row>60</xdr:row>
      <xdr:rowOff>148061</xdr:rowOff>
    </xdr:to>
    <xdr:cxnSp macro="">
      <xdr:nvCxnSpPr>
        <xdr:cNvPr id="328" name="直線コネクタ 327"/>
        <xdr:cNvCxnSpPr/>
      </xdr:nvCxnSpPr>
      <xdr:spPr>
        <a:xfrm>
          <a:off x="14401800" y="10428224"/>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121116</xdr:rowOff>
    </xdr:from>
    <xdr:to>
      <xdr:col>68</xdr:col>
      <xdr:colOff>152400</xdr:colOff>
      <xdr:row>60</xdr:row>
      <xdr:rowOff>141224</xdr:rowOff>
    </xdr:to>
    <xdr:cxnSp macro="">
      <xdr:nvCxnSpPr>
        <xdr:cNvPr id="331" name="直線コネクタ 330"/>
        <xdr:cNvCxnSpPr/>
      </xdr:nvCxnSpPr>
      <xdr:spPr>
        <a:xfrm>
          <a:off x="13512800" y="104081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116967</xdr:rowOff>
    </xdr:from>
    <xdr:to>
      <xdr:col>81</xdr:col>
      <xdr:colOff>95250</xdr:colOff>
      <xdr:row>61</xdr:row>
      <xdr:rowOff>47117</xdr:rowOff>
    </xdr:to>
    <xdr:sp macro="" textlink="">
      <xdr:nvSpPr>
        <xdr:cNvPr id="341" name="楕円 340"/>
        <xdr:cNvSpPr/>
      </xdr:nvSpPr>
      <xdr:spPr>
        <a:xfrm>
          <a:off x="169672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89044</xdr:rowOff>
    </xdr:from>
    <xdr:ext cx="762000" cy="259045"/>
    <xdr:sp macro="" textlink="">
      <xdr:nvSpPr>
        <xdr:cNvPr id="342" name="定員管理の状況該当値テキスト"/>
        <xdr:cNvSpPr txBox="1"/>
      </xdr:nvSpPr>
      <xdr:spPr>
        <a:xfrm>
          <a:off x="17106900" y="103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96456</xdr:rowOff>
    </xdr:from>
    <xdr:to>
      <xdr:col>77</xdr:col>
      <xdr:colOff>95250</xdr:colOff>
      <xdr:row>61</xdr:row>
      <xdr:rowOff>26606</xdr:rowOff>
    </xdr:to>
    <xdr:sp macro="" textlink="">
      <xdr:nvSpPr>
        <xdr:cNvPr id="343" name="楕円 342"/>
        <xdr:cNvSpPr/>
      </xdr:nvSpPr>
      <xdr:spPr>
        <a:xfrm>
          <a:off x="161290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11383</xdr:rowOff>
    </xdr:from>
    <xdr:ext cx="736600" cy="259045"/>
    <xdr:sp macro="" textlink="">
      <xdr:nvSpPr>
        <xdr:cNvPr id="344" name="テキスト ボックス 343"/>
        <xdr:cNvSpPr txBox="1"/>
      </xdr:nvSpPr>
      <xdr:spPr>
        <a:xfrm>
          <a:off x="15798800" y="1046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97261</xdr:rowOff>
    </xdr:from>
    <xdr:to>
      <xdr:col>73</xdr:col>
      <xdr:colOff>44450</xdr:colOff>
      <xdr:row>61</xdr:row>
      <xdr:rowOff>27411</xdr:rowOff>
    </xdr:to>
    <xdr:sp macro="" textlink="">
      <xdr:nvSpPr>
        <xdr:cNvPr id="345" name="楕円 344"/>
        <xdr:cNvSpPr/>
      </xdr:nvSpPr>
      <xdr:spPr>
        <a:xfrm>
          <a:off x="15240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12188</xdr:rowOff>
    </xdr:from>
    <xdr:ext cx="762000" cy="259045"/>
    <xdr:sp macro="" textlink="">
      <xdr:nvSpPr>
        <xdr:cNvPr id="346" name="テキスト ボックス 345"/>
        <xdr:cNvSpPr txBox="1"/>
      </xdr:nvSpPr>
      <xdr:spPr>
        <a:xfrm>
          <a:off x="14909800" y="104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90424</xdr:rowOff>
    </xdr:from>
    <xdr:to>
      <xdr:col>68</xdr:col>
      <xdr:colOff>203200</xdr:colOff>
      <xdr:row>61</xdr:row>
      <xdr:rowOff>20574</xdr:rowOff>
    </xdr:to>
    <xdr:sp macro="" textlink="">
      <xdr:nvSpPr>
        <xdr:cNvPr id="347" name="楕円 346"/>
        <xdr:cNvSpPr/>
      </xdr:nvSpPr>
      <xdr:spPr>
        <a:xfrm>
          <a:off x="14351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48" name="テキスト ボックス 347"/>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70316</xdr:rowOff>
    </xdr:from>
    <xdr:to>
      <xdr:col>64</xdr:col>
      <xdr:colOff>152400</xdr:colOff>
      <xdr:row>61</xdr:row>
      <xdr:rowOff>466</xdr:rowOff>
    </xdr:to>
    <xdr:sp macro="" textlink="">
      <xdr:nvSpPr>
        <xdr:cNvPr id="349" name="楕円 348"/>
        <xdr:cNvSpPr/>
      </xdr:nvSpPr>
      <xdr:spPr>
        <a:xfrm>
          <a:off x="13462000" y="103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156693</xdr:rowOff>
    </xdr:from>
    <xdr:ext cx="762000" cy="259045"/>
    <xdr:sp macro="" textlink="">
      <xdr:nvSpPr>
        <xdr:cNvPr id="350" name="テキスト ボックス 349"/>
        <xdr:cNvSpPr txBox="1"/>
      </xdr:nvSpPr>
      <xdr:spPr>
        <a:xfrm>
          <a:off x="13131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単年度では、普通交付税等が減となったものの、これまでの繰上償還の実施等により、繰上償還を除く元利償還金が減となったことなどから、０．６ポイント減、３ヶ年平均では０．７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今後も、公債費は高水準での推移が見込まれることから、引き続き国費等の財源確保を第一に、地方債を活用する際は財政措置の有利な地方債の活用等により、実質公債費比率の増加を抑制する必要がある。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97536</xdr:rowOff>
    </xdr:to>
    <xdr:cxnSp macro="">
      <xdr:nvCxnSpPr>
        <xdr:cNvPr id="377" name="直線コネクタ 376"/>
        <xdr:cNvCxnSpPr/>
      </xdr:nvCxnSpPr>
      <xdr:spPr>
        <a:xfrm flipV="1">
          <a:off x="17018000" y="6212840"/>
          <a:ext cx="0" cy="1428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95250</xdr:rowOff>
    </xdr:to>
    <xdr:cxnSp macro="">
      <xdr:nvCxnSpPr>
        <xdr:cNvPr id="382" name="直線コネクタ 381"/>
        <xdr:cNvCxnSpPr/>
      </xdr:nvCxnSpPr>
      <xdr:spPr>
        <a:xfrm flipV="1">
          <a:off x="16179800" y="74000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3"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4" name="フローチャート: 判断 383"/>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1016</xdr:rowOff>
    </xdr:to>
    <xdr:cxnSp macro="">
      <xdr:nvCxnSpPr>
        <xdr:cNvPr id="385" name="直線コネクタ 384"/>
        <xdr:cNvCxnSpPr/>
      </xdr:nvCxnSpPr>
      <xdr:spPr>
        <a:xfrm flipV="1">
          <a:off x="15290800" y="7467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6" name="フローチャート: 判断 385"/>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7" name="テキスト ボックス 38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20320</xdr:rowOff>
    </xdr:to>
    <xdr:cxnSp macro="">
      <xdr:nvCxnSpPr>
        <xdr:cNvPr id="388" name="直線コネクタ 387"/>
        <xdr:cNvCxnSpPr/>
      </xdr:nvCxnSpPr>
      <xdr:spPr>
        <a:xfrm flipV="1">
          <a:off x="14401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9" name="フローチャート: 判断 388"/>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0" name="テキスト ボックス 389"/>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116840</xdr:rowOff>
    </xdr:to>
    <xdr:cxnSp macro="">
      <xdr:nvCxnSpPr>
        <xdr:cNvPr id="391" name="直線コネクタ 390"/>
        <xdr:cNvCxnSpPr/>
      </xdr:nvCxnSpPr>
      <xdr:spPr>
        <a:xfrm flipV="1">
          <a:off x="13512800" y="756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2" name="フローチャート: 判断 391"/>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3" name="テキスト ボックス 392"/>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5" name="テキスト ボックス 394"/>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401" name="楕円 400"/>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2"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5" name="楕円 404"/>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6" name="テキスト ボックス 405"/>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元金償還額が地方債発行額を上回ったことによる地方債残高の減少や、財政調整基金や減債基金残高の増等から、将来負担比率は無しとなった。</a:t>
          </a:r>
        </a:p>
        <a:p>
          <a:r>
            <a:rPr kumimoji="1" lang="ja-JP" altLang="en-US" sz="1300">
              <a:latin typeface="ＭＳ Ｐゴシック" panose="020B0600070205080204" pitchFamily="50" charset="-128"/>
              <a:ea typeface="ＭＳ Ｐゴシック" panose="020B0600070205080204" pitchFamily="50" charset="-128"/>
            </a:rPr>
            <a:t>　今後の地方債残高は大幅な増加の見込みはないものの、引き続き国費等の財源確保を第一に、地方債を活用する際は財政措置の有利な地方債の活用等により、将来負担比率の増加を抑制する必要がある。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94464</xdr:rowOff>
    </xdr:from>
    <xdr:to>
      <xdr:col>72</xdr:col>
      <xdr:colOff>203200</xdr:colOff>
      <xdr:row>15</xdr:row>
      <xdr:rowOff>71241</xdr:rowOff>
    </xdr:to>
    <xdr:cxnSp macro="">
      <xdr:nvCxnSpPr>
        <xdr:cNvPr id="446" name="直線コネクタ 445"/>
        <xdr:cNvCxnSpPr/>
      </xdr:nvCxnSpPr>
      <xdr:spPr>
        <a:xfrm flipV="1">
          <a:off x="14401800" y="249476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47" name="将来負担の状況平均値テキスト"/>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48" name="フローチャート: 判断 447"/>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71241</xdr:rowOff>
    </xdr:from>
    <xdr:to>
      <xdr:col>68</xdr:col>
      <xdr:colOff>152400</xdr:colOff>
      <xdr:row>16</xdr:row>
      <xdr:rowOff>115812</xdr:rowOff>
    </xdr:to>
    <xdr:cxnSp macro="">
      <xdr:nvCxnSpPr>
        <xdr:cNvPr id="449" name="直線コネクタ 448"/>
        <xdr:cNvCxnSpPr/>
      </xdr:nvCxnSpPr>
      <xdr:spPr>
        <a:xfrm flipV="1">
          <a:off x="13512800" y="2642991"/>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0" name="フローチャート: 判断 449"/>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1" name="テキスト ボックス 450"/>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2" name="フローチャート: 判断 451"/>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3" name="テキスト ボックス 452"/>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4" name="フローチャート: 判断 453"/>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55" name="テキスト ボックス 454"/>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6" name="フローチャート: 判断 455"/>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7" name="テキスト ボックス 456"/>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43664</xdr:rowOff>
    </xdr:from>
    <xdr:to>
      <xdr:col>73</xdr:col>
      <xdr:colOff>44450</xdr:colOff>
      <xdr:row>14</xdr:row>
      <xdr:rowOff>145264</xdr:rowOff>
    </xdr:to>
    <xdr:sp macro="" textlink="">
      <xdr:nvSpPr>
        <xdr:cNvPr id="463" name="楕円 462"/>
        <xdr:cNvSpPr/>
      </xdr:nvSpPr>
      <xdr:spPr>
        <a:xfrm>
          <a:off x="15240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155441</xdr:rowOff>
    </xdr:from>
    <xdr:ext cx="762000" cy="259045"/>
    <xdr:sp macro="" textlink="">
      <xdr:nvSpPr>
        <xdr:cNvPr id="464" name="テキスト ボックス 463"/>
        <xdr:cNvSpPr txBox="1"/>
      </xdr:nvSpPr>
      <xdr:spPr>
        <a:xfrm>
          <a:off x="14909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20441</xdr:rowOff>
    </xdr:from>
    <xdr:to>
      <xdr:col>68</xdr:col>
      <xdr:colOff>203200</xdr:colOff>
      <xdr:row>15</xdr:row>
      <xdr:rowOff>122041</xdr:rowOff>
    </xdr:to>
    <xdr:sp macro="" textlink="">
      <xdr:nvSpPr>
        <xdr:cNvPr id="465" name="楕円 464"/>
        <xdr:cNvSpPr/>
      </xdr:nvSpPr>
      <xdr:spPr>
        <a:xfrm>
          <a:off x="14351000" y="2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132218</xdr:rowOff>
    </xdr:from>
    <xdr:ext cx="762000" cy="259045"/>
    <xdr:sp macro="" textlink="">
      <xdr:nvSpPr>
        <xdr:cNvPr id="466" name="テキスト ボックス 465"/>
        <xdr:cNvSpPr txBox="1"/>
      </xdr:nvSpPr>
      <xdr:spPr>
        <a:xfrm>
          <a:off x="14020800" y="236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65012</xdr:rowOff>
    </xdr:from>
    <xdr:to>
      <xdr:col>64</xdr:col>
      <xdr:colOff>152400</xdr:colOff>
      <xdr:row>16</xdr:row>
      <xdr:rowOff>166612</xdr:rowOff>
    </xdr:to>
    <xdr:sp macro="" textlink="">
      <xdr:nvSpPr>
        <xdr:cNvPr id="467" name="楕円 466"/>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151389</xdr:rowOff>
    </xdr:from>
    <xdr:ext cx="762000" cy="259045"/>
    <xdr:sp macro="" textlink="">
      <xdr:nvSpPr>
        <xdr:cNvPr id="468" name="テキスト ボックス 467"/>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人件費については、定員管理計画に基づき、必要最小限の職員数を見極めながら継続した職員数の管理を行っている。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本年度は、歳入経常一般財源が、ほぼ横ばいでの推移となる中、会計年度任用職員の処遇改善等による一般財源充当額が大幅に増加したことで、全体で１．２ポイントの増となった。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今後は特殊勤務手当の見直しなど給与制度の是正を行い、人件費の削減と適正化に努める。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42418</xdr:rowOff>
    </xdr:to>
    <xdr:cxnSp macro="">
      <xdr:nvCxnSpPr>
        <xdr:cNvPr id="64" name="直線コネクタ 63"/>
        <xdr:cNvCxnSpPr/>
      </xdr:nvCxnSpPr>
      <xdr:spPr>
        <a:xfrm>
          <a:off x="3987800" y="6331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159004</xdr:rowOff>
    </xdr:to>
    <xdr:cxnSp macro="">
      <xdr:nvCxnSpPr>
        <xdr:cNvPr id="67" name="直線コネクタ 66"/>
        <xdr:cNvCxnSpPr/>
      </xdr:nvCxnSpPr>
      <xdr:spPr>
        <a:xfrm>
          <a:off x="3098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1270</xdr:rowOff>
    </xdr:to>
    <xdr:cxnSp macro="">
      <xdr:nvCxnSpPr>
        <xdr:cNvPr id="70" name="直線コネクタ 69"/>
        <xdr:cNvCxnSpPr/>
      </xdr:nvCxnSpPr>
      <xdr:spPr>
        <a:xfrm flipV="1">
          <a:off x="2209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1270</xdr:rowOff>
    </xdr:to>
    <xdr:cxnSp macro="">
      <xdr:nvCxnSpPr>
        <xdr:cNvPr id="73" name="直線コネクタ 72"/>
        <xdr:cNvCxnSpPr/>
      </xdr:nvCxnSpPr>
      <xdr:spPr>
        <a:xfrm>
          <a:off x="1320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物件費に係る経常収支比率は、ほぼ横ばいでの推移となったものの、放課後児童クラブの新設に伴う運営委託料の増等により、前年度から０．３ポイントの増となった。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今後についても予算編成時における経常経費カットや委託経費の見直しなど、物件費の抑制に取り組む。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153670</xdr:rowOff>
    </xdr:to>
    <xdr:cxnSp macro="">
      <xdr:nvCxnSpPr>
        <xdr:cNvPr id="125" name="直線コネクタ 124"/>
        <xdr:cNvCxnSpPr/>
      </xdr:nvCxnSpPr>
      <xdr:spPr>
        <a:xfrm>
          <a:off x="15671800" y="3045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130810</xdr:rowOff>
    </xdr:to>
    <xdr:cxnSp macro="">
      <xdr:nvCxnSpPr>
        <xdr:cNvPr id="128" name="直線コネクタ 127"/>
        <xdr:cNvCxnSpPr/>
      </xdr:nvCxnSpPr>
      <xdr:spPr>
        <a:xfrm>
          <a:off x="14782800" y="2923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54610</xdr:rowOff>
    </xdr:to>
    <xdr:cxnSp macro="">
      <xdr:nvCxnSpPr>
        <xdr:cNvPr id="131" name="直線コネクタ 130"/>
        <xdr:cNvCxnSpPr/>
      </xdr:nvCxnSpPr>
      <xdr:spPr>
        <a:xfrm flipV="1">
          <a:off x="13893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18</xdr:row>
      <xdr:rowOff>88900</xdr:rowOff>
    </xdr:to>
    <xdr:cxnSp macro="">
      <xdr:nvCxnSpPr>
        <xdr:cNvPr id="134" name="直線コネクタ 133"/>
        <xdr:cNvCxnSpPr/>
      </xdr:nvCxnSpPr>
      <xdr:spPr>
        <a:xfrm flipV="1">
          <a:off x="13004800" y="2969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30">
              <a:latin typeface="ＭＳ Ｐゴシック" panose="020B0600070205080204" pitchFamily="50" charset="-128"/>
              <a:ea typeface="ＭＳ Ｐゴシック" panose="020B0600070205080204" pitchFamily="50" charset="-128"/>
            </a:rPr>
            <a:t>　扶助費に係る経常収支比率は、ほぼ横ばいでの推移となったものの、本年度は、子ども医療費等の増加により一般財源充当額が増加したことで、前年度から０．４ポイント増となった。　</a:t>
          </a:r>
          <a:endParaRPr kumimoji="1" lang="en-US" altLang="ja-JP" sz="1230">
            <a:latin typeface="ＭＳ Ｐゴシック" panose="020B0600070205080204" pitchFamily="50" charset="-128"/>
            <a:ea typeface="ＭＳ Ｐゴシック" panose="020B0600070205080204" pitchFamily="50" charset="-128"/>
          </a:endParaRPr>
        </a:p>
        <a:p>
          <a:r>
            <a:rPr kumimoji="1" lang="ja-JP" altLang="en-US" sz="1230">
              <a:latin typeface="ＭＳ Ｐゴシック" panose="020B0600070205080204" pitchFamily="50" charset="-128"/>
              <a:ea typeface="ＭＳ Ｐゴシック" panose="020B0600070205080204" pitchFamily="50" charset="-128"/>
            </a:rPr>
            <a:t>　扶助費は社会保障制度の一環、住民福祉の増進を図るものであるため、容易に削減することができず、今後も障害者総合支援法に基づく訓練等給付事業や介護給付事業、また生活保護扶助費等の増加も予想されることから、資格審査の適正化を図り、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69850</xdr:rowOff>
    </xdr:to>
    <xdr:cxnSp macro="">
      <xdr:nvCxnSpPr>
        <xdr:cNvPr id="188" name="直線コネクタ 187"/>
        <xdr:cNvCxnSpPr/>
      </xdr:nvCxnSpPr>
      <xdr:spPr>
        <a:xfrm>
          <a:off x="3987800" y="9798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26307</xdr:rowOff>
    </xdr:to>
    <xdr:cxnSp macro="">
      <xdr:nvCxnSpPr>
        <xdr:cNvPr id="191" name="直線コネクタ 190"/>
        <xdr:cNvCxnSpPr/>
      </xdr:nvCxnSpPr>
      <xdr:spPr>
        <a:xfrm>
          <a:off x="3098800" y="969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4535</xdr:rowOff>
    </xdr:to>
    <xdr:cxnSp macro="">
      <xdr:nvCxnSpPr>
        <xdr:cNvPr id="194" name="直線コネクタ 193"/>
        <xdr:cNvCxnSpPr/>
      </xdr:nvCxnSpPr>
      <xdr:spPr>
        <a:xfrm flipV="1">
          <a:off x="2209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197" name="直線コネクタ 196"/>
        <xdr:cNvCxnSpPr/>
      </xdr:nvCxnSpPr>
      <xdr:spPr>
        <a:xfrm flipV="1">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4" name="テキスト ボックス 213"/>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6" name="テキスト ボックス 215"/>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経費は繰出金であるが、国民健康保険特別会計繰出金で給付費の減等から減となったものの、後期高齢者医療特別会計繰出金や介護保険特別会計繰出金で給付費の増等により増となったことなどから、前年度と比較して０．１ポイント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121557</xdr:rowOff>
    </xdr:to>
    <xdr:cxnSp macro="">
      <xdr:nvCxnSpPr>
        <xdr:cNvPr id="251" name="直線コネクタ 250"/>
        <xdr:cNvCxnSpPr/>
      </xdr:nvCxnSpPr>
      <xdr:spPr>
        <a:xfrm>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110672</xdr:rowOff>
    </xdr:to>
    <xdr:cxnSp macro="">
      <xdr:nvCxnSpPr>
        <xdr:cNvPr id="254" name="直線コネクタ 253"/>
        <xdr:cNvCxnSpPr/>
      </xdr:nvCxnSpPr>
      <xdr:spPr>
        <a:xfrm>
          <a:off x="14782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15422</xdr:rowOff>
    </xdr:to>
    <xdr:cxnSp macro="">
      <xdr:nvCxnSpPr>
        <xdr:cNvPr id="257" name="直線コネクタ 256"/>
        <xdr:cNvCxnSpPr/>
      </xdr:nvCxnSpPr>
      <xdr:spPr>
        <a:xfrm flipV="1">
          <a:off x="13893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15422</xdr:rowOff>
    </xdr:to>
    <xdr:cxnSp macro="">
      <xdr:nvCxnSpPr>
        <xdr:cNvPr id="260" name="直線コネクタ 259"/>
        <xdr:cNvCxnSpPr/>
      </xdr:nvCxnSpPr>
      <xdr:spPr>
        <a:xfrm>
          <a:off x="13004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法人等への補助金・負担金については、交付開始後、大きな見直しが行われていないものもあるため、近年横ばい傾向にある。本年度は医療センターに係る公債費負担分が増となったこと等から、比率は前年度から０．８ポイント増加した。</a:t>
          </a:r>
        </a:p>
        <a:p>
          <a:r>
            <a:rPr kumimoji="1" lang="ja-JP" altLang="en-US" sz="1300">
              <a:latin typeface="ＭＳ Ｐゴシック" panose="020B0600070205080204" pitchFamily="50" charset="-128"/>
              <a:ea typeface="ＭＳ Ｐゴシック" panose="020B0600070205080204" pitchFamily="50" charset="-128"/>
            </a:rPr>
            <a:t>　今後は補助金・負担金の内容を調査し、効果の低い補助金、負担金の見直しや廃止を検討する。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94996</xdr:rowOff>
    </xdr:to>
    <xdr:cxnSp macro="">
      <xdr:nvCxnSpPr>
        <xdr:cNvPr id="309" name="直線コネクタ 308"/>
        <xdr:cNvCxnSpPr/>
      </xdr:nvCxnSpPr>
      <xdr:spPr>
        <a:xfrm>
          <a:off x="15671800" y="62306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58420</xdr:rowOff>
    </xdr:to>
    <xdr:cxnSp macro="">
      <xdr:nvCxnSpPr>
        <xdr:cNvPr id="312" name="直線コネクタ 311"/>
        <xdr:cNvCxnSpPr/>
      </xdr:nvCxnSpPr>
      <xdr:spPr>
        <a:xfrm>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104140</xdr:rowOff>
    </xdr:to>
    <xdr:cxnSp macro="">
      <xdr:nvCxnSpPr>
        <xdr:cNvPr id="315" name="直線コネクタ 314"/>
        <xdr:cNvCxnSpPr/>
      </xdr:nvCxnSpPr>
      <xdr:spPr>
        <a:xfrm flipV="1">
          <a:off x="13893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18" name="直線コネクタ 317"/>
        <xdr:cNvCxnSpPr/>
      </xdr:nvCxnSpPr>
      <xdr:spPr>
        <a:xfrm flipV="1">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6" name="楕円 335"/>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7" name="テキスト ボックス 33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３０年に文化複合施設整備のために借り入れた過疎対策事業債等が償還開始となる一方で、平成２４年に借り入れた第三セクター等改革推進債などの償還完了や昨年度の繰上償還の影響により、０．５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今後も公債費は高水準での推移が見込まれることから、事業の絞り込みを徹底し、国費等の財源確保を第一に、財政措置の有利な地方債の活用など、公債費負担の抑制に努める。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4536</xdr:rowOff>
    </xdr:from>
    <xdr:to>
      <xdr:col>24</xdr:col>
      <xdr:colOff>25400</xdr:colOff>
      <xdr:row>81</xdr:row>
      <xdr:rowOff>58964</xdr:rowOff>
    </xdr:to>
    <xdr:cxnSp macro="">
      <xdr:nvCxnSpPr>
        <xdr:cNvPr id="372" name="直線コネクタ 371"/>
        <xdr:cNvCxnSpPr/>
      </xdr:nvCxnSpPr>
      <xdr:spPr>
        <a:xfrm flipV="1">
          <a:off x="3987800" y="13891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58964</xdr:rowOff>
    </xdr:from>
    <xdr:to>
      <xdr:col>19</xdr:col>
      <xdr:colOff>187325</xdr:colOff>
      <xdr:row>81</xdr:row>
      <xdr:rowOff>102507</xdr:rowOff>
    </xdr:to>
    <xdr:cxnSp macro="">
      <xdr:nvCxnSpPr>
        <xdr:cNvPr id="375" name="直線コネクタ 374"/>
        <xdr:cNvCxnSpPr/>
      </xdr:nvCxnSpPr>
      <xdr:spPr>
        <a:xfrm flipV="1">
          <a:off x="3098800" y="1394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102507</xdr:rowOff>
    </xdr:from>
    <xdr:to>
      <xdr:col>15</xdr:col>
      <xdr:colOff>98425</xdr:colOff>
      <xdr:row>82</xdr:row>
      <xdr:rowOff>18143</xdr:rowOff>
    </xdr:to>
    <xdr:cxnSp macro="">
      <xdr:nvCxnSpPr>
        <xdr:cNvPr id="378" name="直線コネクタ 377"/>
        <xdr:cNvCxnSpPr/>
      </xdr:nvCxnSpPr>
      <xdr:spPr>
        <a:xfrm flipV="1">
          <a:off x="2209800" y="1398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18143</xdr:rowOff>
    </xdr:from>
    <xdr:to>
      <xdr:col>11</xdr:col>
      <xdr:colOff>9525</xdr:colOff>
      <xdr:row>82</xdr:row>
      <xdr:rowOff>39914</xdr:rowOff>
    </xdr:to>
    <xdr:cxnSp macro="">
      <xdr:nvCxnSpPr>
        <xdr:cNvPr id="381" name="直線コネクタ 380"/>
        <xdr:cNvCxnSpPr/>
      </xdr:nvCxnSpPr>
      <xdr:spPr>
        <a:xfrm flipV="1">
          <a:off x="1320800" y="1407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125186</xdr:rowOff>
    </xdr:from>
    <xdr:to>
      <xdr:col>24</xdr:col>
      <xdr:colOff>76200</xdr:colOff>
      <xdr:row>81</xdr:row>
      <xdr:rowOff>55336</xdr:rowOff>
    </xdr:to>
    <xdr:sp macro="" textlink="">
      <xdr:nvSpPr>
        <xdr:cNvPr id="391" name="楕円 390"/>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97263</xdr:rowOff>
    </xdr:from>
    <xdr:ext cx="762000" cy="259045"/>
    <xdr:sp macro="" textlink="">
      <xdr:nvSpPr>
        <xdr:cNvPr id="392" name="公債費該当値テキスト"/>
        <xdr:cNvSpPr txBox="1"/>
      </xdr:nvSpPr>
      <xdr:spPr>
        <a:xfrm>
          <a:off x="4914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8164</xdr:rowOff>
    </xdr:from>
    <xdr:to>
      <xdr:col>20</xdr:col>
      <xdr:colOff>38100</xdr:colOff>
      <xdr:row>81</xdr:row>
      <xdr:rowOff>109764</xdr:rowOff>
    </xdr:to>
    <xdr:sp macro="" textlink="">
      <xdr:nvSpPr>
        <xdr:cNvPr id="393" name="楕円 392"/>
        <xdr:cNvSpPr/>
      </xdr:nvSpPr>
      <xdr:spPr>
        <a:xfrm>
          <a:off x="3937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94541</xdr:rowOff>
    </xdr:from>
    <xdr:ext cx="736600" cy="259045"/>
    <xdr:sp macro="" textlink="">
      <xdr:nvSpPr>
        <xdr:cNvPr id="394" name="テキスト ボックス 393"/>
        <xdr:cNvSpPr txBox="1"/>
      </xdr:nvSpPr>
      <xdr:spPr>
        <a:xfrm>
          <a:off x="3606800" y="139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51707</xdr:rowOff>
    </xdr:from>
    <xdr:to>
      <xdr:col>15</xdr:col>
      <xdr:colOff>149225</xdr:colOff>
      <xdr:row>81</xdr:row>
      <xdr:rowOff>153307</xdr:rowOff>
    </xdr:to>
    <xdr:sp macro="" textlink="">
      <xdr:nvSpPr>
        <xdr:cNvPr id="395" name="楕円 394"/>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138084</xdr:rowOff>
    </xdr:from>
    <xdr:ext cx="762000" cy="259045"/>
    <xdr:sp macro="" textlink="">
      <xdr:nvSpPr>
        <xdr:cNvPr id="396" name="テキスト ボックス 395"/>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138793</xdr:rowOff>
    </xdr:from>
    <xdr:to>
      <xdr:col>11</xdr:col>
      <xdr:colOff>60325</xdr:colOff>
      <xdr:row>82</xdr:row>
      <xdr:rowOff>68943</xdr:rowOff>
    </xdr:to>
    <xdr:sp macro="" textlink="">
      <xdr:nvSpPr>
        <xdr:cNvPr id="397" name="楕円 396"/>
        <xdr:cNvSpPr/>
      </xdr:nvSpPr>
      <xdr:spPr>
        <a:xfrm>
          <a:off x="2159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53720</xdr:rowOff>
    </xdr:from>
    <xdr:ext cx="762000" cy="259045"/>
    <xdr:sp macro="" textlink="">
      <xdr:nvSpPr>
        <xdr:cNvPr id="398" name="テキスト ボックス 397"/>
        <xdr:cNvSpPr txBox="1"/>
      </xdr:nvSpPr>
      <xdr:spPr>
        <a:xfrm>
          <a:off x="1828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160564</xdr:rowOff>
    </xdr:from>
    <xdr:to>
      <xdr:col>6</xdr:col>
      <xdr:colOff>171450</xdr:colOff>
      <xdr:row>82</xdr:row>
      <xdr:rowOff>90714</xdr:rowOff>
    </xdr:to>
    <xdr:sp macro="" textlink="">
      <xdr:nvSpPr>
        <xdr:cNvPr id="399" name="楕円 398"/>
        <xdr:cNvSpPr/>
      </xdr:nvSpPr>
      <xdr:spPr>
        <a:xfrm>
          <a:off x="1270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75491</xdr:rowOff>
    </xdr:from>
    <xdr:ext cx="762000" cy="259045"/>
    <xdr:sp macro="" textlink="">
      <xdr:nvSpPr>
        <xdr:cNvPr id="400" name="テキスト ボックス 399"/>
        <xdr:cNvSpPr txBox="1"/>
      </xdr:nvSpPr>
      <xdr:spPr>
        <a:xfrm>
          <a:off x="939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公債費以外の比率については類似団体平均を下回ったが、物件費の比率は高い状態が続いているため、今後も収入の確保や経常経費の削減などに取り組む必要がある。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78994</xdr:rowOff>
    </xdr:to>
    <xdr:cxnSp macro="">
      <xdr:nvCxnSpPr>
        <xdr:cNvPr id="431" name="直線コネクタ 430"/>
        <xdr:cNvCxnSpPr/>
      </xdr:nvCxnSpPr>
      <xdr:spPr>
        <a:xfrm>
          <a:off x="15671800" y="13152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122428</xdr:rowOff>
    </xdr:to>
    <xdr:cxnSp macro="">
      <xdr:nvCxnSpPr>
        <xdr:cNvPr id="434" name="直線コネクタ 433"/>
        <xdr:cNvCxnSpPr/>
      </xdr:nvCxnSpPr>
      <xdr:spPr>
        <a:xfrm>
          <a:off x="14782800" y="129651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159004</xdr:rowOff>
    </xdr:to>
    <xdr:cxnSp macro="">
      <xdr:nvCxnSpPr>
        <xdr:cNvPr id="437" name="直線コネクタ 436"/>
        <xdr:cNvCxnSpPr/>
      </xdr:nvCxnSpPr>
      <xdr:spPr>
        <a:xfrm flipV="1">
          <a:off x="13893800" y="1296517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37846</xdr:rowOff>
    </xdr:to>
    <xdr:cxnSp macro="">
      <xdr:nvCxnSpPr>
        <xdr:cNvPr id="440" name="直線コネクタ 439"/>
        <xdr:cNvCxnSpPr/>
      </xdr:nvCxnSpPr>
      <xdr:spPr>
        <a:xfrm flipV="1">
          <a:off x="13004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0" name="楕円 449"/>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1"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2" name="楕円 451"/>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3" name="テキスト ボックス 452"/>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4" name="楕円 453"/>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5" name="テキスト ボックス 454"/>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6" name="楕円 455"/>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7" name="テキスト ボックス 456"/>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8" name="楕円 457"/>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9" name="テキスト ボックス 458"/>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146088</xdr:rowOff>
    </xdr:from>
    <xdr:to>
      <xdr:col>29</xdr:col>
      <xdr:colOff>127000</xdr:colOff>
      <xdr:row>18</xdr:row>
      <xdr:rowOff>19608</xdr:rowOff>
    </xdr:to>
    <xdr:cxnSp macro="">
      <xdr:nvCxnSpPr>
        <xdr:cNvPr id="49" name="直線コネクタ 48"/>
        <xdr:cNvCxnSpPr/>
      </xdr:nvCxnSpPr>
      <xdr:spPr bwMode="auto">
        <a:xfrm flipV="1">
          <a:off x="5003800" y="3108363"/>
          <a:ext cx="647700" cy="44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130865</xdr:rowOff>
    </xdr:from>
    <xdr:ext cx="762000" cy="259045"/>
    <xdr:sp macro="" textlink="">
      <xdr:nvSpPr>
        <xdr:cNvPr id="50" name="人口1人当たり決算額の推移平均値テキスト130"/>
        <xdr:cNvSpPr txBox="1"/>
      </xdr:nvSpPr>
      <xdr:spPr>
        <a:xfrm>
          <a:off x="5740400" y="3093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xdr:rowOff>
    </xdr:from>
    <xdr:to>
      <xdr:col>26</xdr:col>
      <xdr:colOff>50800</xdr:colOff>
      <xdr:row>18</xdr:row>
      <xdr:rowOff>19608</xdr:rowOff>
    </xdr:to>
    <xdr:cxnSp macro="">
      <xdr:nvCxnSpPr>
        <xdr:cNvPr id="52" name="直線コネクタ 51"/>
        <xdr:cNvCxnSpPr/>
      </xdr:nvCxnSpPr>
      <xdr:spPr bwMode="auto">
        <a:xfrm>
          <a:off x="4305300" y="3133886"/>
          <a:ext cx="6985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xdr:rowOff>
    </xdr:from>
    <xdr:to>
      <xdr:col>22</xdr:col>
      <xdr:colOff>114300</xdr:colOff>
      <xdr:row>18</xdr:row>
      <xdr:rowOff>26507</xdr:rowOff>
    </xdr:to>
    <xdr:cxnSp macro="">
      <xdr:nvCxnSpPr>
        <xdr:cNvPr id="55" name="直線コネクタ 54"/>
        <xdr:cNvCxnSpPr/>
      </xdr:nvCxnSpPr>
      <xdr:spPr bwMode="auto">
        <a:xfrm flipV="1">
          <a:off x="3606800" y="3133886"/>
          <a:ext cx="698500" cy="26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26507</xdr:rowOff>
    </xdr:from>
    <xdr:to>
      <xdr:col>18</xdr:col>
      <xdr:colOff>177800</xdr:colOff>
      <xdr:row>18</xdr:row>
      <xdr:rowOff>47177</xdr:rowOff>
    </xdr:to>
    <xdr:cxnSp macro="">
      <xdr:nvCxnSpPr>
        <xdr:cNvPr id="58" name="直線コネクタ 57"/>
        <xdr:cNvCxnSpPr/>
      </xdr:nvCxnSpPr>
      <xdr:spPr bwMode="auto">
        <a:xfrm flipV="1">
          <a:off x="2908300" y="3160232"/>
          <a:ext cx="698500" cy="2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95288</xdr:rowOff>
    </xdr:from>
    <xdr:to>
      <xdr:col>29</xdr:col>
      <xdr:colOff>177800</xdr:colOff>
      <xdr:row>18</xdr:row>
      <xdr:rowOff>25438</xdr:rowOff>
    </xdr:to>
    <xdr:sp macro="" textlink="">
      <xdr:nvSpPr>
        <xdr:cNvPr id="68" name="楕円 67"/>
        <xdr:cNvSpPr/>
      </xdr:nvSpPr>
      <xdr:spPr bwMode="auto">
        <a:xfrm>
          <a:off x="5600700" y="305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111815</xdr:rowOff>
    </xdr:from>
    <xdr:ext cx="762000" cy="259045"/>
    <xdr:sp macro="" textlink="">
      <xdr:nvSpPr>
        <xdr:cNvPr id="69" name="人口1人当たり決算額の推移該当値テキスト130"/>
        <xdr:cNvSpPr txBox="1"/>
      </xdr:nvSpPr>
      <xdr:spPr>
        <a:xfrm>
          <a:off x="5740400" y="29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140258</xdr:rowOff>
    </xdr:from>
    <xdr:to>
      <xdr:col>26</xdr:col>
      <xdr:colOff>101600</xdr:colOff>
      <xdr:row>18</xdr:row>
      <xdr:rowOff>70408</xdr:rowOff>
    </xdr:to>
    <xdr:sp macro="" textlink="">
      <xdr:nvSpPr>
        <xdr:cNvPr id="70" name="楕円 69"/>
        <xdr:cNvSpPr/>
      </xdr:nvSpPr>
      <xdr:spPr bwMode="auto">
        <a:xfrm>
          <a:off x="4953000" y="310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80585</xdr:rowOff>
    </xdr:from>
    <xdr:ext cx="736600" cy="259045"/>
    <xdr:sp macro="" textlink="">
      <xdr:nvSpPr>
        <xdr:cNvPr id="71" name="テキスト ボックス 70"/>
        <xdr:cNvSpPr txBox="1"/>
      </xdr:nvSpPr>
      <xdr:spPr>
        <a:xfrm>
          <a:off x="4622800" y="287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120811</xdr:rowOff>
    </xdr:from>
    <xdr:to>
      <xdr:col>22</xdr:col>
      <xdr:colOff>165100</xdr:colOff>
      <xdr:row>18</xdr:row>
      <xdr:rowOff>50961</xdr:rowOff>
    </xdr:to>
    <xdr:sp macro="" textlink="">
      <xdr:nvSpPr>
        <xdr:cNvPr id="72" name="楕円 71"/>
        <xdr:cNvSpPr/>
      </xdr:nvSpPr>
      <xdr:spPr bwMode="auto">
        <a:xfrm>
          <a:off x="4254500" y="308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61138</xdr:rowOff>
    </xdr:from>
    <xdr:ext cx="762000" cy="259045"/>
    <xdr:sp macro="" textlink="">
      <xdr:nvSpPr>
        <xdr:cNvPr id="73" name="テキスト ボックス 72"/>
        <xdr:cNvSpPr txBox="1"/>
      </xdr:nvSpPr>
      <xdr:spPr>
        <a:xfrm>
          <a:off x="3924300" y="28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147157</xdr:rowOff>
    </xdr:from>
    <xdr:to>
      <xdr:col>19</xdr:col>
      <xdr:colOff>38100</xdr:colOff>
      <xdr:row>18</xdr:row>
      <xdr:rowOff>77307</xdr:rowOff>
    </xdr:to>
    <xdr:sp macro="" textlink="">
      <xdr:nvSpPr>
        <xdr:cNvPr id="74" name="楕円 73"/>
        <xdr:cNvSpPr/>
      </xdr:nvSpPr>
      <xdr:spPr bwMode="auto">
        <a:xfrm>
          <a:off x="3556000" y="310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62084</xdr:rowOff>
    </xdr:from>
    <xdr:ext cx="762000" cy="259045"/>
    <xdr:sp macro="" textlink="">
      <xdr:nvSpPr>
        <xdr:cNvPr id="75" name="テキスト ボックス 74"/>
        <xdr:cNvSpPr txBox="1"/>
      </xdr:nvSpPr>
      <xdr:spPr>
        <a:xfrm>
          <a:off x="3225800" y="319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167827</xdr:rowOff>
    </xdr:from>
    <xdr:to>
      <xdr:col>15</xdr:col>
      <xdr:colOff>101600</xdr:colOff>
      <xdr:row>18</xdr:row>
      <xdr:rowOff>97977</xdr:rowOff>
    </xdr:to>
    <xdr:sp macro="" textlink="">
      <xdr:nvSpPr>
        <xdr:cNvPr id="76" name="楕円 75"/>
        <xdr:cNvSpPr/>
      </xdr:nvSpPr>
      <xdr:spPr bwMode="auto">
        <a:xfrm>
          <a:off x="2857500" y="3130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82754</xdr:rowOff>
    </xdr:from>
    <xdr:ext cx="762000" cy="259045"/>
    <xdr:sp macro="" textlink="">
      <xdr:nvSpPr>
        <xdr:cNvPr id="77" name="テキスト ボックス 76"/>
        <xdr:cNvSpPr txBox="1"/>
      </xdr:nvSpPr>
      <xdr:spPr>
        <a:xfrm>
          <a:off x="2527300" y="321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318738</xdr:rowOff>
    </xdr:from>
    <xdr:to>
      <xdr:col>29</xdr:col>
      <xdr:colOff>127000</xdr:colOff>
      <xdr:row>35</xdr:row>
      <xdr:rowOff>332759</xdr:rowOff>
    </xdr:to>
    <xdr:cxnSp macro="">
      <xdr:nvCxnSpPr>
        <xdr:cNvPr id="111" name="直線コネクタ 110"/>
        <xdr:cNvCxnSpPr/>
      </xdr:nvCxnSpPr>
      <xdr:spPr bwMode="auto">
        <a:xfrm flipV="1">
          <a:off x="5003800" y="6929088"/>
          <a:ext cx="647700" cy="1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189484</xdr:rowOff>
    </xdr:from>
    <xdr:to>
      <xdr:col>26</xdr:col>
      <xdr:colOff>50800</xdr:colOff>
      <xdr:row>35</xdr:row>
      <xdr:rowOff>332759</xdr:rowOff>
    </xdr:to>
    <xdr:cxnSp macro="">
      <xdr:nvCxnSpPr>
        <xdr:cNvPr id="114" name="直線コネクタ 113"/>
        <xdr:cNvCxnSpPr/>
      </xdr:nvCxnSpPr>
      <xdr:spPr bwMode="auto">
        <a:xfrm>
          <a:off x="4305300" y="6799834"/>
          <a:ext cx="698500" cy="14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189484</xdr:rowOff>
    </xdr:from>
    <xdr:to>
      <xdr:col>22</xdr:col>
      <xdr:colOff>114300</xdr:colOff>
      <xdr:row>35</xdr:row>
      <xdr:rowOff>270390</xdr:rowOff>
    </xdr:to>
    <xdr:cxnSp macro="">
      <xdr:nvCxnSpPr>
        <xdr:cNvPr id="117" name="直線コネクタ 116"/>
        <xdr:cNvCxnSpPr/>
      </xdr:nvCxnSpPr>
      <xdr:spPr bwMode="auto">
        <a:xfrm flipV="1">
          <a:off x="3606800" y="6799834"/>
          <a:ext cx="698500" cy="80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270390</xdr:rowOff>
    </xdr:from>
    <xdr:to>
      <xdr:col>18</xdr:col>
      <xdr:colOff>177800</xdr:colOff>
      <xdr:row>35</xdr:row>
      <xdr:rowOff>280276</xdr:rowOff>
    </xdr:to>
    <xdr:cxnSp macro="">
      <xdr:nvCxnSpPr>
        <xdr:cNvPr id="120" name="直線コネクタ 119"/>
        <xdr:cNvCxnSpPr/>
      </xdr:nvCxnSpPr>
      <xdr:spPr bwMode="auto">
        <a:xfrm flipV="1">
          <a:off x="2908300" y="6880740"/>
          <a:ext cx="698500" cy="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267938</xdr:rowOff>
    </xdr:from>
    <xdr:to>
      <xdr:col>29</xdr:col>
      <xdr:colOff>177800</xdr:colOff>
      <xdr:row>36</xdr:row>
      <xdr:rowOff>26638</xdr:rowOff>
    </xdr:to>
    <xdr:sp macro="" textlink="">
      <xdr:nvSpPr>
        <xdr:cNvPr id="130" name="楕円 129"/>
        <xdr:cNvSpPr/>
      </xdr:nvSpPr>
      <xdr:spPr bwMode="auto">
        <a:xfrm>
          <a:off x="5600700" y="687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113015</xdr:rowOff>
    </xdr:from>
    <xdr:ext cx="762000" cy="259045"/>
    <xdr:sp macro="" textlink="">
      <xdr:nvSpPr>
        <xdr:cNvPr id="131" name="人口1人当たり決算額の推移該当値テキスト445"/>
        <xdr:cNvSpPr txBox="1"/>
      </xdr:nvSpPr>
      <xdr:spPr>
        <a:xfrm>
          <a:off x="5740400" y="672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281959</xdr:rowOff>
    </xdr:from>
    <xdr:to>
      <xdr:col>26</xdr:col>
      <xdr:colOff>101600</xdr:colOff>
      <xdr:row>36</xdr:row>
      <xdr:rowOff>40659</xdr:rowOff>
    </xdr:to>
    <xdr:sp macro="" textlink="">
      <xdr:nvSpPr>
        <xdr:cNvPr id="132" name="楕円 131"/>
        <xdr:cNvSpPr/>
      </xdr:nvSpPr>
      <xdr:spPr bwMode="auto">
        <a:xfrm>
          <a:off x="4953000" y="68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50836</xdr:rowOff>
    </xdr:from>
    <xdr:ext cx="736600" cy="259045"/>
    <xdr:sp macro="" textlink="">
      <xdr:nvSpPr>
        <xdr:cNvPr id="133" name="テキスト ボックス 132"/>
        <xdr:cNvSpPr txBox="1"/>
      </xdr:nvSpPr>
      <xdr:spPr>
        <a:xfrm>
          <a:off x="4622800" y="666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138684</xdr:rowOff>
    </xdr:from>
    <xdr:to>
      <xdr:col>22</xdr:col>
      <xdr:colOff>165100</xdr:colOff>
      <xdr:row>35</xdr:row>
      <xdr:rowOff>240284</xdr:rowOff>
    </xdr:to>
    <xdr:sp macro="" textlink="">
      <xdr:nvSpPr>
        <xdr:cNvPr id="134" name="楕円 133"/>
        <xdr:cNvSpPr/>
      </xdr:nvSpPr>
      <xdr:spPr bwMode="auto">
        <a:xfrm>
          <a:off x="42545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250461</xdr:rowOff>
    </xdr:from>
    <xdr:ext cx="762000" cy="259045"/>
    <xdr:sp macro="" textlink="">
      <xdr:nvSpPr>
        <xdr:cNvPr id="135" name="テキスト ボックス 134"/>
        <xdr:cNvSpPr txBox="1"/>
      </xdr:nvSpPr>
      <xdr:spPr>
        <a:xfrm>
          <a:off x="3924300" y="65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219590</xdr:rowOff>
    </xdr:from>
    <xdr:to>
      <xdr:col>19</xdr:col>
      <xdr:colOff>38100</xdr:colOff>
      <xdr:row>35</xdr:row>
      <xdr:rowOff>321190</xdr:rowOff>
    </xdr:to>
    <xdr:sp macro="" textlink="">
      <xdr:nvSpPr>
        <xdr:cNvPr id="136" name="楕円 135"/>
        <xdr:cNvSpPr/>
      </xdr:nvSpPr>
      <xdr:spPr bwMode="auto">
        <a:xfrm>
          <a:off x="3556000" y="68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331367</xdr:rowOff>
    </xdr:from>
    <xdr:ext cx="762000" cy="259045"/>
    <xdr:sp macro="" textlink="">
      <xdr:nvSpPr>
        <xdr:cNvPr id="137" name="テキスト ボックス 136"/>
        <xdr:cNvSpPr txBox="1"/>
      </xdr:nvSpPr>
      <xdr:spPr>
        <a:xfrm>
          <a:off x="3225800" y="659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229476</xdr:rowOff>
    </xdr:from>
    <xdr:to>
      <xdr:col>15</xdr:col>
      <xdr:colOff>101600</xdr:colOff>
      <xdr:row>35</xdr:row>
      <xdr:rowOff>331076</xdr:rowOff>
    </xdr:to>
    <xdr:sp macro="" textlink="">
      <xdr:nvSpPr>
        <xdr:cNvPr id="138" name="楕円 137"/>
        <xdr:cNvSpPr/>
      </xdr:nvSpPr>
      <xdr:spPr bwMode="auto">
        <a:xfrm>
          <a:off x="28575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341253</xdr:rowOff>
    </xdr:from>
    <xdr:ext cx="762000" cy="259045"/>
    <xdr:sp macro="" textlink="">
      <xdr:nvSpPr>
        <xdr:cNvPr id="139" name="テキスト ボックス 138"/>
        <xdr:cNvSpPr txBox="1"/>
      </xdr:nvSpPr>
      <xdr:spPr>
        <a:xfrm>
          <a:off x="2527300" y="660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145556</xdr:rowOff>
    </xdr:from>
    <xdr:to>
      <xdr:col>24</xdr:col>
      <xdr:colOff>63500</xdr:colOff>
      <xdr:row>36</xdr:row>
      <xdr:rowOff>155386</xdr:rowOff>
    </xdr:to>
    <xdr:cxnSp macro="">
      <xdr:nvCxnSpPr>
        <xdr:cNvPr id="60" name="直線コネクタ 59"/>
        <xdr:cNvCxnSpPr/>
      </xdr:nvCxnSpPr>
      <xdr:spPr>
        <a:xfrm flipV="1">
          <a:off x="3797300" y="6317756"/>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145297</xdr:rowOff>
    </xdr:from>
    <xdr:to>
      <xdr:col>19</xdr:col>
      <xdr:colOff>177800</xdr:colOff>
      <xdr:row>36</xdr:row>
      <xdr:rowOff>155386</xdr:rowOff>
    </xdr:to>
    <xdr:cxnSp macro="">
      <xdr:nvCxnSpPr>
        <xdr:cNvPr id="63" name="直線コネクタ 62"/>
        <xdr:cNvCxnSpPr/>
      </xdr:nvCxnSpPr>
      <xdr:spPr>
        <a:xfrm>
          <a:off x="2908300" y="6317497"/>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145297</xdr:rowOff>
    </xdr:from>
    <xdr:to>
      <xdr:col>15</xdr:col>
      <xdr:colOff>50800</xdr:colOff>
      <xdr:row>37</xdr:row>
      <xdr:rowOff>13562</xdr:rowOff>
    </xdr:to>
    <xdr:cxnSp macro="">
      <xdr:nvCxnSpPr>
        <xdr:cNvPr id="66" name="直線コネクタ 65"/>
        <xdr:cNvCxnSpPr/>
      </xdr:nvCxnSpPr>
      <xdr:spPr>
        <a:xfrm flipV="1">
          <a:off x="2019300" y="6317497"/>
          <a:ext cx="88900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13562</xdr:rowOff>
    </xdr:from>
    <xdr:to>
      <xdr:col>10</xdr:col>
      <xdr:colOff>114300</xdr:colOff>
      <xdr:row>37</xdr:row>
      <xdr:rowOff>53251</xdr:rowOff>
    </xdr:to>
    <xdr:cxnSp macro="">
      <xdr:nvCxnSpPr>
        <xdr:cNvPr id="69" name="直線コネクタ 68"/>
        <xdr:cNvCxnSpPr/>
      </xdr:nvCxnSpPr>
      <xdr:spPr>
        <a:xfrm flipV="1">
          <a:off x="1130300" y="6357212"/>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94756</xdr:rowOff>
    </xdr:from>
    <xdr:to>
      <xdr:col>24</xdr:col>
      <xdr:colOff>114300</xdr:colOff>
      <xdr:row>37</xdr:row>
      <xdr:rowOff>24906</xdr:rowOff>
    </xdr:to>
    <xdr:sp macro="" textlink="">
      <xdr:nvSpPr>
        <xdr:cNvPr id="79" name="楕円 78"/>
        <xdr:cNvSpPr/>
      </xdr:nvSpPr>
      <xdr:spPr>
        <a:xfrm>
          <a:off x="4584700" y="62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117633</xdr:rowOff>
    </xdr:from>
    <xdr:ext cx="599010" cy="259045"/>
    <xdr:sp macro="" textlink="">
      <xdr:nvSpPr>
        <xdr:cNvPr id="80" name="人件費該当値テキスト"/>
        <xdr:cNvSpPr txBox="1"/>
      </xdr:nvSpPr>
      <xdr:spPr>
        <a:xfrm>
          <a:off x="4686300" y="611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104586</xdr:rowOff>
    </xdr:from>
    <xdr:to>
      <xdr:col>20</xdr:col>
      <xdr:colOff>38100</xdr:colOff>
      <xdr:row>37</xdr:row>
      <xdr:rowOff>34736</xdr:rowOff>
    </xdr:to>
    <xdr:sp macro="" textlink="">
      <xdr:nvSpPr>
        <xdr:cNvPr id="81" name="楕円 80"/>
        <xdr:cNvSpPr/>
      </xdr:nvSpPr>
      <xdr:spPr>
        <a:xfrm>
          <a:off x="3746500" y="62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51263</xdr:rowOff>
    </xdr:from>
    <xdr:ext cx="599010" cy="259045"/>
    <xdr:sp macro="" textlink="">
      <xdr:nvSpPr>
        <xdr:cNvPr id="82" name="テキスト ボックス 81"/>
        <xdr:cNvSpPr txBox="1"/>
      </xdr:nvSpPr>
      <xdr:spPr>
        <a:xfrm>
          <a:off x="3497795" y="60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94497</xdr:rowOff>
    </xdr:from>
    <xdr:to>
      <xdr:col>15</xdr:col>
      <xdr:colOff>101600</xdr:colOff>
      <xdr:row>37</xdr:row>
      <xdr:rowOff>24647</xdr:rowOff>
    </xdr:to>
    <xdr:sp macro="" textlink="">
      <xdr:nvSpPr>
        <xdr:cNvPr id="83" name="楕円 82"/>
        <xdr:cNvSpPr/>
      </xdr:nvSpPr>
      <xdr:spPr>
        <a:xfrm>
          <a:off x="2857500" y="62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41174</xdr:rowOff>
    </xdr:from>
    <xdr:ext cx="599010" cy="259045"/>
    <xdr:sp macro="" textlink="">
      <xdr:nvSpPr>
        <xdr:cNvPr id="84" name="テキスト ボックス 83"/>
        <xdr:cNvSpPr txBox="1"/>
      </xdr:nvSpPr>
      <xdr:spPr>
        <a:xfrm>
          <a:off x="2608795" y="604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134212</xdr:rowOff>
    </xdr:from>
    <xdr:to>
      <xdr:col>10</xdr:col>
      <xdr:colOff>165100</xdr:colOff>
      <xdr:row>37</xdr:row>
      <xdr:rowOff>64362</xdr:rowOff>
    </xdr:to>
    <xdr:sp macro="" textlink="">
      <xdr:nvSpPr>
        <xdr:cNvPr id="85" name="楕円 84"/>
        <xdr:cNvSpPr/>
      </xdr:nvSpPr>
      <xdr:spPr>
        <a:xfrm>
          <a:off x="1968500" y="63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80889</xdr:rowOff>
    </xdr:from>
    <xdr:ext cx="534377" cy="259045"/>
    <xdr:sp macro="" textlink="">
      <xdr:nvSpPr>
        <xdr:cNvPr id="86" name="テキスト ボックス 85"/>
        <xdr:cNvSpPr txBox="1"/>
      </xdr:nvSpPr>
      <xdr:spPr>
        <a:xfrm>
          <a:off x="1752111" y="60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2451</xdr:rowOff>
    </xdr:from>
    <xdr:to>
      <xdr:col>6</xdr:col>
      <xdr:colOff>38100</xdr:colOff>
      <xdr:row>37</xdr:row>
      <xdr:rowOff>104051</xdr:rowOff>
    </xdr:to>
    <xdr:sp macro="" textlink="">
      <xdr:nvSpPr>
        <xdr:cNvPr id="87" name="楕円 86"/>
        <xdr:cNvSpPr/>
      </xdr:nvSpPr>
      <xdr:spPr>
        <a:xfrm>
          <a:off x="1079500" y="63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120578</xdr:rowOff>
    </xdr:from>
    <xdr:ext cx="534377" cy="259045"/>
    <xdr:sp macro="" textlink="">
      <xdr:nvSpPr>
        <xdr:cNvPr id="88" name="テキスト ボックス 87"/>
        <xdr:cNvSpPr txBox="1"/>
      </xdr:nvSpPr>
      <xdr:spPr>
        <a:xfrm>
          <a:off x="863111" y="61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63828</xdr:rowOff>
    </xdr:from>
    <xdr:to>
      <xdr:col>24</xdr:col>
      <xdr:colOff>63500</xdr:colOff>
      <xdr:row>56</xdr:row>
      <xdr:rowOff>71047</xdr:rowOff>
    </xdr:to>
    <xdr:cxnSp macro="">
      <xdr:nvCxnSpPr>
        <xdr:cNvPr id="115" name="直線コネクタ 114"/>
        <xdr:cNvCxnSpPr/>
      </xdr:nvCxnSpPr>
      <xdr:spPr>
        <a:xfrm flipV="1">
          <a:off x="3797300" y="9665028"/>
          <a:ext cx="8382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71047</xdr:rowOff>
    </xdr:from>
    <xdr:to>
      <xdr:col>19</xdr:col>
      <xdr:colOff>177800</xdr:colOff>
      <xdr:row>56</xdr:row>
      <xdr:rowOff>83067</xdr:rowOff>
    </xdr:to>
    <xdr:cxnSp macro="">
      <xdr:nvCxnSpPr>
        <xdr:cNvPr id="118" name="直線コネクタ 117"/>
        <xdr:cNvCxnSpPr/>
      </xdr:nvCxnSpPr>
      <xdr:spPr>
        <a:xfrm flipV="1">
          <a:off x="2908300" y="9672247"/>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83067</xdr:rowOff>
    </xdr:from>
    <xdr:to>
      <xdr:col>15</xdr:col>
      <xdr:colOff>50800</xdr:colOff>
      <xdr:row>56</xdr:row>
      <xdr:rowOff>105401</xdr:rowOff>
    </xdr:to>
    <xdr:cxnSp macro="">
      <xdr:nvCxnSpPr>
        <xdr:cNvPr id="121" name="直線コネクタ 120"/>
        <xdr:cNvCxnSpPr/>
      </xdr:nvCxnSpPr>
      <xdr:spPr>
        <a:xfrm flipV="1">
          <a:off x="2019300" y="9684267"/>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68729</xdr:rowOff>
    </xdr:from>
    <xdr:to>
      <xdr:col>10</xdr:col>
      <xdr:colOff>114300</xdr:colOff>
      <xdr:row>56</xdr:row>
      <xdr:rowOff>105401</xdr:rowOff>
    </xdr:to>
    <xdr:cxnSp macro="">
      <xdr:nvCxnSpPr>
        <xdr:cNvPr id="124" name="直線コネクタ 123"/>
        <xdr:cNvCxnSpPr/>
      </xdr:nvCxnSpPr>
      <xdr:spPr>
        <a:xfrm>
          <a:off x="1130300" y="9669929"/>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13028</xdr:rowOff>
    </xdr:from>
    <xdr:to>
      <xdr:col>24</xdr:col>
      <xdr:colOff>114300</xdr:colOff>
      <xdr:row>56</xdr:row>
      <xdr:rowOff>114628</xdr:rowOff>
    </xdr:to>
    <xdr:sp macro="" textlink="">
      <xdr:nvSpPr>
        <xdr:cNvPr id="134" name="楕円 133"/>
        <xdr:cNvSpPr/>
      </xdr:nvSpPr>
      <xdr:spPr>
        <a:xfrm>
          <a:off x="45847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35905</xdr:rowOff>
    </xdr:from>
    <xdr:ext cx="534377" cy="259045"/>
    <xdr:sp macro="" textlink="">
      <xdr:nvSpPr>
        <xdr:cNvPr id="135" name="物件費該当値テキスト"/>
        <xdr:cNvSpPr txBox="1"/>
      </xdr:nvSpPr>
      <xdr:spPr>
        <a:xfrm>
          <a:off x="4686300" y="94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20247</xdr:rowOff>
    </xdr:from>
    <xdr:to>
      <xdr:col>20</xdr:col>
      <xdr:colOff>38100</xdr:colOff>
      <xdr:row>56</xdr:row>
      <xdr:rowOff>121847</xdr:rowOff>
    </xdr:to>
    <xdr:sp macro="" textlink="">
      <xdr:nvSpPr>
        <xdr:cNvPr id="136" name="楕円 135"/>
        <xdr:cNvSpPr/>
      </xdr:nvSpPr>
      <xdr:spPr>
        <a:xfrm>
          <a:off x="3746500" y="96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138374</xdr:rowOff>
    </xdr:from>
    <xdr:ext cx="534377" cy="259045"/>
    <xdr:sp macro="" textlink="">
      <xdr:nvSpPr>
        <xdr:cNvPr id="137" name="テキスト ボックス 136"/>
        <xdr:cNvSpPr txBox="1"/>
      </xdr:nvSpPr>
      <xdr:spPr>
        <a:xfrm>
          <a:off x="3530111" y="93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32267</xdr:rowOff>
    </xdr:from>
    <xdr:to>
      <xdr:col>15</xdr:col>
      <xdr:colOff>101600</xdr:colOff>
      <xdr:row>56</xdr:row>
      <xdr:rowOff>133867</xdr:rowOff>
    </xdr:to>
    <xdr:sp macro="" textlink="">
      <xdr:nvSpPr>
        <xdr:cNvPr id="138" name="楕円 137"/>
        <xdr:cNvSpPr/>
      </xdr:nvSpPr>
      <xdr:spPr>
        <a:xfrm>
          <a:off x="2857500" y="96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150394</xdr:rowOff>
    </xdr:from>
    <xdr:ext cx="534377" cy="259045"/>
    <xdr:sp macro="" textlink="">
      <xdr:nvSpPr>
        <xdr:cNvPr id="139" name="テキスト ボックス 138"/>
        <xdr:cNvSpPr txBox="1"/>
      </xdr:nvSpPr>
      <xdr:spPr>
        <a:xfrm>
          <a:off x="2641111" y="94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54601</xdr:rowOff>
    </xdr:from>
    <xdr:to>
      <xdr:col>10</xdr:col>
      <xdr:colOff>165100</xdr:colOff>
      <xdr:row>56</xdr:row>
      <xdr:rowOff>156201</xdr:rowOff>
    </xdr:to>
    <xdr:sp macro="" textlink="">
      <xdr:nvSpPr>
        <xdr:cNvPr id="140" name="楕円 139"/>
        <xdr:cNvSpPr/>
      </xdr:nvSpPr>
      <xdr:spPr>
        <a:xfrm>
          <a:off x="1968500" y="96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147328</xdr:rowOff>
    </xdr:from>
    <xdr:ext cx="534377" cy="259045"/>
    <xdr:sp macro="" textlink="">
      <xdr:nvSpPr>
        <xdr:cNvPr id="141" name="テキスト ボックス 140"/>
        <xdr:cNvSpPr txBox="1"/>
      </xdr:nvSpPr>
      <xdr:spPr>
        <a:xfrm>
          <a:off x="1752111" y="97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17929</xdr:rowOff>
    </xdr:from>
    <xdr:to>
      <xdr:col>6</xdr:col>
      <xdr:colOff>38100</xdr:colOff>
      <xdr:row>56</xdr:row>
      <xdr:rowOff>119529</xdr:rowOff>
    </xdr:to>
    <xdr:sp macro="" textlink="">
      <xdr:nvSpPr>
        <xdr:cNvPr id="142" name="楕円 141"/>
        <xdr:cNvSpPr/>
      </xdr:nvSpPr>
      <xdr:spPr>
        <a:xfrm>
          <a:off x="1079500" y="96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136056</xdr:rowOff>
    </xdr:from>
    <xdr:ext cx="534377" cy="259045"/>
    <xdr:sp macro="" textlink="">
      <xdr:nvSpPr>
        <xdr:cNvPr id="143" name="テキスト ボックス 142"/>
        <xdr:cNvSpPr txBox="1"/>
      </xdr:nvSpPr>
      <xdr:spPr>
        <a:xfrm>
          <a:off x="863111" y="939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15365</xdr:rowOff>
    </xdr:from>
    <xdr:to>
      <xdr:col>24</xdr:col>
      <xdr:colOff>63500</xdr:colOff>
      <xdr:row>78</xdr:row>
      <xdr:rowOff>24554</xdr:rowOff>
    </xdr:to>
    <xdr:cxnSp macro="">
      <xdr:nvCxnSpPr>
        <xdr:cNvPr id="170" name="直線コネクタ 169"/>
        <xdr:cNvCxnSpPr/>
      </xdr:nvCxnSpPr>
      <xdr:spPr>
        <a:xfrm flipV="1">
          <a:off x="3797300" y="13388465"/>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24554</xdr:rowOff>
    </xdr:from>
    <xdr:to>
      <xdr:col>19</xdr:col>
      <xdr:colOff>177800</xdr:colOff>
      <xdr:row>78</xdr:row>
      <xdr:rowOff>34339</xdr:rowOff>
    </xdr:to>
    <xdr:cxnSp macro="">
      <xdr:nvCxnSpPr>
        <xdr:cNvPr id="173" name="直線コネクタ 172"/>
        <xdr:cNvCxnSpPr/>
      </xdr:nvCxnSpPr>
      <xdr:spPr>
        <a:xfrm flipV="1">
          <a:off x="2908300" y="13397654"/>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34339</xdr:rowOff>
    </xdr:from>
    <xdr:to>
      <xdr:col>15</xdr:col>
      <xdr:colOff>50800</xdr:colOff>
      <xdr:row>78</xdr:row>
      <xdr:rowOff>51529</xdr:rowOff>
    </xdr:to>
    <xdr:cxnSp macro="">
      <xdr:nvCxnSpPr>
        <xdr:cNvPr id="176" name="直線コネクタ 175"/>
        <xdr:cNvCxnSpPr/>
      </xdr:nvCxnSpPr>
      <xdr:spPr>
        <a:xfrm flipV="1">
          <a:off x="2019300" y="13407439"/>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38888</xdr:rowOff>
    </xdr:from>
    <xdr:to>
      <xdr:col>10</xdr:col>
      <xdr:colOff>114300</xdr:colOff>
      <xdr:row>78</xdr:row>
      <xdr:rowOff>51529</xdr:rowOff>
    </xdr:to>
    <xdr:cxnSp macro="">
      <xdr:nvCxnSpPr>
        <xdr:cNvPr id="179" name="直線コネクタ 178"/>
        <xdr:cNvCxnSpPr/>
      </xdr:nvCxnSpPr>
      <xdr:spPr>
        <a:xfrm>
          <a:off x="1130300" y="1341198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136015</xdr:rowOff>
    </xdr:from>
    <xdr:to>
      <xdr:col>24</xdr:col>
      <xdr:colOff>114300</xdr:colOff>
      <xdr:row>78</xdr:row>
      <xdr:rowOff>66165</xdr:rowOff>
    </xdr:to>
    <xdr:sp macro="" textlink="">
      <xdr:nvSpPr>
        <xdr:cNvPr id="189" name="楕円 188"/>
        <xdr:cNvSpPr/>
      </xdr:nvSpPr>
      <xdr:spPr>
        <a:xfrm>
          <a:off x="4584700" y="133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66116</xdr:rowOff>
    </xdr:from>
    <xdr:ext cx="469744" cy="259045"/>
    <xdr:sp macro="" textlink="">
      <xdr:nvSpPr>
        <xdr:cNvPr id="190" name="維持補修費該当値テキスト"/>
        <xdr:cNvSpPr txBox="1"/>
      </xdr:nvSpPr>
      <xdr:spPr>
        <a:xfrm>
          <a:off x="4686300" y="132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145204</xdr:rowOff>
    </xdr:from>
    <xdr:to>
      <xdr:col>20</xdr:col>
      <xdr:colOff>38100</xdr:colOff>
      <xdr:row>78</xdr:row>
      <xdr:rowOff>75354</xdr:rowOff>
    </xdr:to>
    <xdr:sp macro="" textlink="">
      <xdr:nvSpPr>
        <xdr:cNvPr id="191" name="楕円 190"/>
        <xdr:cNvSpPr/>
      </xdr:nvSpPr>
      <xdr:spPr>
        <a:xfrm>
          <a:off x="37465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66481</xdr:rowOff>
    </xdr:from>
    <xdr:ext cx="469744" cy="259045"/>
    <xdr:sp macro="" textlink="">
      <xdr:nvSpPr>
        <xdr:cNvPr id="192" name="テキスト ボックス 191"/>
        <xdr:cNvSpPr txBox="1"/>
      </xdr:nvSpPr>
      <xdr:spPr>
        <a:xfrm>
          <a:off x="3562428" y="134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154989</xdr:rowOff>
    </xdr:from>
    <xdr:to>
      <xdr:col>15</xdr:col>
      <xdr:colOff>101600</xdr:colOff>
      <xdr:row>78</xdr:row>
      <xdr:rowOff>85139</xdr:rowOff>
    </xdr:to>
    <xdr:sp macro="" textlink="">
      <xdr:nvSpPr>
        <xdr:cNvPr id="193" name="楕円 192"/>
        <xdr:cNvSpPr/>
      </xdr:nvSpPr>
      <xdr:spPr>
        <a:xfrm>
          <a:off x="2857500" y="133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76266</xdr:rowOff>
    </xdr:from>
    <xdr:ext cx="469744" cy="259045"/>
    <xdr:sp macro="" textlink="">
      <xdr:nvSpPr>
        <xdr:cNvPr id="194" name="テキスト ボックス 193"/>
        <xdr:cNvSpPr txBox="1"/>
      </xdr:nvSpPr>
      <xdr:spPr>
        <a:xfrm>
          <a:off x="2673428" y="134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729</xdr:rowOff>
    </xdr:from>
    <xdr:to>
      <xdr:col>10</xdr:col>
      <xdr:colOff>165100</xdr:colOff>
      <xdr:row>78</xdr:row>
      <xdr:rowOff>102329</xdr:rowOff>
    </xdr:to>
    <xdr:sp macro="" textlink="">
      <xdr:nvSpPr>
        <xdr:cNvPr id="195" name="楕円 194"/>
        <xdr:cNvSpPr/>
      </xdr:nvSpPr>
      <xdr:spPr>
        <a:xfrm>
          <a:off x="1968500" y="133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93456</xdr:rowOff>
    </xdr:from>
    <xdr:ext cx="469744" cy="259045"/>
    <xdr:sp macro="" textlink="">
      <xdr:nvSpPr>
        <xdr:cNvPr id="196" name="テキスト ボックス 195"/>
        <xdr:cNvSpPr txBox="1"/>
      </xdr:nvSpPr>
      <xdr:spPr>
        <a:xfrm>
          <a:off x="1784428" y="134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159538</xdr:rowOff>
    </xdr:from>
    <xdr:to>
      <xdr:col>6</xdr:col>
      <xdr:colOff>38100</xdr:colOff>
      <xdr:row>78</xdr:row>
      <xdr:rowOff>89688</xdr:rowOff>
    </xdr:to>
    <xdr:sp macro="" textlink="">
      <xdr:nvSpPr>
        <xdr:cNvPr id="197" name="楕円 196"/>
        <xdr:cNvSpPr/>
      </xdr:nvSpPr>
      <xdr:spPr>
        <a:xfrm>
          <a:off x="1079500" y="133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80815</xdr:rowOff>
    </xdr:from>
    <xdr:ext cx="469744" cy="259045"/>
    <xdr:sp macro="" textlink="">
      <xdr:nvSpPr>
        <xdr:cNvPr id="198" name="テキスト ボックス 197"/>
        <xdr:cNvSpPr txBox="1"/>
      </xdr:nvSpPr>
      <xdr:spPr>
        <a:xfrm>
          <a:off x="895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81290</xdr:rowOff>
    </xdr:from>
    <xdr:to>
      <xdr:col>24</xdr:col>
      <xdr:colOff>63500</xdr:colOff>
      <xdr:row>96</xdr:row>
      <xdr:rowOff>55000</xdr:rowOff>
    </xdr:to>
    <xdr:cxnSp macro="">
      <xdr:nvCxnSpPr>
        <xdr:cNvPr id="230" name="直線コネクタ 229"/>
        <xdr:cNvCxnSpPr/>
      </xdr:nvCxnSpPr>
      <xdr:spPr>
        <a:xfrm flipV="1">
          <a:off x="3797300" y="16369040"/>
          <a:ext cx="838200" cy="1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23564</xdr:rowOff>
    </xdr:from>
    <xdr:to>
      <xdr:col>19</xdr:col>
      <xdr:colOff>177800</xdr:colOff>
      <xdr:row>96</xdr:row>
      <xdr:rowOff>55000</xdr:rowOff>
    </xdr:to>
    <xdr:cxnSp macro="">
      <xdr:nvCxnSpPr>
        <xdr:cNvPr id="233" name="直線コネクタ 232"/>
        <xdr:cNvCxnSpPr/>
      </xdr:nvCxnSpPr>
      <xdr:spPr>
        <a:xfrm>
          <a:off x="2908300" y="16482764"/>
          <a:ext cx="889000" cy="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23564</xdr:rowOff>
    </xdr:from>
    <xdr:to>
      <xdr:col>15</xdr:col>
      <xdr:colOff>50800</xdr:colOff>
      <xdr:row>96</xdr:row>
      <xdr:rowOff>119354</xdr:rowOff>
    </xdr:to>
    <xdr:cxnSp macro="">
      <xdr:nvCxnSpPr>
        <xdr:cNvPr id="236" name="直線コネクタ 235"/>
        <xdr:cNvCxnSpPr/>
      </xdr:nvCxnSpPr>
      <xdr:spPr>
        <a:xfrm flipV="1">
          <a:off x="2019300" y="16482764"/>
          <a:ext cx="889000" cy="9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119354</xdr:rowOff>
    </xdr:from>
    <xdr:to>
      <xdr:col>10</xdr:col>
      <xdr:colOff>114300</xdr:colOff>
      <xdr:row>96</xdr:row>
      <xdr:rowOff>158922</xdr:rowOff>
    </xdr:to>
    <xdr:cxnSp macro="">
      <xdr:nvCxnSpPr>
        <xdr:cNvPr id="239" name="直線コネクタ 238"/>
        <xdr:cNvCxnSpPr/>
      </xdr:nvCxnSpPr>
      <xdr:spPr>
        <a:xfrm flipV="1">
          <a:off x="1130300" y="16578554"/>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30490</xdr:rowOff>
    </xdr:from>
    <xdr:to>
      <xdr:col>24</xdr:col>
      <xdr:colOff>114300</xdr:colOff>
      <xdr:row>95</xdr:row>
      <xdr:rowOff>132090</xdr:rowOff>
    </xdr:to>
    <xdr:sp macro="" textlink="">
      <xdr:nvSpPr>
        <xdr:cNvPr id="249" name="楕円 248"/>
        <xdr:cNvSpPr/>
      </xdr:nvSpPr>
      <xdr:spPr>
        <a:xfrm>
          <a:off x="4584700" y="16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53367</xdr:rowOff>
    </xdr:from>
    <xdr:ext cx="599010" cy="259045"/>
    <xdr:sp macro="" textlink="">
      <xdr:nvSpPr>
        <xdr:cNvPr id="250" name="扶助費該当値テキスト"/>
        <xdr:cNvSpPr txBox="1"/>
      </xdr:nvSpPr>
      <xdr:spPr>
        <a:xfrm>
          <a:off x="4686300" y="16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4200</xdr:rowOff>
    </xdr:from>
    <xdr:to>
      <xdr:col>20</xdr:col>
      <xdr:colOff>38100</xdr:colOff>
      <xdr:row>96</xdr:row>
      <xdr:rowOff>105800</xdr:rowOff>
    </xdr:to>
    <xdr:sp macro="" textlink="">
      <xdr:nvSpPr>
        <xdr:cNvPr id="251" name="楕円 250"/>
        <xdr:cNvSpPr/>
      </xdr:nvSpPr>
      <xdr:spPr>
        <a:xfrm>
          <a:off x="3746500" y="164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122327</xdr:rowOff>
    </xdr:from>
    <xdr:ext cx="599010" cy="259045"/>
    <xdr:sp macro="" textlink="">
      <xdr:nvSpPr>
        <xdr:cNvPr id="252" name="テキスト ボックス 251"/>
        <xdr:cNvSpPr txBox="1"/>
      </xdr:nvSpPr>
      <xdr:spPr>
        <a:xfrm>
          <a:off x="3497795" y="1623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144214</xdr:rowOff>
    </xdr:from>
    <xdr:to>
      <xdr:col>15</xdr:col>
      <xdr:colOff>101600</xdr:colOff>
      <xdr:row>96</xdr:row>
      <xdr:rowOff>74364</xdr:rowOff>
    </xdr:to>
    <xdr:sp macro="" textlink="">
      <xdr:nvSpPr>
        <xdr:cNvPr id="253" name="楕円 252"/>
        <xdr:cNvSpPr/>
      </xdr:nvSpPr>
      <xdr:spPr>
        <a:xfrm>
          <a:off x="2857500" y="164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90891</xdr:rowOff>
    </xdr:from>
    <xdr:ext cx="599010" cy="259045"/>
    <xdr:sp macro="" textlink="">
      <xdr:nvSpPr>
        <xdr:cNvPr id="254" name="テキスト ボックス 253"/>
        <xdr:cNvSpPr txBox="1"/>
      </xdr:nvSpPr>
      <xdr:spPr>
        <a:xfrm>
          <a:off x="2608795" y="1620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68554</xdr:rowOff>
    </xdr:from>
    <xdr:to>
      <xdr:col>10</xdr:col>
      <xdr:colOff>165100</xdr:colOff>
      <xdr:row>96</xdr:row>
      <xdr:rowOff>170154</xdr:rowOff>
    </xdr:to>
    <xdr:sp macro="" textlink="">
      <xdr:nvSpPr>
        <xdr:cNvPr id="255" name="楕円 254"/>
        <xdr:cNvSpPr/>
      </xdr:nvSpPr>
      <xdr:spPr>
        <a:xfrm>
          <a:off x="1968500" y="16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15231</xdr:rowOff>
    </xdr:from>
    <xdr:ext cx="599010" cy="259045"/>
    <xdr:sp macro="" textlink="">
      <xdr:nvSpPr>
        <xdr:cNvPr id="256" name="テキスト ボックス 255"/>
        <xdr:cNvSpPr txBox="1"/>
      </xdr:nvSpPr>
      <xdr:spPr>
        <a:xfrm>
          <a:off x="1719795" y="1630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108122</xdr:rowOff>
    </xdr:from>
    <xdr:to>
      <xdr:col>6</xdr:col>
      <xdr:colOff>38100</xdr:colOff>
      <xdr:row>97</xdr:row>
      <xdr:rowOff>38272</xdr:rowOff>
    </xdr:to>
    <xdr:sp macro="" textlink="">
      <xdr:nvSpPr>
        <xdr:cNvPr id="257" name="楕円 256"/>
        <xdr:cNvSpPr/>
      </xdr:nvSpPr>
      <xdr:spPr>
        <a:xfrm>
          <a:off x="1079500" y="165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54799</xdr:rowOff>
    </xdr:from>
    <xdr:ext cx="599010" cy="259045"/>
    <xdr:sp macro="" textlink="">
      <xdr:nvSpPr>
        <xdr:cNvPr id="258" name="テキスト ボックス 257"/>
        <xdr:cNvSpPr txBox="1"/>
      </xdr:nvSpPr>
      <xdr:spPr>
        <a:xfrm>
          <a:off x="830795" y="163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18313</xdr:rowOff>
    </xdr:from>
    <xdr:to>
      <xdr:col>55</xdr:col>
      <xdr:colOff>0</xdr:colOff>
      <xdr:row>37</xdr:row>
      <xdr:rowOff>59381</xdr:rowOff>
    </xdr:to>
    <xdr:cxnSp macro="">
      <xdr:nvCxnSpPr>
        <xdr:cNvPr id="287" name="直線コネクタ 286"/>
        <xdr:cNvCxnSpPr/>
      </xdr:nvCxnSpPr>
      <xdr:spPr>
        <a:xfrm>
          <a:off x="9639300" y="6361963"/>
          <a:ext cx="838200" cy="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17624</xdr:rowOff>
    </xdr:from>
    <xdr:to>
      <xdr:col>50</xdr:col>
      <xdr:colOff>114300</xdr:colOff>
      <xdr:row>37</xdr:row>
      <xdr:rowOff>18313</xdr:rowOff>
    </xdr:to>
    <xdr:cxnSp macro="">
      <xdr:nvCxnSpPr>
        <xdr:cNvPr id="290" name="直線コネクタ 289"/>
        <xdr:cNvCxnSpPr/>
      </xdr:nvCxnSpPr>
      <xdr:spPr>
        <a:xfrm>
          <a:off x="8750300" y="636127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24169</xdr:rowOff>
    </xdr:from>
    <xdr:to>
      <xdr:col>45</xdr:col>
      <xdr:colOff>177800</xdr:colOff>
      <xdr:row>37</xdr:row>
      <xdr:rowOff>17624</xdr:rowOff>
    </xdr:to>
    <xdr:cxnSp macro="">
      <xdr:nvCxnSpPr>
        <xdr:cNvPr id="293" name="直線コネクタ 292"/>
        <xdr:cNvCxnSpPr/>
      </xdr:nvCxnSpPr>
      <xdr:spPr>
        <a:xfrm>
          <a:off x="7861300" y="6024919"/>
          <a:ext cx="889000" cy="3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24169</xdr:rowOff>
    </xdr:from>
    <xdr:to>
      <xdr:col>41</xdr:col>
      <xdr:colOff>50800</xdr:colOff>
      <xdr:row>37</xdr:row>
      <xdr:rowOff>153027</xdr:rowOff>
    </xdr:to>
    <xdr:cxnSp macro="">
      <xdr:nvCxnSpPr>
        <xdr:cNvPr id="296" name="直線コネクタ 295"/>
        <xdr:cNvCxnSpPr/>
      </xdr:nvCxnSpPr>
      <xdr:spPr>
        <a:xfrm flipV="1">
          <a:off x="6972300" y="6024919"/>
          <a:ext cx="889000" cy="47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8581</xdr:rowOff>
    </xdr:from>
    <xdr:to>
      <xdr:col>55</xdr:col>
      <xdr:colOff>50800</xdr:colOff>
      <xdr:row>37</xdr:row>
      <xdr:rowOff>110181</xdr:rowOff>
    </xdr:to>
    <xdr:sp macro="" textlink="">
      <xdr:nvSpPr>
        <xdr:cNvPr id="306" name="楕円 305"/>
        <xdr:cNvSpPr/>
      </xdr:nvSpPr>
      <xdr:spPr>
        <a:xfrm>
          <a:off x="10426700" y="63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158458</xdr:rowOff>
    </xdr:from>
    <xdr:ext cx="534377" cy="259045"/>
    <xdr:sp macro="" textlink="">
      <xdr:nvSpPr>
        <xdr:cNvPr id="307" name="補助費等該当値テキスト"/>
        <xdr:cNvSpPr txBox="1"/>
      </xdr:nvSpPr>
      <xdr:spPr>
        <a:xfrm>
          <a:off x="10528300" y="63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138963</xdr:rowOff>
    </xdr:from>
    <xdr:to>
      <xdr:col>50</xdr:col>
      <xdr:colOff>165100</xdr:colOff>
      <xdr:row>37</xdr:row>
      <xdr:rowOff>69113</xdr:rowOff>
    </xdr:to>
    <xdr:sp macro="" textlink="">
      <xdr:nvSpPr>
        <xdr:cNvPr id="308" name="楕円 307"/>
        <xdr:cNvSpPr/>
      </xdr:nvSpPr>
      <xdr:spPr>
        <a:xfrm>
          <a:off x="95885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85640</xdr:rowOff>
    </xdr:from>
    <xdr:ext cx="534377" cy="259045"/>
    <xdr:sp macro="" textlink="">
      <xdr:nvSpPr>
        <xdr:cNvPr id="309" name="テキスト ボックス 308"/>
        <xdr:cNvSpPr txBox="1"/>
      </xdr:nvSpPr>
      <xdr:spPr>
        <a:xfrm>
          <a:off x="9372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138274</xdr:rowOff>
    </xdr:from>
    <xdr:to>
      <xdr:col>46</xdr:col>
      <xdr:colOff>38100</xdr:colOff>
      <xdr:row>37</xdr:row>
      <xdr:rowOff>68424</xdr:rowOff>
    </xdr:to>
    <xdr:sp macro="" textlink="">
      <xdr:nvSpPr>
        <xdr:cNvPr id="310" name="楕円 309"/>
        <xdr:cNvSpPr/>
      </xdr:nvSpPr>
      <xdr:spPr>
        <a:xfrm>
          <a:off x="8699500" y="63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84951</xdr:rowOff>
    </xdr:from>
    <xdr:ext cx="534377" cy="259045"/>
    <xdr:sp macro="" textlink="">
      <xdr:nvSpPr>
        <xdr:cNvPr id="311" name="テキスト ボックス 310"/>
        <xdr:cNvSpPr txBox="1"/>
      </xdr:nvSpPr>
      <xdr:spPr>
        <a:xfrm>
          <a:off x="8483111" y="608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144819</xdr:rowOff>
    </xdr:from>
    <xdr:to>
      <xdr:col>41</xdr:col>
      <xdr:colOff>101600</xdr:colOff>
      <xdr:row>35</xdr:row>
      <xdr:rowOff>74969</xdr:rowOff>
    </xdr:to>
    <xdr:sp macro="" textlink="">
      <xdr:nvSpPr>
        <xdr:cNvPr id="312" name="楕円 311"/>
        <xdr:cNvSpPr/>
      </xdr:nvSpPr>
      <xdr:spPr>
        <a:xfrm>
          <a:off x="7810500" y="5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66096</xdr:rowOff>
    </xdr:from>
    <xdr:ext cx="599010" cy="259045"/>
    <xdr:sp macro="" textlink="">
      <xdr:nvSpPr>
        <xdr:cNvPr id="313" name="テキスト ボックス 312"/>
        <xdr:cNvSpPr txBox="1"/>
      </xdr:nvSpPr>
      <xdr:spPr>
        <a:xfrm>
          <a:off x="7561795" y="606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102227</xdr:rowOff>
    </xdr:from>
    <xdr:to>
      <xdr:col>36</xdr:col>
      <xdr:colOff>165100</xdr:colOff>
      <xdr:row>38</xdr:row>
      <xdr:rowOff>32378</xdr:rowOff>
    </xdr:to>
    <xdr:sp macro="" textlink="">
      <xdr:nvSpPr>
        <xdr:cNvPr id="314" name="楕円 313"/>
        <xdr:cNvSpPr/>
      </xdr:nvSpPr>
      <xdr:spPr>
        <a:xfrm>
          <a:off x="6921500" y="64458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23504</xdr:rowOff>
    </xdr:from>
    <xdr:ext cx="534377" cy="259045"/>
    <xdr:sp macro="" textlink="">
      <xdr:nvSpPr>
        <xdr:cNvPr id="315" name="テキスト ボックス 314"/>
        <xdr:cNvSpPr txBox="1"/>
      </xdr:nvSpPr>
      <xdr:spPr>
        <a:xfrm>
          <a:off x="6705111" y="65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70886</xdr:rowOff>
    </xdr:from>
    <xdr:to>
      <xdr:col>55</xdr:col>
      <xdr:colOff>0</xdr:colOff>
      <xdr:row>56</xdr:row>
      <xdr:rowOff>41533</xdr:rowOff>
    </xdr:to>
    <xdr:cxnSp macro="">
      <xdr:nvCxnSpPr>
        <xdr:cNvPr id="340" name="直線コネクタ 339"/>
        <xdr:cNvCxnSpPr/>
      </xdr:nvCxnSpPr>
      <xdr:spPr>
        <a:xfrm flipV="1">
          <a:off x="9639300" y="9500636"/>
          <a:ext cx="838200" cy="14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148570</xdr:rowOff>
    </xdr:from>
    <xdr:to>
      <xdr:col>50</xdr:col>
      <xdr:colOff>114300</xdr:colOff>
      <xdr:row>56</xdr:row>
      <xdr:rowOff>41533</xdr:rowOff>
    </xdr:to>
    <xdr:cxnSp macro="">
      <xdr:nvCxnSpPr>
        <xdr:cNvPr id="343" name="直線コネクタ 342"/>
        <xdr:cNvCxnSpPr/>
      </xdr:nvCxnSpPr>
      <xdr:spPr>
        <a:xfrm>
          <a:off x="8750300" y="9063970"/>
          <a:ext cx="889000" cy="57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148570</xdr:rowOff>
    </xdr:from>
    <xdr:to>
      <xdr:col>45</xdr:col>
      <xdr:colOff>177800</xdr:colOff>
      <xdr:row>54</xdr:row>
      <xdr:rowOff>96255</xdr:rowOff>
    </xdr:to>
    <xdr:cxnSp macro="">
      <xdr:nvCxnSpPr>
        <xdr:cNvPr id="346" name="直線コネクタ 345"/>
        <xdr:cNvCxnSpPr/>
      </xdr:nvCxnSpPr>
      <xdr:spPr>
        <a:xfrm flipV="1">
          <a:off x="7861300" y="9063970"/>
          <a:ext cx="889000" cy="2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96255</xdr:rowOff>
    </xdr:from>
    <xdr:to>
      <xdr:col>41</xdr:col>
      <xdr:colOff>50800</xdr:colOff>
      <xdr:row>55</xdr:row>
      <xdr:rowOff>166509</xdr:rowOff>
    </xdr:to>
    <xdr:cxnSp macro="">
      <xdr:nvCxnSpPr>
        <xdr:cNvPr id="349" name="直線コネクタ 348"/>
        <xdr:cNvCxnSpPr/>
      </xdr:nvCxnSpPr>
      <xdr:spPr>
        <a:xfrm flipV="1">
          <a:off x="6972300" y="9354555"/>
          <a:ext cx="889000" cy="2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20086</xdr:rowOff>
    </xdr:from>
    <xdr:to>
      <xdr:col>55</xdr:col>
      <xdr:colOff>50800</xdr:colOff>
      <xdr:row>55</xdr:row>
      <xdr:rowOff>121686</xdr:rowOff>
    </xdr:to>
    <xdr:sp macro="" textlink="">
      <xdr:nvSpPr>
        <xdr:cNvPr id="359" name="楕円 358"/>
        <xdr:cNvSpPr/>
      </xdr:nvSpPr>
      <xdr:spPr>
        <a:xfrm>
          <a:off x="10426700" y="94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42963</xdr:rowOff>
    </xdr:from>
    <xdr:ext cx="534377" cy="259045"/>
    <xdr:sp macro="" textlink="">
      <xdr:nvSpPr>
        <xdr:cNvPr id="360" name="普通建設事業費該当値テキスト"/>
        <xdr:cNvSpPr txBox="1"/>
      </xdr:nvSpPr>
      <xdr:spPr>
        <a:xfrm>
          <a:off x="10528300" y="93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162183</xdr:rowOff>
    </xdr:from>
    <xdr:to>
      <xdr:col>50</xdr:col>
      <xdr:colOff>165100</xdr:colOff>
      <xdr:row>56</xdr:row>
      <xdr:rowOff>92333</xdr:rowOff>
    </xdr:to>
    <xdr:sp macro="" textlink="">
      <xdr:nvSpPr>
        <xdr:cNvPr id="361" name="楕円 360"/>
        <xdr:cNvSpPr/>
      </xdr:nvSpPr>
      <xdr:spPr>
        <a:xfrm>
          <a:off x="9588500" y="95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83460</xdr:rowOff>
    </xdr:from>
    <xdr:ext cx="534377" cy="259045"/>
    <xdr:sp macro="" textlink="">
      <xdr:nvSpPr>
        <xdr:cNvPr id="362" name="テキスト ボックス 361"/>
        <xdr:cNvSpPr txBox="1"/>
      </xdr:nvSpPr>
      <xdr:spPr>
        <a:xfrm>
          <a:off x="9372111" y="96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97770</xdr:rowOff>
    </xdr:from>
    <xdr:to>
      <xdr:col>46</xdr:col>
      <xdr:colOff>38100</xdr:colOff>
      <xdr:row>53</xdr:row>
      <xdr:rowOff>27920</xdr:rowOff>
    </xdr:to>
    <xdr:sp macro="" textlink="">
      <xdr:nvSpPr>
        <xdr:cNvPr id="363" name="楕円 362"/>
        <xdr:cNvSpPr/>
      </xdr:nvSpPr>
      <xdr:spPr>
        <a:xfrm>
          <a:off x="8699500" y="90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44447</xdr:rowOff>
    </xdr:from>
    <xdr:ext cx="599010" cy="259045"/>
    <xdr:sp macro="" textlink="">
      <xdr:nvSpPr>
        <xdr:cNvPr id="364" name="テキスト ボックス 363"/>
        <xdr:cNvSpPr txBox="1"/>
      </xdr:nvSpPr>
      <xdr:spPr>
        <a:xfrm>
          <a:off x="8450795" y="8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45455</xdr:rowOff>
    </xdr:from>
    <xdr:to>
      <xdr:col>41</xdr:col>
      <xdr:colOff>101600</xdr:colOff>
      <xdr:row>54</xdr:row>
      <xdr:rowOff>147055</xdr:rowOff>
    </xdr:to>
    <xdr:sp macro="" textlink="">
      <xdr:nvSpPr>
        <xdr:cNvPr id="365" name="楕円 364"/>
        <xdr:cNvSpPr/>
      </xdr:nvSpPr>
      <xdr:spPr>
        <a:xfrm>
          <a:off x="7810500" y="93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163582</xdr:rowOff>
    </xdr:from>
    <xdr:ext cx="599010" cy="259045"/>
    <xdr:sp macro="" textlink="">
      <xdr:nvSpPr>
        <xdr:cNvPr id="366" name="テキスト ボックス 365"/>
        <xdr:cNvSpPr txBox="1"/>
      </xdr:nvSpPr>
      <xdr:spPr>
        <a:xfrm>
          <a:off x="7561795" y="907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115709</xdr:rowOff>
    </xdr:from>
    <xdr:to>
      <xdr:col>36</xdr:col>
      <xdr:colOff>165100</xdr:colOff>
      <xdr:row>56</xdr:row>
      <xdr:rowOff>45859</xdr:rowOff>
    </xdr:to>
    <xdr:sp macro="" textlink="">
      <xdr:nvSpPr>
        <xdr:cNvPr id="367" name="楕円 366"/>
        <xdr:cNvSpPr/>
      </xdr:nvSpPr>
      <xdr:spPr>
        <a:xfrm>
          <a:off x="6921500" y="95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36986</xdr:rowOff>
    </xdr:from>
    <xdr:ext cx="534377" cy="259045"/>
    <xdr:sp macro="" textlink="">
      <xdr:nvSpPr>
        <xdr:cNvPr id="368" name="テキスト ボックス 367"/>
        <xdr:cNvSpPr txBox="1"/>
      </xdr:nvSpPr>
      <xdr:spPr>
        <a:xfrm>
          <a:off x="6705111" y="96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98997</xdr:rowOff>
    </xdr:from>
    <xdr:to>
      <xdr:col>55</xdr:col>
      <xdr:colOff>0</xdr:colOff>
      <xdr:row>78</xdr:row>
      <xdr:rowOff>134595</xdr:rowOff>
    </xdr:to>
    <xdr:cxnSp macro="">
      <xdr:nvCxnSpPr>
        <xdr:cNvPr id="397" name="直線コネクタ 396"/>
        <xdr:cNvCxnSpPr/>
      </xdr:nvCxnSpPr>
      <xdr:spPr>
        <a:xfrm flipV="1">
          <a:off x="9639300" y="13472097"/>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134595</xdr:rowOff>
    </xdr:from>
    <xdr:to>
      <xdr:col>50</xdr:col>
      <xdr:colOff>114300</xdr:colOff>
      <xdr:row>79</xdr:row>
      <xdr:rowOff>17005</xdr:rowOff>
    </xdr:to>
    <xdr:cxnSp macro="">
      <xdr:nvCxnSpPr>
        <xdr:cNvPr id="400" name="直線コネクタ 399"/>
        <xdr:cNvCxnSpPr/>
      </xdr:nvCxnSpPr>
      <xdr:spPr>
        <a:xfrm flipV="1">
          <a:off x="8750300" y="13507695"/>
          <a:ext cx="889000" cy="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161023</xdr:rowOff>
    </xdr:from>
    <xdr:to>
      <xdr:col>45</xdr:col>
      <xdr:colOff>177800</xdr:colOff>
      <xdr:row>79</xdr:row>
      <xdr:rowOff>17005</xdr:rowOff>
    </xdr:to>
    <xdr:cxnSp macro="">
      <xdr:nvCxnSpPr>
        <xdr:cNvPr id="403" name="直線コネクタ 402"/>
        <xdr:cNvCxnSpPr/>
      </xdr:nvCxnSpPr>
      <xdr:spPr>
        <a:xfrm>
          <a:off x="7861300" y="135341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49822</xdr:rowOff>
    </xdr:from>
    <xdr:to>
      <xdr:col>41</xdr:col>
      <xdr:colOff>50800</xdr:colOff>
      <xdr:row>78</xdr:row>
      <xdr:rowOff>161023</xdr:rowOff>
    </xdr:to>
    <xdr:cxnSp macro="">
      <xdr:nvCxnSpPr>
        <xdr:cNvPr id="406" name="直線コネクタ 405"/>
        <xdr:cNvCxnSpPr/>
      </xdr:nvCxnSpPr>
      <xdr:spPr>
        <a:xfrm>
          <a:off x="6972300" y="13422922"/>
          <a:ext cx="889000" cy="1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48197</xdr:rowOff>
    </xdr:from>
    <xdr:to>
      <xdr:col>55</xdr:col>
      <xdr:colOff>50800</xdr:colOff>
      <xdr:row>78</xdr:row>
      <xdr:rowOff>149797</xdr:rowOff>
    </xdr:to>
    <xdr:sp macro="" textlink="">
      <xdr:nvSpPr>
        <xdr:cNvPr id="416" name="楕円 415"/>
        <xdr:cNvSpPr/>
      </xdr:nvSpPr>
      <xdr:spPr>
        <a:xfrm>
          <a:off x="104267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134574</xdr:rowOff>
    </xdr:from>
    <xdr:ext cx="469744" cy="259045"/>
    <xdr:sp macro="" textlink="">
      <xdr:nvSpPr>
        <xdr:cNvPr id="417" name="普通建設事業費 （ うち新規整備　）該当値テキスト"/>
        <xdr:cNvSpPr txBox="1"/>
      </xdr:nvSpPr>
      <xdr:spPr>
        <a:xfrm>
          <a:off x="10528300" y="133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83795</xdr:rowOff>
    </xdr:from>
    <xdr:to>
      <xdr:col>50</xdr:col>
      <xdr:colOff>165100</xdr:colOff>
      <xdr:row>79</xdr:row>
      <xdr:rowOff>13945</xdr:rowOff>
    </xdr:to>
    <xdr:sp macro="" textlink="">
      <xdr:nvSpPr>
        <xdr:cNvPr id="418" name="楕円 417"/>
        <xdr:cNvSpPr/>
      </xdr:nvSpPr>
      <xdr:spPr>
        <a:xfrm>
          <a:off x="9588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5072</xdr:rowOff>
    </xdr:from>
    <xdr:ext cx="469744" cy="259045"/>
    <xdr:sp macro="" textlink="">
      <xdr:nvSpPr>
        <xdr:cNvPr id="419" name="テキスト ボックス 418"/>
        <xdr:cNvSpPr txBox="1"/>
      </xdr:nvSpPr>
      <xdr:spPr>
        <a:xfrm>
          <a:off x="9404428"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137655</xdr:rowOff>
    </xdr:from>
    <xdr:to>
      <xdr:col>46</xdr:col>
      <xdr:colOff>38100</xdr:colOff>
      <xdr:row>79</xdr:row>
      <xdr:rowOff>67805</xdr:rowOff>
    </xdr:to>
    <xdr:sp macro="" textlink="">
      <xdr:nvSpPr>
        <xdr:cNvPr id="420" name="楕円 419"/>
        <xdr:cNvSpPr/>
      </xdr:nvSpPr>
      <xdr:spPr>
        <a:xfrm>
          <a:off x="8699500" y="135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58932</xdr:rowOff>
    </xdr:from>
    <xdr:ext cx="469744" cy="259045"/>
    <xdr:sp macro="" textlink="">
      <xdr:nvSpPr>
        <xdr:cNvPr id="421" name="テキスト ボックス 420"/>
        <xdr:cNvSpPr txBox="1"/>
      </xdr:nvSpPr>
      <xdr:spPr>
        <a:xfrm>
          <a:off x="8515428" y="136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110223</xdr:rowOff>
    </xdr:from>
    <xdr:to>
      <xdr:col>41</xdr:col>
      <xdr:colOff>101600</xdr:colOff>
      <xdr:row>79</xdr:row>
      <xdr:rowOff>40373</xdr:rowOff>
    </xdr:to>
    <xdr:sp macro="" textlink="">
      <xdr:nvSpPr>
        <xdr:cNvPr id="422" name="楕円 421"/>
        <xdr:cNvSpPr/>
      </xdr:nvSpPr>
      <xdr:spPr>
        <a:xfrm>
          <a:off x="7810500" y="134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31500</xdr:rowOff>
    </xdr:from>
    <xdr:ext cx="469744" cy="259045"/>
    <xdr:sp macro="" textlink="">
      <xdr:nvSpPr>
        <xdr:cNvPr id="423" name="テキスト ボックス 422"/>
        <xdr:cNvSpPr txBox="1"/>
      </xdr:nvSpPr>
      <xdr:spPr>
        <a:xfrm>
          <a:off x="7626428" y="135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4" name="楕円 423"/>
        <xdr:cNvSpPr/>
      </xdr:nvSpPr>
      <xdr:spPr>
        <a:xfrm>
          <a:off x="6921500" y="13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25" name="テキスト ボックス 424"/>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89728</xdr:rowOff>
    </xdr:from>
    <xdr:to>
      <xdr:col>55</xdr:col>
      <xdr:colOff>0</xdr:colOff>
      <xdr:row>96</xdr:row>
      <xdr:rowOff>141182</xdr:rowOff>
    </xdr:to>
    <xdr:cxnSp macro="">
      <xdr:nvCxnSpPr>
        <xdr:cNvPr id="452" name="直線コネクタ 451"/>
        <xdr:cNvCxnSpPr/>
      </xdr:nvCxnSpPr>
      <xdr:spPr>
        <a:xfrm flipV="1">
          <a:off x="9639300" y="16548928"/>
          <a:ext cx="8382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108739</xdr:rowOff>
    </xdr:from>
    <xdr:to>
      <xdr:col>50</xdr:col>
      <xdr:colOff>114300</xdr:colOff>
      <xdr:row>96</xdr:row>
      <xdr:rowOff>141182</xdr:rowOff>
    </xdr:to>
    <xdr:cxnSp macro="">
      <xdr:nvCxnSpPr>
        <xdr:cNvPr id="455" name="直線コネクタ 454"/>
        <xdr:cNvCxnSpPr/>
      </xdr:nvCxnSpPr>
      <xdr:spPr>
        <a:xfrm>
          <a:off x="8750300" y="15539239"/>
          <a:ext cx="889000" cy="10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108739</xdr:rowOff>
    </xdr:from>
    <xdr:to>
      <xdr:col>45</xdr:col>
      <xdr:colOff>177800</xdr:colOff>
      <xdr:row>93</xdr:row>
      <xdr:rowOff>93066</xdr:rowOff>
    </xdr:to>
    <xdr:cxnSp macro="">
      <xdr:nvCxnSpPr>
        <xdr:cNvPr id="458" name="直線コネクタ 457"/>
        <xdr:cNvCxnSpPr/>
      </xdr:nvCxnSpPr>
      <xdr:spPr>
        <a:xfrm flipV="1">
          <a:off x="7861300" y="15539239"/>
          <a:ext cx="889000" cy="49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93066</xdr:rowOff>
    </xdr:from>
    <xdr:to>
      <xdr:col>41</xdr:col>
      <xdr:colOff>50800</xdr:colOff>
      <xdr:row>96</xdr:row>
      <xdr:rowOff>19484</xdr:rowOff>
    </xdr:to>
    <xdr:cxnSp macro="">
      <xdr:nvCxnSpPr>
        <xdr:cNvPr id="461" name="直線コネクタ 460"/>
        <xdr:cNvCxnSpPr/>
      </xdr:nvCxnSpPr>
      <xdr:spPr>
        <a:xfrm flipV="1">
          <a:off x="6972300" y="16037916"/>
          <a:ext cx="889000" cy="4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38928</xdr:rowOff>
    </xdr:from>
    <xdr:to>
      <xdr:col>55</xdr:col>
      <xdr:colOff>50800</xdr:colOff>
      <xdr:row>96</xdr:row>
      <xdr:rowOff>140528</xdr:rowOff>
    </xdr:to>
    <xdr:sp macro="" textlink="">
      <xdr:nvSpPr>
        <xdr:cNvPr id="471" name="楕円 470"/>
        <xdr:cNvSpPr/>
      </xdr:nvSpPr>
      <xdr:spPr>
        <a:xfrm>
          <a:off x="10426700" y="164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61805</xdr:rowOff>
    </xdr:from>
    <xdr:ext cx="534377" cy="259045"/>
    <xdr:sp macro="" textlink="">
      <xdr:nvSpPr>
        <xdr:cNvPr id="472" name="普通建設事業費 （ うち更新整備　）該当値テキスト"/>
        <xdr:cNvSpPr txBox="1"/>
      </xdr:nvSpPr>
      <xdr:spPr>
        <a:xfrm>
          <a:off x="10528300" y="163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90382</xdr:rowOff>
    </xdr:from>
    <xdr:to>
      <xdr:col>50</xdr:col>
      <xdr:colOff>165100</xdr:colOff>
      <xdr:row>97</xdr:row>
      <xdr:rowOff>20532</xdr:rowOff>
    </xdr:to>
    <xdr:sp macro="" textlink="">
      <xdr:nvSpPr>
        <xdr:cNvPr id="473" name="楕円 472"/>
        <xdr:cNvSpPr/>
      </xdr:nvSpPr>
      <xdr:spPr>
        <a:xfrm>
          <a:off x="9588500" y="165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11659</xdr:rowOff>
    </xdr:from>
    <xdr:ext cx="534377" cy="259045"/>
    <xdr:sp macro="" textlink="">
      <xdr:nvSpPr>
        <xdr:cNvPr id="474" name="テキスト ボックス 473"/>
        <xdr:cNvSpPr txBox="1"/>
      </xdr:nvSpPr>
      <xdr:spPr>
        <a:xfrm>
          <a:off x="9372111" y="166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57939</xdr:rowOff>
    </xdr:from>
    <xdr:to>
      <xdr:col>46</xdr:col>
      <xdr:colOff>38100</xdr:colOff>
      <xdr:row>90</xdr:row>
      <xdr:rowOff>159539</xdr:rowOff>
    </xdr:to>
    <xdr:sp macro="" textlink="">
      <xdr:nvSpPr>
        <xdr:cNvPr id="475" name="楕円 474"/>
        <xdr:cNvSpPr/>
      </xdr:nvSpPr>
      <xdr:spPr>
        <a:xfrm>
          <a:off x="8699500" y="154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4616</xdr:rowOff>
    </xdr:from>
    <xdr:ext cx="599010" cy="259045"/>
    <xdr:sp macro="" textlink="">
      <xdr:nvSpPr>
        <xdr:cNvPr id="476" name="テキスト ボックス 475"/>
        <xdr:cNvSpPr txBox="1"/>
      </xdr:nvSpPr>
      <xdr:spPr>
        <a:xfrm>
          <a:off x="8450795" y="1526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42266</xdr:rowOff>
    </xdr:from>
    <xdr:to>
      <xdr:col>41</xdr:col>
      <xdr:colOff>101600</xdr:colOff>
      <xdr:row>93</xdr:row>
      <xdr:rowOff>143866</xdr:rowOff>
    </xdr:to>
    <xdr:sp macro="" textlink="">
      <xdr:nvSpPr>
        <xdr:cNvPr id="477" name="楕円 476"/>
        <xdr:cNvSpPr/>
      </xdr:nvSpPr>
      <xdr:spPr>
        <a:xfrm>
          <a:off x="7810500" y="159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160393</xdr:rowOff>
    </xdr:from>
    <xdr:ext cx="534377" cy="259045"/>
    <xdr:sp macro="" textlink="">
      <xdr:nvSpPr>
        <xdr:cNvPr id="478" name="テキスト ボックス 477"/>
        <xdr:cNvSpPr txBox="1"/>
      </xdr:nvSpPr>
      <xdr:spPr>
        <a:xfrm>
          <a:off x="7594111" y="157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140134</xdr:rowOff>
    </xdr:from>
    <xdr:to>
      <xdr:col>36</xdr:col>
      <xdr:colOff>165100</xdr:colOff>
      <xdr:row>96</xdr:row>
      <xdr:rowOff>70284</xdr:rowOff>
    </xdr:to>
    <xdr:sp macro="" textlink="">
      <xdr:nvSpPr>
        <xdr:cNvPr id="479" name="楕円 478"/>
        <xdr:cNvSpPr/>
      </xdr:nvSpPr>
      <xdr:spPr>
        <a:xfrm>
          <a:off x="6921500" y="164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86811</xdr:rowOff>
    </xdr:from>
    <xdr:ext cx="534377" cy="259045"/>
    <xdr:sp macro="" textlink="">
      <xdr:nvSpPr>
        <xdr:cNvPr id="480" name="テキスト ボックス 479"/>
        <xdr:cNvSpPr txBox="1"/>
      </xdr:nvSpPr>
      <xdr:spPr>
        <a:xfrm>
          <a:off x="6705111" y="162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148501</xdr:rowOff>
    </xdr:from>
    <xdr:to>
      <xdr:col>85</xdr:col>
      <xdr:colOff>127000</xdr:colOff>
      <xdr:row>39</xdr:row>
      <xdr:rowOff>23457</xdr:rowOff>
    </xdr:to>
    <xdr:cxnSp macro="">
      <xdr:nvCxnSpPr>
        <xdr:cNvPr id="509" name="直線コネクタ 508"/>
        <xdr:cNvCxnSpPr/>
      </xdr:nvCxnSpPr>
      <xdr:spPr>
        <a:xfrm flipV="1">
          <a:off x="15481300" y="6492151"/>
          <a:ext cx="838200" cy="2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23457</xdr:rowOff>
    </xdr:from>
    <xdr:to>
      <xdr:col>81</xdr:col>
      <xdr:colOff>50800</xdr:colOff>
      <xdr:row>39</xdr:row>
      <xdr:rowOff>44450</xdr:rowOff>
    </xdr:to>
    <xdr:cxnSp macro="">
      <xdr:nvCxnSpPr>
        <xdr:cNvPr id="512" name="直線コネクタ 511"/>
        <xdr:cNvCxnSpPr/>
      </xdr:nvCxnSpPr>
      <xdr:spPr>
        <a:xfrm flipV="1">
          <a:off x="14592300" y="671000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90284</xdr:rowOff>
    </xdr:from>
    <xdr:to>
      <xdr:col>76</xdr:col>
      <xdr:colOff>114300</xdr:colOff>
      <xdr:row>39</xdr:row>
      <xdr:rowOff>44450</xdr:rowOff>
    </xdr:to>
    <xdr:cxnSp macro="">
      <xdr:nvCxnSpPr>
        <xdr:cNvPr id="515" name="直線コネクタ 514"/>
        <xdr:cNvCxnSpPr/>
      </xdr:nvCxnSpPr>
      <xdr:spPr>
        <a:xfrm>
          <a:off x="13703300" y="6605384"/>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10579</xdr:rowOff>
    </xdr:from>
    <xdr:to>
      <xdr:col>71</xdr:col>
      <xdr:colOff>177800</xdr:colOff>
      <xdr:row>38</xdr:row>
      <xdr:rowOff>90284</xdr:rowOff>
    </xdr:to>
    <xdr:cxnSp macro="">
      <xdr:nvCxnSpPr>
        <xdr:cNvPr id="518" name="直線コネクタ 517"/>
        <xdr:cNvCxnSpPr/>
      </xdr:nvCxnSpPr>
      <xdr:spPr>
        <a:xfrm>
          <a:off x="12814300" y="6525679"/>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97701</xdr:rowOff>
    </xdr:from>
    <xdr:to>
      <xdr:col>85</xdr:col>
      <xdr:colOff>177800</xdr:colOff>
      <xdr:row>38</xdr:row>
      <xdr:rowOff>27851</xdr:rowOff>
    </xdr:to>
    <xdr:sp macro="" textlink="">
      <xdr:nvSpPr>
        <xdr:cNvPr id="528" name="楕円 527"/>
        <xdr:cNvSpPr/>
      </xdr:nvSpPr>
      <xdr:spPr>
        <a:xfrm>
          <a:off x="16268700" y="6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120578</xdr:rowOff>
    </xdr:from>
    <xdr:ext cx="469744" cy="259045"/>
    <xdr:sp macro="" textlink="">
      <xdr:nvSpPr>
        <xdr:cNvPr id="529" name="災害復旧事業費該当値テキスト"/>
        <xdr:cNvSpPr txBox="1"/>
      </xdr:nvSpPr>
      <xdr:spPr>
        <a:xfrm>
          <a:off x="16370300" y="629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144107</xdr:rowOff>
    </xdr:from>
    <xdr:to>
      <xdr:col>81</xdr:col>
      <xdr:colOff>101600</xdr:colOff>
      <xdr:row>39</xdr:row>
      <xdr:rowOff>74257</xdr:rowOff>
    </xdr:to>
    <xdr:sp macro="" textlink="">
      <xdr:nvSpPr>
        <xdr:cNvPr id="530" name="楕円 529"/>
        <xdr:cNvSpPr/>
      </xdr:nvSpPr>
      <xdr:spPr>
        <a:xfrm>
          <a:off x="15430500" y="6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65384</xdr:rowOff>
    </xdr:from>
    <xdr:ext cx="378565" cy="259045"/>
    <xdr:sp macro="" textlink="">
      <xdr:nvSpPr>
        <xdr:cNvPr id="531" name="テキスト ボックス 530"/>
        <xdr:cNvSpPr txBox="1"/>
      </xdr:nvSpPr>
      <xdr:spPr>
        <a:xfrm>
          <a:off x="15292017" y="675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39484</xdr:rowOff>
    </xdr:from>
    <xdr:to>
      <xdr:col>72</xdr:col>
      <xdr:colOff>38100</xdr:colOff>
      <xdr:row>38</xdr:row>
      <xdr:rowOff>141084</xdr:rowOff>
    </xdr:to>
    <xdr:sp macro="" textlink="">
      <xdr:nvSpPr>
        <xdr:cNvPr id="534" name="楕円 533"/>
        <xdr:cNvSpPr/>
      </xdr:nvSpPr>
      <xdr:spPr>
        <a:xfrm>
          <a:off x="13652500" y="65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132211</xdr:rowOff>
    </xdr:from>
    <xdr:ext cx="469744" cy="259045"/>
    <xdr:sp macro="" textlink="">
      <xdr:nvSpPr>
        <xdr:cNvPr id="535" name="テキスト ボックス 534"/>
        <xdr:cNvSpPr txBox="1"/>
      </xdr:nvSpPr>
      <xdr:spPr>
        <a:xfrm>
          <a:off x="13468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131229</xdr:rowOff>
    </xdr:from>
    <xdr:to>
      <xdr:col>67</xdr:col>
      <xdr:colOff>101600</xdr:colOff>
      <xdr:row>38</xdr:row>
      <xdr:rowOff>61379</xdr:rowOff>
    </xdr:to>
    <xdr:sp macro="" textlink="">
      <xdr:nvSpPr>
        <xdr:cNvPr id="536" name="楕円 535"/>
        <xdr:cNvSpPr/>
      </xdr:nvSpPr>
      <xdr:spPr>
        <a:xfrm>
          <a:off x="12763500" y="64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52506</xdr:rowOff>
    </xdr:from>
    <xdr:ext cx="469744" cy="259045"/>
    <xdr:sp macro="" textlink="">
      <xdr:nvSpPr>
        <xdr:cNvPr id="537" name="テキスト ボックス 536"/>
        <xdr:cNvSpPr txBox="1"/>
      </xdr:nvSpPr>
      <xdr:spPr>
        <a:xfrm>
          <a:off x="12579428"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7671</xdr:rowOff>
    </xdr:from>
    <xdr:to>
      <xdr:col>85</xdr:col>
      <xdr:colOff>127000</xdr:colOff>
      <xdr:row>74</xdr:row>
      <xdr:rowOff>73775</xdr:rowOff>
    </xdr:to>
    <xdr:cxnSp macro="">
      <xdr:nvCxnSpPr>
        <xdr:cNvPr id="616" name="直線コネクタ 615"/>
        <xdr:cNvCxnSpPr/>
      </xdr:nvCxnSpPr>
      <xdr:spPr>
        <a:xfrm>
          <a:off x="15481300" y="12523521"/>
          <a:ext cx="838200" cy="2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7671</xdr:rowOff>
    </xdr:from>
    <xdr:to>
      <xdr:col>81</xdr:col>
      <xdr:colOff>50800</xdr:colOff>
      <xdr:row>73</xdr:row>
      <xdr:rowOff>79324</xdr:rowOff>
    </xdr:to>
    <xdr:cxnSp macro="">
      <xdr:nvCxnSpPr>
        <xdr:cNvPr id="619" name="直線コネクタ 618"/>
        <xdr:cNvCxnSpPr/>
      </xdr:nvCxnSpPr>
      <xdr:spPr>
        <a:xfrm flipV="1">
          <a:off x="14592300" y="12523521"/>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79324</xdr:rowOff>
    </xdr:from>
    <xdr:to>
      <xdr:col>76</xdr:col>
      <xdr:colOff>114300</xdr:colOff>
      <xdr:row>75</xdr:row>
      <xdr:rowOff>26022</xdr:rowOff>
    </xdr:to>
    <xdr:cxnSp macro="">
      <xdr:nvCxnSpPr>
        <xdr:cNvPr id="622" name="直線コネクタ 621"/>
        <xdr:cNvCxnSpPr/>
      </xdr:nvCxnSpPr>
      <xdr:spPr>
        <a:xfrm flipV="1">
          <a:off x="13703300" y="12595174"/>
          <a:ext cx="889000" cy="2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26022</xdr:rowOff>
    </xdr:from>
    <xdr:to>
      <xdr:col>71</xdr:col>
      <xdr:colOff>177800</xdr:colOff>
      <xdr:row>75</xdr:row>
      <xdr:rowOff>54178</xdr:rowOff>
    </xdr:to>
    <xdr:cxnSp macro="">
      <xdr:nvCxnSpPr>
        <xdr:cNvPr id="625" name="直線コネクタ 624"/>
        <xdr:cNvCxnSpPr/>
      </xdr:nvCxnSpPr>
      <xdr:spPr>
        <a:xfrm flipV="1">
          <a:off x="12814300" y="128847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22975</xdr:rowOff>
    </xdr:from>
    <xdr:to>
      <xdr:col>85</xdr:col>
      <xdr:colOff>177800</xdr:colOff>
      <xdr:row>74</xdr:row>
      <xdr:rowOff>124575</xdr:rowOff>
    </xdr:to>
    <xdr:sp macro="" textlink="">
      <xdr:nvSpPr>
        <xdr:cNvPr id="635" name="楕円 634"/>
        <xdr:cNvSpPr/>
      </xdr:nvSpPr>
      <xdr:spPr>
        <a:xfrm>
          <a:off x="16268700" y="127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45852</xdr:rowOff>
    </xdr:from>
    <xdr:ext cx="534377" cy="259045"/>
    <xdr:sp macro="" textlink="">
      <xdr:nvSpPr>
        <xdr:cNvPr id="636" name="公債費該当値テキスト"/>
        <xdr:cNvSpPr txBox="1"/>
      </xdr:nvSpPr>
      <xdr:spPr>
        <a:xfrm>
          <a:off x="16370300" y="125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128321</xdr:rowOff>
    </xdr:from>
    <xdr:to>
      <xdr:col>81</xdr:col>
      <xdr:colOff>101600</xdr:colOff>
      <xdr:row>73</xdr:row>
      <xdr:rowOff>58471</xdr:rowOff>
    </xdr:to>
    <xdr:sp macro="" textlink="">
      <xdr:nvSpPr>
        <xdr:cNvPr id="637" name="楕円 636"/>
        <xdr:cNvSpPr/>
      </xdr:nvSpPr>
      <xdr:spPr>
        <a:xfrm>
          <a:off x="15430500" y="124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74998</xdr:rowOff>
    </xdr:from>
    <xdr:ext cx="599010" cy="259045"/>
    <xdr:sp macro="" textlink="">
      <xdr:nvSpPr>
        <xdr:cNvPr id="638" name="テキスト ボックス 637"/>
        <xdr:cNvSpPr txBox="1"/>
      </xdr:nvSpPr>
      <xdr:spPr>
        <a:xfrm>
          <a:off x="15181795" y="122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28524</xdr:rowOff>
    </xdr:from>
    <xdr:to>
      <xdr:col>76</xdr:col>
      <xdr:colOff>165100</xdr:colOff>
      <xdr:row>73</xdr:row>
      <xdr:rowOff>130124</xdr:rowOff>
    </xdr:to>
    <xdr:sp macro="" textlink="">
      <xdr:nvSpPr>
        <xdr:cNvPr id="639" name="楕円 638"/>
        <xdr:cNvSpPr/>
      </xdr:nvSpPr>
      <xdr:spPr>
        <a:xfrm>
          <a:off x="14541500" y="125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146651</xdr:rowOff>
    </xdr:from>
    <xdr:ext cx="599010" cy="259045"/>
    <xdr:sp macro="" textlink="">
      <xdr:nvSpPr>
        <xdr:cNvPr id="640" name="テキスト ボックス 639"/>
        <xdr:cNvSpPr txBox="1"/>
      </xdr:nvSpPr>
      <xdr:spPr>
        <a:xfrm>
          <a:off x="14292795" y="1231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146672</xdr:rowOff>
    </xdr:from>
    <xdr:to>
      <xdr:col>72</xdr:col>
      <xdr:colOff>38100</xdr:colOff>
      <xdr:row>75</xdr:row>
      <xdr:rowOff>76822</xdr:rowOff>
    </xdr:to>
    <xdr:sp macro="" textlink="">
      <xdr:nvSpPr>
        <xdr:cNvPr id="641" name="楕円 640"/>
        <xdr:cNvSpPr/>
      </xdr:nvSpPr>
      <xdr:spPr>
        <a:xfrm>
          <a:off x="13652500" y="128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93349</xdr:rowOff>
    </xdr:from>
    <xdr:ext cx="534377" cy="259045"/>
    <xdr:sp macro="" textlink="">
      <xdr:nvSpPr>
        <xdr:cNvPr id="642" name="テキスト ボックス 641"/>
        <xdr:cNvSpPr txBox="1"/>
      </xdr:nvSpPr>
      <xdr:spPr>
        <a:xfrm>
          <a:off x="13436111" y="126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3378</xdr:rowOff>
    </xdr:from>
    <xdr:to>
      <xdr:col>67</xdr:col>
      <xdr:colOff>101600</xdr:colOff>
      <xdr:row>75</xdr:row>
      <xdr:rowOff>104978</xdr:rowOff>
    </xdr:to>
    <xdr:sp macro="" textlink="">
      <xdr:nvSpPr>
        <xdr:cNvPr id="643" name="楕円 642"/>
        <xdr:cNvSpPr/>
      </xdr:nvSpPr>
      <xdr:spPr>
        <a:xfrm>
          <a:off x="12763500" y="12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121505</xdr:rowOff>
    </xdr:from>
    <xdr:ext cx="534377" cy="259045"/>
    <xdr:sp macro="" textlink="">
      <xdr:nvSpPr>
        <xdr:cNvPr id="644" name="テキスト ボックス 643"/>
        <xdr:cNvSpPr txBox="1"/>
      </xdr:nvSpPr>
      <xdr:spPr>
        <a:xfrm>
          <a:off x="12547111" y="126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48520</xdr:rowOff>
    </xdr:from>
    <xdr:to>
      <xdr:col>85</xdr:col>
      <xdr:colOff>127000</xdr:colOff>
      <xdr:row>98</xdr:row>
      <xdr:rowOff>54806</xdr:rowOff>
    </xdr:to>
    <xdr:cxnSp macro="">
      <xdr:nvCxnSpPr>
        <xdr:cNvPr id="673" name="直線コネクタ 672"/>
        <xdr:cNvCxnSpPr/>
      </xdr:nvCxnSpPr>
      <xdr:spPr>
        <a:xfrm flipV="1">
          <a:off x="15481300" y="16850620"/>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29435</xdr:rowOff>
    </xdr:from>
    <xdr:to>
      <xdr:col>81</xdr:col>
      <xdr:colOff>50800</xdr:colOff>
      <xdr:row>98</xdr:row>
      <xdr:rowOff>54806</xdr:rowOff>
    </xdr:to>
    <xdr:cxnSp macro="">
      <xdr:nvCxnSpPr>
        <xdr:cNvPr id="676" name="直線コネクタ 675"/>
        <xdr:cNvCxnSpPr/>
      </xdr:nvCxnSpPr>
      <xdr:spPr>
        <a:xfrm>
          <a:off x="14592300" y="16831535"/>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29435</xdr:rowOff>
    </xdr:from>
    <xdr:to>
      <xdr:col>76</xdr:col>
      <xdr:colOff>114300</xdr:colOff>
      <xdr:row>98</xdr:row>
      <xdr:rowOff>78065</xdr:rowOff>
    </xdr:to>
    <xdr:cxnSp macro="">
      <xdr:nvCxnSpPr>
        <xdr:cNvPr id="679" name="直線コネクタ 678"/>
        <xdr:cNvCxnSpPr/>
      </xdr:nvCxnSpPr>
      <xdr:spPr>
        <a:xfrm flipV="1">
          <a:off x="13703300" y="16831535"/>
          <a:ext cx="889000" cy="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78065</xdr:rowOff>
    </xdr:from>
    <xdr:to>
      <xdr:col>71</xdr:col>
      <xdr:colOff>177800</xdr:colOff>
      <xdr:row>98</xdr:row>
      <xdr:rowOff>157843</xdr:rowOff>
    </xdr:to>
    <xdr:cxnSp macro="">
      <xdr:nvCxnSpPr>
        <xdr:cNvPr id="682" name="直線コネクタ 681"/>
        <xdr:cNvCxnSpPr/>
      </xdr:nvCxnSpPr>
      <xdr:spPr>
        <a:xfrm flipV="1">
          <a:off x="12814300" y="16880165"/>
          <a:ext cx="889000" cy="7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169170</xdr:rowOff>
    </xdr:from>
    <xdr:to>
      <xdr:col>85</xdr:col>
      <xdr:colOff>177800</xdr:colOff>
      <xdr:row>98</xdr:row>
      <xdr:rowOff>99320</xdr:rowOff>
    </xdr:to>
    <xdr:sp macro="" textlink="">
      <xdr:nvSpPr>
        <xdr:cNvPr id="692" name="楕円 691"/>
        <xdr:cNvSpPr/>
      </xdr:nvSpPr>
      <xdr:spPr>
        <a:xfrm>
          <a:off x="16268700" y="16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20597</xdr:rowOff>
    </xdr:from>
    <xdr:ext cx="534377" cy="259045"/>
    <xdr:sp macro="" textlink="">
      <xdr:nvSpPr>
        <xdr:cNvPr id="693" name="積立金該当値テキスト"/>
        <xdr:cNvSpPr txBox="1"/>
      </xdr:nvSpPr>
      <xdr:spPr>
        <a:xfrm>
          <a:off x="16370300" y="166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4006</xdr:rowOff>
    </xdr:from>
    <xdr:to>
      <xdr:col>81</xdr:col>
      <xdr:colOff>101600</xdr:colOff>
      <xdr:row>98</xdr:row>
      <xdr:rowOff>105606</xdr:rowOff>
    </xdr:to>
    <xdr:sp macro="" textlink="">
      <xdr:nvSpPr>
        <xdr:cNvPr id="694" name="楕円 693"/>
        <xdr:cNvSpPr/>
      </xdr:nvSpPr>
      <xdr:spPr>
        <a:xfrm>
          <a:off x="15430500" y="168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122133</xdr:rowOff>
    </xdr:from>
    <xdr:ext cx="534377" cy="259045"/>
    <xdr:sp macro="" textlink="">
      <xdr:nvSpPr>
        <xdr:cNvPr id="695" name="テキスト ボックス 694"/>
        <xdr:cNvSpPr txBox="1"/>
      </xdr:nvSpPr>
      <xdr:spPr>
        <a:xfrm>
          <a:off x="15214111" y="165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150085</xdr:rowOff>
    </xdr:from>
    <xdr:to>
      <xdr:col>76</xdr:col>
      <xdr:colOff>165100</xdr:colOff>
      <xdr:row>98</xdr:row>
      <xdr:rowOff>80235</xdr:rowOff>
    </xdr:to>
    <xdr:sp macro="" textlink="">
      <xdr:nvSpPr>
        <xdr:cNvPr id="696" name="楕円 695"/>
        <xdr:cNvSpPr/>
      </xdr:nvSpPr>
      <xdr:spPr>
        <a:xfrm>
          <a:off x="14541500" y="167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96762</xdr:rowOff>
    </xdr:from>
    <xdr:ext cx="534377" cy="259045"/>
    <xdr:sp macro="" textlink="">
      <xdr:nvSpPr>
        <xdr:cNvPr id="697" name="テキスト ボックス 696"/>
        <xdr:cNvSpPr txBox="1"/>
      </xdr:nvSpPr>
      <xdr:spPr>
        <a:xfrm>
          <a:off x="14325111" y="165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27265</xdr:rowOff>
    </xdr:from>
    <xdr:to>
      <xdr:col>72</xdr:col>
      <xdr:colOff>38100</xdr:colOff>
      <xdr:row>98</xdr:row>
      <xdr:rowOff>128865</xdr:rowOff>
    </xdr:to>
    <xdr:sp macro="" textlink="">
      <xdr:nvSpPr>
        <xdr:cNvPr id="698" name="楕円 697"/>
        <xdr:cNvSpPr/>
      </xdr:nvSpPr>
      <xdr:spPr>
        <a:xfrm>
          <a:off x="13652500" y="168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145392</xdr:rowOff>
    </xdr:from>
    <xdr:ext cx="534377" cy="259045"/>
    <xdr:sp macro="" textlink="">
      <xdr:nvSpPr>
        <xdr:cNvPr id="699" name="テキスト ボックス 698"/>
        <xdr:cNvSpPr txBox="1"/>
      </xdr:nvSpPr>
      <xdr:spPr>
        <a:xfrm>
          <a:off x="13436111" y="166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107043</xdr:rowOff>
    </xdr:from>
    <xdr:to>
      <xdr:col>67</xdr:col>
      <xdr:colOff>101600</xdr:colOff>
      <xdr:row>99</xdr:row>
      <xdr:rowOff>37193</xdr:rowOff>
    </xdr:to>
    <xdr:sp macro="" textlink="">
      <xdr:nvSpPr>
        <xdr:cNvPr id="700" name="楕円 699"/>
        <xdr:cNvSpPr/>
      </xdr:nvSpPr>
      <xdr:spPr>
        <a:xfrm>
          <a:off x="12763500" y="169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28320</xdr:rowOff>
    </xdr:from>
    <xdr:ext cx="534377" cy="259045"/>
    <xdr:sp macro="" textlink="">
      <xdr:nvSpPr>
        <xdr:cNvPr id="701" name="テキスト ボックス 700"/>
        <xdr:cNvSpPr txBox="1"/>
      </xdr:nvSpPr>
      <xdr:spPr>
        <a:xfrm>
          <a:off x="12547111" y="170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171361</xdr:rowOff>
    </xdr:from>
    <xdr:to>
      <xdr:col>116</xdr:col>
      <xdr:colOff>63500</xdr:colOff>
      <xdr:row>38</xdr:row>
      <xdr:rowOff>90551</xdr:rowOff>
    </xdr:to>
    <xdr:cxnSp macro="">
      <xdr:nvCxnSpPr>
        <xdr:cNvPr id="728" name="直線コネクタ 727"/>
        <xdr:cNvCxnSpPr/>
      </xdr:nvCxnSpPr>
      <xdr:spPr>
        <a:xfrm flipV="1">
          <a:off x="21323300" y="6515011"/>
          <a:ext cx="8382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90551</xdr:rowOff>
    </xdr:from>
    <xdr:to>
      <xdr:col>111</xdr:col>
      <xdr:colOff>177800</xdr:colOff>
      <xdr:row>38</xdr:row>
      <xdr:rowOff>139700</xdr:rowOff>
    </xdr:to>
    <xdr:cxnSp macro="">
      <xdr:nvCxnSpPr>
        <xdr:cNvPr id="731" name="直線コネクタ 730"/>
        <xdr:cNvCxnSpPr/>
      </xdr:nvCxnSpPr>
      <xdr:spPr>
        <a:xfrm flipV="1">
          <a:off x="20434300" y="660565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47" name="楕円 746"/>
        <xdr:cNvSpPr/>
      </xdr:nvSpPr>
      <xdr:spPr>
        <a:xfrm>
          <a:off x="22110700" y="6464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143438</xdr:rowOff>
    </xdr:from>
    <xdr:ext cx="469744" cy="259045"/>
    <xdr:sp macro="" textlink="">
      <xdr:nvSpPr>
        <xdr:cNvPr id="748" name="投資及び出資金該当値テキスト"/>
        <xdr:cNvSpPr txBox="1"/>
      </xdr:nvSpPr>
      <xdr:spPr>
        <a:xfrm>
          <a:off x="22212300" y="63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39751</xdr:rowOff>
    </xdr:from>
    <xdr:to>
      <xdr:col>112</xdr:col>
      <xdr:colOff>38100</xdr:colOff>
      <xdr:row>38</xdr:row>
      <xdr:rowOff>141351</xdr:rowOff>
    </xdr:to>
    <xdr:sp macro="" textlink="">
      <xdr:nvSpPr>
        <xdr:cNvPr id="749" name="楕円 748"/>
        <xdr:cNvSpPr/>
      </xdr:nvSpPr>
      <xdr:spPr>
        <a:xfrm>
          <a:off x="21272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132478</xdr:rowOff>
    </xdr:from>
    <xdr:ext cx="469744" cy="259045"/>
    <xdr:sp macro="" textlink="">
      <xdr:nvSpPr>
        <xdr:cNvPr id="750" name="テキスト ボックス 749"/>
        <xdr:cNvSpPr txBox="1"/>
      </xdr:nvSpPr>
      <xdr:spPr>
        <a:xfrm>
          <a:off x="21088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42373</xdr:rowOff>
    </xdr:from>
    <xdr:to>
      <xdr:col>111</xdr:col>
      <xdr:colOff>177800</xdr:colOff>
      <xdr:row>59</xdr:row>
      <xdr:rowOff>44450</xdr:rowOff>
    </xdr:to>
    <xdr:cxnSp macro="">
      <xdr:nvCxnSpPr>
        <xdr:cNvPr id="788" name="直線コネクタ 787"/>
        <xdr:cNvCxnSpPr/>
      </xdr:nvCxnSpPr>
      <xdr:spPr>
        <a:xfrm>
          <a:off x="20434300" y="1015792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42373</xdr:rowOff>
    </xdr:from>
    <xdr:to>
      <xdr:col>107</xdr:col>
      <xdr:colOff>50800</xdr:colOff>
      <xdr:row>59</xdr:row>
      <xdr:rowOff>42393</xdr:rowOff>
    </xdr:to>
    <xdr:cxnSp macro="">
      <xdr:nvCxnSpPr>
        <xdr:cNvPr id="791" name="直線コネクタ 790"/>
        <xdr:cNvCxnSpPr/>
      </xdr:nvCxnSpPr>
      <xdr:spPr>
        <a:xfrm flipV="1">
          <a:off x="19545300" y="1015792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42393</xdr:rowOff>
    </xdr:from>
    <xdr:to>
      <xdr:col>102</xdr:col>
      <xdr:colOff>114300</xdr:colOff>
      <xdr:row>59</xdr:row>
      <xdr:rowOff>42431</xdr:rowOff>
    </xdr:to>
    <xdr:cxnSp macro="">
      <xdr:nvCxnSpPr>
        <xdr:cNvPr id="794" name="直線コネクタ 793"/>
        <xdr:cNvCxnSpPr/>
      </xdr:nvCxnSpPr>
      <xdr:spPr>
        <a:xfrm flipV="1">
          <a:off x="18656300" y="101579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163023</xdr:rowOff>
    </xdr:from>
    <xdr:to>
      <xdr:col>107</xdr:col>
      <xdr:colOff>101600</xdr:colOff>
      <xdr:row>59</xdr:row>
      <xdr:rowOff>93173</xdr:rowOff>
    </xdr:to>
    <xdr:sp macro="" textlink="">
      <xdr:nvSpPr>
        <xdr:cNvPr id="808" name="楕円 807"/>
        <xdr:cNvSpPr/>
      </xdr:nvSpPr>
      <xdr:spPr>
        <a:xfrm>
          <a:off x="20383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84300</xdr:rowOff>
    </xdr:from>
    <xdr:ext cx="378565" cy="259045"/>
    <xdr:sp macro="" textlink="">
      <xdr:nvSpPr>
        <xdr:cNvPr id="809" name="テキスト ボックス 808"/>
        <xdr:cNvSpPr txBox="1"/>
      </xdr:nvSpPr>
      <xdr:spPr>
        <a:xfrm>
          <a:off x="20245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163043</xdr:rowOff>
    </xdr:from>
    <xdr:to>
      <xdr:col>102</xdr:col>
      <xdr:colOff>165100</xdr:colOff>
      <xdr:row>59</xdr:row>
      <xdr:rowOff>93193</xdr:rowOff>
    </xdr:to>
    <xdr:sp macro="" textlink="">
      <xdr:nvSpPr>
        <xdr:cNvPr id="810" name="楕円 809"/>
        <xdr:cNvSpPr/>
      </xdr:nvSpPr>
      <xdr:spPr>
        <a:xfrm>
          <a:off x="19494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84320</xdr:rowOff>
    </xdr:from>
    <xdr:ext cx="378565" cy="259045"/>
    <xdr:sp macro="" textlink="">
      <xdr:nvSpPr>
        <xdr:cNvPr id="811" name="テキスト ボックス 810"/>
        <xdr:cNvSpPr txBox="1"/>
      </xdr:nvSpPr>
      <xdr:spPr>
        <a:xfrm>
          <a:off x="19356017" y="101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163081</xdr:rowOff>
    </xdr:from>
    <xdr:to>
      <xdr:col>98</xdr:col>
      <xdr:colOff>38100</xdr:colOff>
      <xdr:row>59</xdr:row>
      <xdr:rowOff>93231</xdr:rowOff>
    </xdr:to>
    <xdr:sp macro="" textlink="">
      <xdr:nvSpPr>
        <xdr:cNvPr id="812" name="楕円 811"/>
        <xdr:cNvSpPr/>
      </xdr:nvSpPr>
      <xdr:spPr>
        <a:xfrm>
          <a:off x="18605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84358</xdr:rowOff>
    </xdr:from>
    <xdr:ext cx="378565" cy="259045"/>
    <xdr:sp macro="" textlink="">
      <xdr:nvSpPr>
        <xdr:cNvPr id="813" name="テキスト ボックス 812"/>
        <xdr:cNvSpPr txBox="1"/>
      </xdr:nvSpPr>
      <xdr:spPr>
        <a:xfrm>
          <a:off x="18467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145815</xdr:rowOff>
    </xdr:from>
    <xdr:to>
      <xdr:col>116</xdr:col>
      <xdr:colOff>63500</xdr:colOff>
      <xdr:row>74</xdr:row>
      <xdr:rowOff>165932</xdr:rowOff>
    </xdr:to>
    <xdr:cxnSp macro="">
      <xdr:nvCxnSpPr>
        <xdr:cNvPr id="843" name="直線コネクタ 842"/>
        <xdr:cNvCxnSpPr/>
      </xdr:nvCxnSpPr>
      <xdr:spPr>
        <a:xfrm flipV="1">
          <a:off x="21323300" y="1283311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165932</xdr:rowOff>
    </xdr:from>
    <xdr:to>
      <xdr:col>111</xdr:col>
      <xdr:colOff>177800</xdr:colOff>
      <xdr:row>75</xdr:row>
      <xdr:rowOff>5874</xdr:rowOff>
    </xdr:to>
    <xdr:cxnSp macro="">
      <xdr:nvCxnSpPr>
        <xdr:cNvPr id="846" name="直線コネクタ 845"/>
        <xdr:cNvCxnSpPr/>
      </xdr:nvCxnSpPr>
      <xdr:spPr>
        <a:xfrm flipV="1">
          <a:off x="20434300" y="1285323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5874</xdr:rowOff>
    </xdr:from>
    <xdr:to>
      <xdr:col>107</xdr:col>
      <xdr:colOff>50800</xdr:colOff>
      <xdr:row>75</xdr:row>
      <xdr:rowOff>10008</xdr:rowOff>
    </xdr:to>
    <xdr:cxnSp macro="">
      <xdr:nvCxnSpPr>
        <xdr:cNvPr id="849" name="直線コネクタ 848"/>
        <xdr:cNvCxnSpPr/>
      </xdr:nvCxnSpPr>
      <xdr:spPr>
        <a:xfrm flipV="1">
          <a:off x="19545300" y="12864624"/>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10008</xdr:rowOff>
    </xdr:from>
    <xdr:to>
      <xdr:col>102</xdr:col>
      <xdr:colOff>114300</xdr:colOff>
      <xdr:row>75</xdr:row>
      <xdr:rowOff>90436</xdr:rowOff>
    </xdr:to>
    <xdr:cxnSp macro="">
      <xdr:nvCxnSpPr>
        <xdr:cNvPr id="852" name="直線コネクタ 851"/>
        <xdr:cNvCxnSpPr/>
      </xdr:nvCxnSpPr>
      <xdr:spPr>
        <a:xfrm flipV="1">
          <a:off x="18656300" y="12868758"/>
          <a:ext cx="8890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95015</xdr:rowOff>
    </xdr:from>
    <xdr:to>
      <xdr:col>116</xdr:col>
      <xdr:colOff>114300</xdr:colOff>
      <xdr:row>75</xdr:row>
      <xdr:rowOff>25165</xdr:rowOff>
    </xdr:to>
    <xdr:sp macro="" textlink="">
      <xdr:nvSpPr>
        <xdr:cNvPr id="862" name="楕円 861"/>
        <xdr:cNvSpPr/>
      </xdr:nvSpPr>
      <xdr:spPr>
        <a:xfrm>
          <a:off x="22110700" y="127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117892</xdr:rowOff>
    </xdr:from>
    <xdr:ext cx="534377" cy="259045"/>
    <xdr:sp macro="" textlink="">
      <xdr:nvSpPr>
        <xdr:cNvPr id="863" name="繰出金該当値テキスト"/>
        <xdr:cNvSpPr txBox="1"/>
      </xdr:nvSpPr>
      <xdr:spPr>
        <a:xfrm>
          <a:off x="22212300" y="126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115132</xdr:rowOff>
    </xdr:from>
    <xdr:to>
      <xdr:col>112</xdr:col>
      <xdr:colOff>38100</xdr:colOff>
      <xdr:row>75</xdr:row>
      <xdr:rowOff>45282</xdr:rowOff>
    </xdr:to>
    <xdr:sp macro="" textlink="">
      <xdr:nvSpPr>
        <xdr:cNvPr id="864" name="楕円 863"/>
        <xdr:cNvSpPr/>
      </xdr:nvSpPr>
      <xdr:spPr>
        <a:xfrm>
          <a:off x="21272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61809</xdr:rowOff>
    </xdr:from>
    <xdr:ext cx="534377" cy="259045"/>
    <xdr:sp macro="" textlink="">
      <xdr:nvSpPr>
        <xdr:cNvPr id="865" name="テキスト ボックス 864"/>
        <xdr:cNvSpPr txBox="1"/>
      </xdr:nvSpPr>
      <xdr:spPr>
        <a:xfrm>
          <a:off x="21056111" y="12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126524</xdr:rowOff>
    </xdr:from>
    <xdr:to>
      <xdr:col>107</xdr:col>
      <xdr:colOff>101600</xdr:colOff>
      <xdr:row>75</xdr:row>
      <xdr:rowOff>56674</xdr:rowOff>
    </xdr:to>
    <xdr:sp macro="" textlink="">
      <xdr:nvSpPr>
        <xdr:cNvPr id="866" name="楕円 865"/>
        <xdr:cNvSpPr/>
      </xdr:nvSpPr>
      <xdr:spPr>
        <a:xfrm>
          <a:off x="20383500" y="128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73201</xdr:rowOff>
    </xdr:from>
    <xdr:ext cx="534377" cy="259045"/>
    <xdr:sp macro="" textlink="">
      <xdr:nvSpPr>
        <xdr:cNvPr id="867" name="テキスト ボックス 866"/>
        <xdr:cNvSpPr txBox="1"/>
      </xdr:nvSpPr>
      <xdr:spPr>
        <a:xfrm>
          <a:off x="20167111" y="125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130658</xdr:rowOff>
    </xdr:from>
    <xdr:to>
      <xdr:col>102</xdr:col>
      <xdr:colOff>165100</xdr:colOff>
      <xdr:row>75</xdr:row>
      <xdr:rowOff>60808</xdr:rowOff>
    </xdr:to>
    <xdr:sp macro="" textlink="">
      <xdr:nvSpPr>
        <xdr:cNvPr id="868" name="楕円 867"/>
        <xdr:cNvSpPr/>
      </xdr:nvSpPr>
      <xdr:spPr>
        <a:xfrm>
          <a:off x="19494500" y="128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77335</xdr:rowOff>
    </xdr:from>
    <xdr:ext cx="534377" cy="259045"/>
    <xdr:sp macro="" textlink="">
      <xdr:nvSpPr>
        <xdr:cNvPr id="869" name="テキスト ボックス 868"/>
        <xdr:cNvSpPr txBox="1"/>
      </xdr:nvSpPr>
      <xdr:spPr>
        <a:xfrm>
          <a:off x="19278111" y="125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39636</xdr:rowOff>
    </xdr:from>
    <xdr:to>
      <xdr:col>98</xdr:col>
      <xdr:colOff>38100</xdr:colOff>
      <xdr:row>75</xdr:row>
      <xdr:rowOff>141236</xdr:rowOff>
    </xdr:to>
    <xdr:sp macro="" textlink="">
      <xdr:nvSpPr>
        <xdr:cNvPr id="870" name="楕円 869"/>
        <xdr:cNvSpPr/>
      </xdr:nvSpPr>
      <xdr:spPr>
        <a:xfrm>
          <a:off x="18605500" y="128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132363</xdr:rowOff>
    </xdr:from>
    <xdr:ext cx="534377" cy="259045"/>
    <xdr:sp macro="" textlink="">
      <xdr:nvSpPr>
        <xdr:cNvPr id="871" name="テキスト ボックス 870"/>
        <xdr:cNvSpPr txBox="1"/>
      </xdr:nvSpPr>
      <xdr:spPr>
        <a:xfrm>
          <a:off x="18389111"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については、定員管理計画に基づき、必要最小限の職員数を見極めながら継続した職員数の管理を実施しているが、令和５年度は、会計年度任用職員の処遇改善や正職員の期末手当が支給率改定による増等により増となった。物件費は、放課後児童クラブ運営委託料の増等により増となった。補助費等は、食料品等価格高騰緊急支援給付金や新宮市地域応援商品券交付事業の減等により、減となった。扶助費では、公定価格改定による私立認定こども園施設型給付費の増等により、増となった。生活保護も含め扶助費の性質上、容易に削減することなどが難しいことから、今後も大幅な減少は見込みにくい。</a:t>
          </a:r>
        </a:p>
        <a:p>
          <a:r>
            <a:rPr kumimoji="1" lang="ja-JP" altLang="en-US" sz="1300">
              <a:latin typeface="ＭＳ Ｐゴシック" panose="020B0600070205080204" pitchFamily="50" charset="-128"/>
              <a:ea typeface="ＭＳ Ｐゴシック" panose="020B0600070205080204" pitchFamily="50" charset="-128"/>
            </a:rPr>
            <a:t>　公債費は、平成３０年に新宮市文化複合施設整備のために借り入れた過疎対策事業債等が償還開始となる一方で、繰上償還の実施やこれまでに実施した繰上償還による効果に加え、平成２４年に借り入れた第三セクター等改革推進債などの償還完了により、大幅な減となった。今後も公債費は高水準での推移が予想されることから、事業の優先順位付け等絞り込みを徹底し、国費等の財源確保を第一に、地方債を活用する際は財政措置の有利な地方債の活用を行うなど、公債費増負担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56947</xdr:rowOff>
    </xdr:from>
    <xdr:to>
      <xdr:col>24</xdr:col>
      <xdr:colOff>63500</xdr:colOff>
      <xdr:row>37</xdr:row>
      <xdr:rowOff>95090</xdr:rowOff>
    </xdr:to>
    <xdr:cxnSp macro="">
      <xdr:nvCxnSpPr>
        <xdr:cNvPr id="62" name="直線コネクタ 61"/>
        <xdr:cNvCxnSpPr/>
      </xdr:nvCxnSpPr>
      <xdr:spPr>
        <a:xfrm flipV="1">
          <a:off x="3797300" y="6400597"/>
          <a:ext cx="8382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72884</xdr:rowOff>
    </xdr:from>
    <xdr:to>
      <xdr:col>19</xdr:col>
      <xdr:colOff>177800</xdr:colOff>
      <xdr:row>37</xdr:row>
      <xdr:rowOff>95090</xdr:rowOff>
    </xdr:to>
    <xdr:cxnSp macro="">
      <xdr:nvCxnSpPr>
        <xdr:cNvPr id="65" name="直線コネクタ 64"/>
        <xdr:cNvCxnSpPr/>
      </xdr:nvCxnSpPr>
      <xdr:spPr>
        <a:xfrm>
          <a:off x="2908300" y="6416534"/>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65568</xdr:rowOff>
    </xdr:from>
    <xdr:to>
      <xdr:col>15</xdr:col>
      <xdr:colOff>50800</xdr:colOff>
      <xdr:row>37</xdr:row>
      <xdr:rowOff>72884</xdr:rowOff>
    </xdr:to>
    <xdr:cxnSp macro="">
      <xdr:nvCxnSpPr>
        <xdr:cNvPr id="68" name="直線コネクタ 67"/>
        <xdr:cNvCxnSpPr/>
      </xdr:nvCxnSpPr>
      <xdr:spPr>
        <a:xfrm>
          <a:off x="2019300" y="64092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65568</xdr:rowOff>
    </xdr:from>
    <xdr:to>
      <xdr:col>10</xdr:col>
      <xdr:colOff>114300</xdr:colOff>
      <xdr:row>37</xdr:row>
      <xdr:rowOff>66222</xdr:rowOff>
    </xdr:to>
    <xdr:cxnSp macro="">
      <xdr:nvCxnSpPr>
        <xdr:cNvPr id="71" name="直線コネクタ 70"/>
        <xdr:cNvCxnSpPr/>
      </xdr:nvCxnSpPr>
      <xdr:spPr>
        <a:xfrm flipV="1">
          <a:off x="1130300" y="640921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6147</xdr:rowOff>
    </xdr:from>
    <xdr:to>
      <xdr:col>24</xdr:col>
      <xdr:colOff>114300</xdr:colOff>
      <xdr:row>37</xdr:row>
      <xdr:rowOff>107747</xdr:rowOff>
    </xdr:to>
    <xdr:sp macro="" textlink="">
      <xdr:nvSpPr>
        <xdr:cNvPr id="81" name="楕円 80"/>
        <xdr:cNvSpPr/>
      </xdr:nvSpPr>
      <xdr:spPr>
        <a:xfrm>
          <a:off x="45847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29024</xdr:rowOff>
    </xdr:from>
    <xdr:ext cx="469744" cy="259045"/>
    <xdr:sp macro="" textlink="">
      <xdr:nvSpPr>
        <xdr:cNvPr id="82" name="議会費該当値テキスト"/>
        <xdr:cNvSpPr txBox="1"/>
      </xdr:nvSpPr>
      <xdr:spPr>
        <a:xfrm>
          <a:off x="4686300" y="62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44290</xdr:rowOff>
    </xdr:from>
    <xdr:to>
      <xdr:col>20</xdr:col>
      <xdr:colOff>38100</xdr:colOff>
      <xdr:row>37</xdr:row>
      <xdr:rowOff>145890</xdr:rowOff>
    </xdr:to>
    <xdr:sp macro="" textlink="">
      <xdr:nvSpPr>
        <xdr:cNvPr id="83" name="楕円 82"/>
        <xdr:cNvSpPr/>
      </xdr:nvSpPr>
      <xdr:spPr>
        <a:xfrm>
          <a:off x="3746500" y="63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162417</xdr:rowOff>
    </xdr:from>
    <xdr:ext cx="469744" cy="259045"/>
    <xdr:sp macro="" textlink="">
      <xdr:nvSpPr>
        <xdr:cNvPr id="84" name="テキスト ボックス 83"/>
        <xdr:cNvSpPr txBox="1"/>
      </xdr:nvSpPr>
      <xdr:spPr>
        <a:xfrm>
          <a:off x="3562428" y="61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22084</xdr:rowOff>
    </xdr:from>
    <xdr:to>
      <xdr:col>15</xdr:col>
      <xdr:colOff>101600</xdr:colOff>
      <xdr:row>37</xdr:row>
      <xdr:rowOff>123684</xdr:rowOff>
    </xdr:to>
    <xdr:sp macro="" textlink="">
      <xdr:nvSpPr>
        <xdr:cNvPr id="85" name="楕円 84"/>
        <xdr:cNvSpPr/>
      </xdr:nvSpPr>
      <xdr:spPr>
        <a:xfrm>
          <a:off x="2857500" y="63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140211</xdr:rowOff>
    </xdr:from>
    <xdr:ext cx="469744" cy="259045"/>
    <xdr:sp macro="" textlink="">
      <xdr:nvSpPr>
        <xdr:cNvPr id="86" name="テキスト ボックス 85"/>
        <xdr:cNvSpPr txBox="1"/>
      </xdr:nvSpPr>
      <xdr:spPr>
        <a:xfrm>
          <a:off x="2673428" y="61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14768</xdr:rowOff>
    </xdr:from>
    <xdr:to>
      <xdr:col>10</xdr:col>
      <xdr:colOff>165100</xdr:colOff>
      <xdr:row>37</xdr:row>
      <xdr:rowOff>116368</xdr:rowOff>
    </xdr:to>
    <xdr:sp macro="" textlink="">
      <xdr:nvSpPr>
        <xdr:cNvPr id="87" name="楕円 86"/>
        <xdr:cNvSpPr/>
      </xdr:nvSpPr>
      <xdr:spPr>
        <a:xfrm>
          <a:off x="1968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132895</xdr:rowOff>
    </xdr:from>
    <xdr:ext cx="469744" cy="259045"/>
    <xdr:sp macro="" textlink="">
      <xdr:nvSpPr>
        <xdr:cNvPr id="88" name="テキスト ボックス 87"/>
        <xdr:cNvSpPr txBox="1"/>
      </xdr:nvSpPr>
      <xdr:spPr>
        <a:xfrm>
          <a:off x="1784428" y="61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15422</xdr:rowOff>
    </xdr:from>
    <xdr:to>
      <xdr:col>6</xdr:col>
      <xdr:colOff>38100</xdr:colOff>
      <xdr:row>37</xdr:row>
      <xdr:rowOff>117022</xdr:rowOff>
    </xdr:to>
    <xdr:sp macro="" textlink="">
      <xdr:nvSpPr>
        <xdr:cNvPr id="89" name="楕円 88"/>
        <xdr:cNvSpPr/>
      </xdr:nvSpPr>
      <xdr:spPr>
        <a:xfrm>
          <a:off x="1079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133549</xdr:rowOff>
    </xdr:from>
    <xdr:ext cx="469744" cy="259045"/>
    <xdr:sp macro="" textlink="">
      <xdr:nvSpPr>
        <xdr:cNvPr id="90" name="テキスト ボックス 89"/>
        <xdr:cNvSpPr txBox="1"/>
      </xdr:nvSpPr>
      <xdr:spPr>
        <a:xfrm>
          <a:off x="895428" y="6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12520</xdr:rowOff>
    </xdr:from>
    <xdr:to>
      <xdr:col>24</xdr:col>
      <xdr:colOff>63500</xdr:colOff>
      <xdr:row>58</xdr:row>
      <xdr:rowOff>18946</xdr:rowOff>
    </xdr:to>
    <xdr:cxnSp macro="">
      <xdr:nvCxnSpPr>
        <xdr:cNvPr id="119" name="直線コネクタ 118"/>
        <xdr:cNvCxnSpPr/>
      </xdr:nvCxnSpPr>
      <xdr:spPr>
        <a:xfrm>
          <a:off x="3797300" y="9956620"/>
          <a:ext cx="8382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5677</xdr:rowOff>
    </xdr:from>
    <xdr:to>
      <xdr:col>19</xdr:col>
      <xdr:colOff>177800</xdr:colOff>
      <xdr:row>58</xdr:row>
      <xdr:rowOff>12520</xdr:rowOff>
    </xdr:to>
    <xdr:cxnSp macro="">
      <xdr:nvCxnSpPr>
        <xdr:cNvPr id="122" name="直線コネクタ 121"/>
        <xdr:cNvCxnSpPr/>
      </xdr:nvCxnSpPr>
      <xdr:spPr>
        <a:xfrm>
          <a:off x="2908300" y="994977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22897</xdr:rowOff>
    </xdr:from>
    <xdr:to>
      <xdr:col>15</xdr:col>
      <xdr:colOff>50800</xdr:colOff>
      <xdr:row>58</xdr:row>
      <xdr:rowOff>5677</xdr:rowOff>
    </xdr:to>
    <xdr:cxnSp macro="">
      <xdr:nvCxnSpPr>
        <xdr:cNvPr id="125" name="直線コネクタ 124"/>
        <xdr:cNvCxnSpPr/>
      </xdr:nvCxnSpPr>
      <xdr:spPr>
        <a:xfrm>
          <a:off x="2019300" y="9795547"/>
          <a:ext cx="889000" cy="1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22897</xdr:rowOff>
    </xdr:from>
    <xdr:to>
      <xdr:col>10</xdr:col>
      <xdr:colOff>114300</xdr:colOff>
      <xdr:row>58</xdr:row>
      <xdr:rowOff>86458</xdr:rowOff>
    </xdr:to>
    <xdr:cxnSp macro="">
      <xdr:nvCxnSpPr>
        <xdr:cNvPr id="128" name="直線コネクタ 127"/>
        <xdr:cNvCxnSpPr/>
      </xdr:nvCxnSpPr>
      <xdr:spPr>
        <a:xfrm flipV="1">
          <a:off x="1130300" y="9795547"/>
          <a:ext cx="889000" cy="2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139596</xdr:rowOff>
    </xdr:from>
    <xdr:to>
      <xdr:col>24</xdr:col>
      <xdr:colOff>114300</xdr:colOff>
      <xdr:row>58</xdr:row>
      <xdr:rowOff>69746</xdr:rowOff>
    </xdr:to>
    <xdr:sp macro="" textlink="">
      <xdr:nvSpPr>
        <xdr:cNvPr id="138" name="楕円 137"/>
        <xdr:cNvSpPr/>
      </xdr:nvSpPr>
      <xdr:spPr>
        <a:xfrm>
          <a:off x="4584700" y="99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98973</xdr:rowOff>
    </xdr:from>
    <xdr:ext cx="599010" cy="259045"/>
    <xdr:sp macro="" textlink="">
      <xdr:nvSpPr>
        <xdr:cNvPr id="139" name="総務費該当値テキスト"/>
        <xdr:cNvSpPr txBox="1"/>
      </xdr:nvSpPr>
      <xdr:spPr>
        <a:xfrm>
          <a:off x="4686300" y="970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133170</xdr:rowOff>
    </xdr:from>
    <xdr:to>
      <xdr:col>20</xdr:col>
      <xdr:colOff>38100</xdr:colOff>
      <xdr:row>58</xdr:row>
      <xdr:rowOff>63320</xdr:rowOff>
    </xdr:to>
    <xdr:sp macro="" textlink="">
      <xdr:nvSpPr>
        <xdr:cNvPr id="140" name="楕円 139"/>
        <xdr:cNvSpPr/>
      </xdr:nvSpPr>
      <xdr:spPr>
        <a:xfrm>
          <a:off x="3746500" y="99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79847</xdr:rowOff>
    </xdr:from>
    <xdr:ext cx="599010" cy="259045"/>
    <xdr:sp macro="" textlink="">
      <xdr:nvSpPr>
        <xdr:cNvPr id="141" name="テキスト ボックス 140"/>
        <xdr:cNvSpPr txBox="1"/>
      </xdr:nvSpPr>
      <xdr:spPr>
        <a:xfrm>
          <a:off x="3497795" y="968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126327</xdr:rowOff>
    </xdr:from>
    <xdr:to>
      <xdr:col>15</xdr:col>
      <xdr:colOff>101600</xdr:colOff>
      <xdr:row>58</xdr:row>
      <xdr:rowOff>56477</xdr:rowOff>
    </xdr:to>
    <xdr:sp macro="" textlink="">
      <xdr:nvSpPr>
        <xdr:cNvPr id="142" name="楕円 141"/>
        <xdr:cNvSpPr/>
      </xdr:nvSpPr>
      <xdr:spPr>
        <a:xfrm>
          <a:off x="2857500" y="98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73004</xdr:rowOff>
    </xdr:from>
    <xdr:ext cx="599010" cy="259045"/>
    <xdr:sp macro="" textlink="">
      <xdr:nvSpPr>
        <xdr:cNvPr id="143" name="テキスト ボックス 142"/>
        <xdr:cNvSpPr txBox="1"/>
      </xdr:nvSpPr>
      <xdr:spPr>
        <a:xfrm>
          <a:off x="2608795" y="96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143547</xdr:rowOff>
    </xdr:from>
    <xdr:to>
      <xdr:col>10</xdr:col>
      <xdr:colOff>165100</xdr:colOff>
      <xdr:row>57</xdr:row>
      <xdr:rowOff>73697</xdr:rowOff>
    </xdr:to>
    <xdr:sp macro="" textlink="">
      <xdr:nvSpPr>
        <xdr:cNvPr id="144" name="楕円 143"/>
        <xdr:cNvSpPr/>
      </xdr:nvSpPr>
      <xdr:spPr>
        <a:xfrm>
          <a:off x="1968500" y="97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64824</xdr:rowOff>
    </xdr:from>
    <xdr:ext cx="599010" cy="259045"/>
    <xdr:sp macro="" textlink="">
      <xdr:nvSpPr>
        <xdr:cNvPr id="145" name="テキスト ボックス 144"/>
        <xdr:cNvSpPr txBox="1"/>
      </xdr:nvSpPr>
      <xdr:spPr>
        <a:xfrm>
          <a:off x="1719795" y="983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35658</xdr:rowOff>
    </xdr:from>
    <xdr:to>
      <xdr:col>6</xdr:col>
      <xdr:colOff>38100</xdr:colOff>
      <xdr:row>58</xdr:row>
      <xdr:rowOff>137258</xdr:rowOff>
    </xdr:to>
    <xdr:sp macro="" textlink="">
      <xdr:nvSpPr>
        <xdr:cNvPr id="146" name="楕円 145"/>
        <xdr:cNvSpPr/>
      </xdr:nvSpPr>
      <xdr:spPr>
        <a:xfrm>
          <a:off x="1079500" y="99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128385</xdr:rowOff>
    </xdr:from>
    <xdr:ext cx="534377" cy="259045"/>
    <xdr:sp macro="" textlink="">
      <xdr:nvSpPr>
        <xdr:cNvPr id="147" name="テキスト ボックス 146"/>
        <xdr:cNvSpPr txBox="1"/>
      </xdr:nvSpPr>
      <xdr:spPr>
        <a:xfrm>
          <a:off x="863111" y="100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131840</xdr:rowOff>
    </xdr:from>
    <xdr:to>
      <xdr:col>24</xdr:col>
      <xdr:colOff>63500</xdr:colOff>
      <xdr:row>76</xdr:row>
      <xdr:rowOff>10830</xdr:rowOff>
    </xdr:to>
    <xdr:cxnSp macro="">
      <xdr:nvCxnSpPr>
        <xdr:cNvPr id="177" name="直線コネクタ 176"/>
        <xdr:cNvCxnSpPr/>
      </xdr:nvCxnSpPr>
      <xdr:spPr>
        <a:xfrm flipV="1">
          <a:off x="3797300" y="12990590"/>
          <a:ext cx="838200" cy="5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5035</xdr:rowOff>
    </xdr:from>
    <xdr:to>
      <xdr:col>19</xdr:col>
      <xdr:colOff>177800</xdr:colOff>
      <xdr:row>76</xdr:row>
      <xdr:rowOff>10830</xdr:rowOff>
    </xdr:to>
    <xdr:cxnSp macro="">
      <xdr:nvCxnSpPr>
        <xdr:cNvPr id="180" name="直線コネクタ 179"/>
        <xdr:cNvCxnSpPr/>
      </xdr:nvCxnSpPr>
      <xdr:spPr>
        <a:xfrm>
          <a:off x="2908300" y="13035235"/>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5035</xdr:rowOff>
    </xdr:from>
    <xdr:to>
      <xdr:col>15</xdr:col>
      <xdr:colOff>50800</xdr:colOff>
      <xdr:row>76</xdr:row>
      <xdr:rowOff>116235</xdr:rowOff>
    </xdr:to>
    <xdr:cxnSp macro="">
      <xdr:nvCxnSpPr>
        <xdr:cNvPr id="183" name="直線コネクタ 182"/>
        <xdr:cNvCxnSpPr/>
      </xdr:nvCxnSpPr>
      <xdr:spPr>
        <a:xfrm flipV="1">
          <a:off x="2019300" y="13035235"/>
          <a:ext cx="889000" cy="1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116235</xdr:rowOff>
    </xdr:from>
    <xdr:to>
      <xdr:col>10</xdr:col>
      <xdr:colOff>114300</xdr:colOff>
      <xdr:row>76</xdr:row>
      <xdr:rowOff>137692</xdr:rowOff>
    </xdr:to>
    <xdr:cxnSp macro="">
      <xdr:nvCxnSpPr>
        <xdr:cNvPr id="186" name="直線コネクタ 185"/>
        <xdr:cNvCxnSpPr/>
      </xdr:nvCxnSpPr>
      <xdr:spPr>
        <a:xfrm flipV="1">
          <a:off x="1130300" y="13146435"/>
          <a:ext cx="8890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81040</xdr:rowOff>
    </xdr:from>
    <xdr:to>
      <xdr:col>24</xdr:col>
      <xdr:colOff>114300</xdr:colOff>
      <xdr:row>76</xdr:row>
      <xdr:rowOff>11190</xdr:rowOff>
    </xdr:to>
    <xdr:sp macro="" textlink="">
      <xdr:nvSpPr>
        <xdr:cNvPr id="196" name="楕円 195"/>
        <xdr:cNvSpPr/>
      </xdr:nvSpPr>
      <xdr:spPr>
        <a:xfrm>
          <a:off x="4584700" y="12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103917</xdr:rowOff>
    </xdr:from>
    <xdr:ext cx="599010" cy="259045"/>
    <xdr:sp macro="" textlink="">
      <xdr:nvSpPr>
        <xdr:cNvPr id="197" name="民生費該当値テキスト"/>
        <xdr:cNvSpPr txBox="1"/>
      </xdr:nvSpPr>
      <xdr:spPr>
        <a:xfrm>
          <a:off x="4686300" y="1279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131480</xdr:rowOff>
    </xdr:from>
    <xdr:to>
      <xdr:col>20</xdr:col>
      <xdr:colOff>38100</xdr:colOff>
      <xdr:row>76</xdr:row>
      <xdr:rowOff>61630</xdr:rowOff>
    </xdr:to>
    <xdr:sp macro="" textlink="">
      <xdr:nvSpPr>
        <xdr:cNvPr id="198" name="楕円 197"/>
        <xdr:cNvSpPr/>
      </xdr:nvSpPr>
      <xdr:spPr>
        <a:xfrm>
          <a:off x="3746500" y="129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78157</xdr:rowOff>
    </xdr:from>
    <xdr:ext cx="599010" cy="259045"/>
    <xdr:sp macro="" textlink="">
      <xdr:nvSpPr>
        <xdr:cNvPr id="199" name="テキスト ボックス 198"/>
        <xdr:cNvSpPr txBox="1"/>
      </xdr:nvSpPr>
      <xdr:spPr>
        <a:xfrm>
          <a:off x="3497795" y="1276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125685</xdr:rowOff>
    </xdr:from>
    <xdr:to>
      <xdr:col>15</xdr:col>
      <xdr:colOff>101600</xdr:colOff>
      <xdr:row>76</xdr:row>
      <xdr:rowOff>55835</xdr:rowOff>
    </xdr:to>
    <xdr:sp macro="" textlink="">
      <xdr:nvSpPr>
        <xdr:cNvPr id="200" name="楕円 199"/>
        <xdr:cNvSpPr/>
      </xdr:nvSpPr>
      <xdr:spPr>
        <a:xfrm>
          <a:off x="2857500" y="129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72362</xdr:rowOff>
    </xdr:from>
    <xdr:ext cx="599010" cy="259045"/>
    <xdr:sp macro="" textlink="">
      <xdr:nvSpPr>
        <xdr:cNvPr id="201" name="テキスト ボックス 200"/>
        <xdr:cNvSpPr txBox="1"/>
      </xdr:nvSpPr>
      <xdr:spPr>
        <a:xfrm>
          <a:off x="2608795" y="127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65435</xdr:rowOff>
    </xdr:from>
    <xdr:to>
      <xdr:col>10</xdr:col>
      <xdr:colOff>165100</xdr:colOff>
      <xdr:row>76</xdr:row>
      <xdr:rowOff>167035</xdr:rowOff>
    </xdr:to>
    <xdr:sp macro="" textlink="">
      <xdr:nvSpPr>
        <xdr:cNvPr id="202" name="楕円 201"/>
        <xdr:cNvSpPr/>
      </xdr:nvSpPr>
      <xdr:spPr>
        <a:xfrm>
          <a:off x="1968500" y="130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12111</xdr:rowOff>
    </xdr:from>
    <xdr:ext cx="599010" cy="259045"/>
    <xdr:sp macro="" textlink="">
      <xdr:nvSpPr>
        <xdr:cNvPr id="203" name="テキスト ボックス 202"/>
        <xdr:cNvSpPr txBox="1"/>
      </xdr:nvSpPr>
      <xdr:spPr>
        <a:xfrm>
          <a:off x="1719795" y="1287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86892</xdr:rowOff>
    </xdr:from>
    <xdr:to>
      <xdr:col>6</xdr:col>
      <xdr:colOff>38100</xdr:colOff>
      <xdr:row>77</xdr:row>
      <xdr:rowOff>17042</xdr:rowOff>
    </xdr:to>
    <xdr:sp macro="" textlink="">
      <xdr:nvSpPr>
        <xdr:cNvPr id="204" name="楕円 203"/>
        <xdr:cNvSpPr/>
      </xdr:nvSpPr>
      <xdr:spPr>
        <a:xfrm>
          <a:off x="1079500" y="131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33569</xdr:rowOff>
    </xdr:from>
    <xdr:ext cx="599010" cy="259045"/>
    <xdr:sp macro="" textlink="">
      <xdr:nvSpPr>
        <xdr:cNvPr id="205" name="テキスト ボックス 204"/>
        <xdr:cNvSpPr txBox="1"/>
      </xdr:nvSpPr>
      <xdr:spPr>
        <a:xfrm>
          <a:off x="830795" y="1289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9269</xdr:rowOff>
    </xdr:from>
    <xdr:to>
      <xdr:col>24</xdr:col>
      <xdr:colOff>63500</xdr:colOff>
      <xdr:row>95</xdr:row>
      <xdr:rowOff>81042</xdr:rowOff>
    </xdr:to>
    <xdr:cxnSp macro="">
      <xdr:nvCxnSpPr>
        <xdr:cNvPr id="234" name="直線コネクタ 233"/>
        <xdr:cNvCxnSpPr/>
      </xdr:nvCxnSpPr>
      <xdr:spPr>
        <a:xfrm flipV="1">
          <a:off x="3797300" y="16297019"/>
          <a:ext cx="838200" cy="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69109</xdr:rowOff>
    </xdr:from>
    <xdr:to>
      <xdr:col>19</xdr:col>
      <xdr:colOff>177800</xdr:colOff>
      <xdr:row>95</xdr:row>
      <xdr:rowOff>81042</xdr:rowOff>
    </xdr:to>
    <xdr:cxnSp macro="">
      <xdr:nvCxnSpPr>
        <xdr:cNvPr id="237" name="直線コネクタ 236"/>
        <xdr:cNvCxnSpPr/>
      </xdr:nvCxnSpPr>
      <xdr:spPr>
        <a:xfrm>
          <a:off x="2908300" y="16356859"/>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51628</xdr:rowOff>
    </xdr:from>
    <xdr:to>
      <xdr:col>15</xdr:col>
      <xdr:colOff>50800</xdr:colOff>
      <xdr:row>95</xdr:row>
      <xdr:rowOff>69109</xdr:rowOff>
    </xdr:to>
    <xdr:cxnSp macro="">
      <xdr:nvCxnSpPr>
        <xdr:cNvPr id="240" name="直線コネクタ 239"/>
        <xdr:cNvCxnSpPr/>
      </xdr:nvCxnSpPr>
      <xdr:spPr>
        <a:xfrm>
          <a:off x="2019300" y="16339378"/>
          <a:ext cx="8890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51628</xdr:rowOff>
    </xdr:from>
    <xdr:to>
      <xdr:col>10</xdr:col>
      <xdr:colOff>114300</xdr:colOff>
      <xdr:row>95</xdr:row>
      <xdr:rowOff>145231</xdr:rowOff>
    </xdr:to>
    <xdr:cxnSp macro="">
      <xdr:nvCxnSpPr>
        <xdr:cNvPr id="243" name="直線コネクタ 242"/>
        <xdr:cNvCxnSpPr/>
      </xdr:nvCxnSpPr>
      <xdr:spPr>
        <a:xfrm flipV="1">
          <a:off x="1130300" y="16339378"/>
          <a:ext cx="889000" cy="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129919</xdr:rowOff>
    </xdr:from>
    <xdr:to>
      <xdr:col>24</xdr:col>
      <xdr:colOff>114300</xdr:colOff>
      <xdr:row>95</xdr:row>
      <xdr:rowOff>60069</xdr:rowOff>
    </xdr:to>
    <xdr:sp macro="" textlink="">
      <xdr:nvSpPr>
        <xdr:cNvPr id="253" name="楕円 252"/>
        <xdr:cNvSpPr/>
      </xdr:nvSpPr>
      <xdr:spPr>
        <a:xfrm>
          <a:off x="4584700" y="162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152796</xdr:rowOff>
    </xdr:from>
    <xdr:ext cx="534377" cy="259045"/>
    <xdr:sp macro="" textlink="">
      <xdr:nvSpPr>
        <xdr:cNvPr id="254" name="衛生費該当値テキスト"/>
        <xdr:cNvSpPr txBox="1"/>
      </xdr:nvSpPr>
      <xdr:spPr>
        <a:xfrm>
          <a:off x="4686300" y="1609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30242</xdr:rowOff>
    </xdr:from>
    <xdr:to>
      <xdr:col>20</xdr:col>
      <xdr:colOff>38100</xdr:colOff>
      <xdr:row>95</xdr:row>
      <xdr:rowOff>131842</xdr:rowOff>
    </xdr:to>
    <xdr:sp macro="" textlink="">
      <xdr:nvSpPr>
        <xdr:cNvPr id="255" name="楕円 254"/>
        <xdr:cNvSpPr/>
      </xdr:nvSpPr>
      <xdr:spPr>
        <a:xfrm>
          <a:off x="3746500" y="163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148369</xdr:rowOff>
    </xdr:from>
    <xdr:ext cx="534377" cy="259045"/>
    <xdr:sp macro="" textlink="">
      <xdr:nvSpPr>
        <xdr:cNvPr id="256" name="テキスト ボックス 255"/>
        <xdr:cNvSpPr txBox="1"/>
      </xdr:nvSpPr>
      <xdr:spPr>
        <a:xfrm>
          <a:off x="3530111" y="160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18309</xdr:rowOff>
    </xdr:from>
    <xdr:to>
      <xdr:col>15</xdr:col>
      <xdr:colOff>101600</xdr:colOff>
      <xdr:row>95</xdr:row>
      <xdr:rowOff>119909</xdr:rowOff>
    </xdr:to>
    <xdr:sp macro="" textlink="">
      <xdr:nvSpPr>
        <xdr:cNvPr id="257" name="楕円 256"/>
        <xdr:cNvSpPr/>
      </xdr:nvSpPr>
      <xdr:spPr>
        <a:xfrm>
          <a:off x="2857500" y="163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136436</xdr:rowOff>
    </xdr:from>
    <xdr:ext cx="534377" cy="259045"/>
    <xdr:sp macro="" textlink="">
      <xdr:nvSpPr>
        <xdr:cNvPr id="258" name="テキスト ボックス 257"/>
        <xdr:cNvSpPr txBox="1"/>
      </xdr:nvSpPr>
      <xdr:spPr>
        <a:xfrm>
          <a:off x="2641111" y="160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828</xdr:rowOff>
    </xdr:from>
    <xdr:to>
      <xdr:col>10</xdr:col>
      <xdr:colOff>165100</xdr:colOff>
      <xdr:row>95</xdr:row>
      <xdr:rowOff>102428</xdr:rowOff>
    </xdr:to>
    <xdr:sp macro="" textlink="">
      <xdr:nvSpPr>
        <xdr:cNvPr id="259" name="楕円 258"/>
        <xdr:cNvSpPr/>
      </xdr:nvSpPr>
      <xdr:spPr>
        <a:xfrm>
          <a:off x="1968500" y="162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118955</xdr:rowOff>
    </xdr:from>
    <xdr:ext cx="534377" cy="259045"/>
    <xdr:sp macro="" textlink="">
      <xdr:nvSpPr>
        <xdr:cNvPr id="260" name="テキスト ボックス 259"/>
        <xdr:cNvSpPr txBox="1"/>
      </xdr:nvSpPr>
      <xdr:spPr>
        <a:xfrm>
          <a:off x="1752111" y="160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94431</xdr:rowOff>
    </xdr:from>
    <xdr:to>
      <xdr:col>6</xdr:col>
      <xdr:colOff>38100</xdr:colOff>
      <xdr:row>96</xdr:row>
      <xdr:rowOff>24581</xdr:rowOff>
    </xdr:to>
    <xdr:sp macro="" textlink="">
      <xdr:nvSpPr>
        <xdr:cNvPr id="261" name="楕円 260"/>
        <xdr:cNvSpPr/>
      </xdr:nvSpPr>
      <xdr:spPr>
        <a:xfrm>
          <a:off x="1079500" y="163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41108</xdr:rowOff>
    </xdr:from>
    <xdr:ext cx="534377" cy="259045"/>
    <xdr:sp macro="" textlink="">
      <xdr:nvSpPr>
        <xdr:cNvPr id="262" name="テキスト ボックス 261"/>
        <xdr:cNvSpPr txBox="1"/>
      </xdr:nvSpPr>
      <xdr:spPr>
        <a:xfrm>
          <a:off x="863111" y="161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107924</xdr:rowOff>
    </xdr:from>
    <xdr:to>
      <xdr:col>55</xdr:col>
      <xdr:colOff>0</xdr:colOff>
      <xdr:row>38</xdr:row>
      <xdr:rowOff>110439</xdr:rowOff>
    </xdr:to>
    <xdr:cxnSp macro="">
      <xdr:nvCxnSpPr>
        <xdr:cNvPr id="289" name="直線コネクタ 288"/>
        <xdr:cNvCxnSpPr/>
      </xdr:nvCxnSpPr>
      <xdr:spPr>
        <a:xfrm flipV="1">
          <a:off x="9639300" y="662302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110439</xdr:rowOff>
    </xdr:to>
    <xdr:cxnSp macro="">
      <xdr:nvCxnSpPr>
        <xdr:cNvPr id="292" name="直線コネクタ 291"/>
        <xdr:cNvCxnSpPr/>
      </xdr:nvCxnSpPr>
      <xdr:spPr>
        <a:xfrm>
          <a:off x="8750300" y="6565646"/>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49175</xdr:rowOff>
    </xdr:from>
    <xdr:to>
      <xdr:col>45</xdr:col>
      <xdr:colOff>177800</xdr:colOff>
      <xdr:row>38</xdr:row>
      <xdr:rowOff>50546</xdr:rowOff>
    </xdr:to>
    <xdr:cxnSp macro="">
      <xdr:nvCxnSpPr>
        <xdr:cNvPr id="295" name="直線コネクタ 294"/>
        <xdr:cNvCxnSpPr/>
      </xdr:nvCxnSpPr>
      <xdr:spPr>
        <a:xfrm>
          <a:off x="7861300" y="656427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44145</xdr:rowOff>
    </xdr:from>
    <xdr:to>
      <xdr:col>41</xdr:col>
      <xdr:colOff>50800</xdr:colOff>
      <xdr:row>38</xdr:row>
      <xdr:rowOff>49175</xdr:rowOff>
    </xdr:to>
    <xdr:cxnSp macro="">
      <xdr:nvCxnSpPr>
        <xdr:cNvPr id="298" name="直線コネクタ 297"/>
        <xdr:cNvCxnSpPr/>
      </xdr:nvCxnSpPr>
      <xdr:spPr>
        <a:xfrm>
          <a:off x="6972300" y="655924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57124</xdr:rowOff>
    </xdr:from>
    <xdr:to>
      <xdr:col>55</xdr:col>
      <xdr:colOff>50800</xdr:colOff>
      <xdr:row>38</xdr:row>
      <xdr:rowOff>158724</xdr:rowOff>
    </xdr:to>
    <xdr:sp macro="" textlink="">
      <xdr:nvSpPr>
        <xdr:cNvPr id="308" name="楕円 307"/>
        <xdr:cNvSpPr/>
      </xdr:nvSpPr>
      <xdr:spPr>
        <a:xfrm>
          <a:off x="104267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143501</xdr:rowOff>
    </xdr:from>
    <xdr:ext cx="378565" cy="259045"/>
    <xdr:sp macro="" textlink="">
      <xdr:nvSpPr>
        <xdr:cNvPr id="309" name="労働費該当値テキスト"/>
        <xdr:cNvSpPr txBox="1"/>
      </xdr:nvSpPr>
      <xdr:spPr>
        <a:xfrm>
          <a:off x="10528300" y="6487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59639</xdr:rowOff>
    </xdr:from>
    <xdr:to>
      <xdr:col>50</xdr:col>
      <xdr:colOff>165100</xdr:colOff>
      <xdr:row>38</xdr:row>
      <xdr:rowOff>161239</xdr:rowOff>
    </xdr:to>
    <xdr:sp macro="" textlink="">
      <xdr:nvSpPr>
        <xdr:cNvPr id="310" name="楕円 309"/>
        <xdr:cNvSpPr/>
      </xdr:nvSpPr>
      <xdr:spPr>
        <a:xfrm>
          <a:off x="9588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152366</xdr:rowOff>
    </xdr:from>
    <xdr:ext cx="378565" cy="259045"/>
    <xdr:sp macro="" textlink="">
      <xdr:nvSpPr>
        <xdr:cNvPr id="311" name="テキスト ボックス 310"/>
        <xdr:cNvSpPr txBox="1"/>
      </xdr:nvSpPr>
      <xdr:spPr>
        <a:xfrm>
          <a:off x="9450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2" name="楕円 311"/>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92473</xdr:rowOff>
    </xdr:from>
    <xdr:ext cx="378565" cy="259045"/>
    <xdr:sp macro="" textlink="">
      <xdr:nvSpPr>
        <xdr:cNvPr id="313" name="テキスト ボックス 312"/>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169825</xdr:rowOff>
    </xdr:from>
    <xdr:to>
      <xdr:col>41</xdr:col>
      <xdr:colOff>101600</xdr:colOff>
      <xdr:row>38</xdr:row>
      <xdr:rowOff>99975</xdr:rowOff>
    </xdr:to>
    <xdr:sp macro="" textlink="">
      <xdr:nvSpPr>
        <xdr:cNvPr id="314" name="楕円 313"/>
        <xdr:cNvSpPr/>
      </xdr:nvSpPr>
      <xdr:spPr>
        <a:xfrm>
          <a:off x="7810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91102</xdr:rowOff>
    </xdr:from>
    <xdr:ext cx="378565" cy="259045"/>
    <xdr:sp macro="" textlink="">
      <xdr:nvSpPr>
        <xdr:cNvPr id="315" name="テキスト ボックス 314"/>
        <xdr:cNvSpPr txBox="1"/>
      </xdr:nvSpPr>
      <xdr:spPr>
        <a:xfrm>
          <a:off x="7672017" y="660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164795</xdr:rowOff>
    </xdr:from>
    <xdr:to>
      <xdr:col>36</xdr:col>
      <xdr:colOff>165100</xdr:colOff>
      <xdr:row>38</xdr:row>
      <xdr:rowOff>94945</xdr:rowOff>
    </xdr:to>
    <xdr:sp macro="" textlink="">
      <xdr:nvSpPr>
        <xdr:cNvPr id="316" name="楕円 315"/>
        <xdr:cNvSpPr/>
      </xdr:nvSpPr>
      <xdr:spPr>
        <a:xfrm>
          <a:off x="6921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86072</xdr:rowOff>
    </xdr:from>
    <xdr:ext cx="378565" cy="259045"/>
    <xdr:sp macro="" textlink="">
      <xdr:nvSpPr>
        <xdr:cNvPr id="317" name="テキスト ボックス 316"/>
        <xdr:cNvSpPr txBox="1"/>
      </xdr:nvSpPr>
      <xdr:spPr>
        <a:xfrm>
          <a:off x="6783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131166</xdr:rowOff>
    </xdr:from>
    <xdr:to>
      <xdr:col>55</xdr:col>
      <xdr:colOff>0</xdr:colOff>
      <xdr:row>58</xdr:row>
      <xdr:rowOff>2236</xdr:rowOff>
    </xdr:to>
    <xdr:cxnSp macro="">
      <xdr:nvCxnSpPr>
        <xdr:cNvPr id="346" name="直線コネクタ 345"/>
        <xdr:cNvCxnSpPr/>
      </xdr:nvCxnSpPr>
      <xdr:spPr>
        <a:xfrm flipV="1">
          <a:off x="9639300" y="990381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2236</xdr:rowOff>
    </xdr:from>
    <xdr:to>
      <xdr:col>50</xdr:col>
      <xdr:colOff>114300</xdr:colOff>
      <xdr:row>58</xdr:row>
      <xdr:rowOff>20866</xdr:rowOff>
    </xdr:to>
    <xdr:cxnSp macro="">
      <xdr:nvCxnSpPr>
        <xdr:cNvPr id="349" name="直線コネクタ 348"/>
        <xdr:cNvCxnSpPr/>
      </xdr:nvCxnSpPr>
      <xdr:spPr>
        <a:xfrm flipV="1">
          <a:off x="8750300" y="9946336"/>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4064</xdr:rowOff>
    </xdr:from>
    <xdr:to>
      <xdr:col>45</xdr:col>
      <xdr:colOff>177800</xdr:colOff>
      <xdr:row>58</xdr:row>
      <xdr:rowOff>20866</xdr:rowOff>
    </xdr:to>
    <xdr:cxnSp macro="">
      <xdr:nvCxnSpPr>
        <xdr:cNvPr id="352" name="直線コネクタ 351"/>
        <xdr:cNvCxnSpPr/>
      </xdr:nvCxnSpPr>
      <xdr:spPr>
        <a:xfrm>
          <a:off x="7861300" y="994816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4064</xdr:rowOff>
    </xdr:from>
    <xdr:to>
      <xdr:col>41</xdr:col>
      <xdr:colOff>50800</xdr:colOff>
      <xdr:row>58</xdr:row>
      <xdr:rowOff>25457</xdr:rowOff>
    </xdr:to>
    <xdr:cxnSp macro="">
      <xdr:nvCxnSpPr>
        <xdr:cNvPr id="355" name="直線コネクタ 354"/>
        <xdr:cNvCxnSpPr/>
      </xdr:nvCxnSpPr>
      <xdr:spPr>
        <a:xfrm flipV="1">
          <a:off x="6972300" y="9948164"/>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80366</xdr:rowOff>
    </xdr:from>
    <xdr:to>
      <xdr:col>55</xdr:col>
      <xdr:colOff>50800</xdr:colOff>
      <xdr:row>58</xdr:row>
      <xdr:rowOff>10516</xdr:rowOff>
    </xdr:to>
    <xdr:sp macro="" textlink="">
      <xdr:nvSpPr>
        <xdr:cNvPr id="365" name="楕円 364"/>
        <xdr:cNvSpPr/>
      </xdr:nvSpPr>
      <xdr:spPr>
        <a:xfrm>
          <a:off x="104267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58793</xdr:rowOff>
    </xdr:from>
    <xdr:ext cx="534377" cy="259045"/>
    <xdr:sp macro="" textlink="">
      <xdr:nvSpPr>
        <xdr:cNvPr id="366" name="農林水産業費該当値テキスト"/>
        <xdr:cNvSpPr txBox="1"/>
      </xdr:nvSpPr>
      <xdr:spPr>
        <a:xfrm>
          <a:off x="10528300" y="9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122886</xdr:rowOff>
    </xdr:from>
    <xdr:to>
      <xdr:col>50</xdr:col>
      <xdr:colOff>165100</xdr:colOff>
      <xdr:row>58</xdr:row>
      <xdr:rowOff>53036</xdr:rowOff>
    </xdr:to>
    <xdr:sp macro="" textlink="">
      <xdr:nvSpPr>
        <xdr:cNvPr id="367" name="楕円 366"/>
        <xdr:cNvSpPr/>
      </xdr:nvSpPr>
      <xdr:spPr>
        <a:xfrm>
          <a:off x="9588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44163</xdr:rowOff>
    </xdr:from>
    <xdr:ext cx="534377" cy="259045"/>
    <xdr:sp macro="" textlink="">
      <xdr:nvSpPr>
        <xdr:cNvPr id="368" name="テキスト ボックス 367"/>
        <xdr:cNvSpPr txBox="1"/>
      </xdr:nvSpPr>
      <xdr:spPr>
        <a:xfrm>
          <a:off x="9372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141516</xdr:rowOff>
    </xdr:from>
    <xdr:to>
      <xdr:col>46</xdr:col>
      <xdr:colOff>38100</xdr:colOff>
      <xdr:row>58</xdr:row>
      <xdr:rowOff>71666</xdr:rowOff>
    </xdr:to>
    <xdr:sp macro="" textlink="">
      <xdr:nvSpPr>
        <xdr:cNvPr id="369" name="楕円 368"/>
        <xdr:cNvSpPr/>
      </xdr:nvSpPr>
      <xdr:spPr>
        <a:xfrm>
          <a:off x="8699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62793</xdr:rowOff>
    </xdr:from>
    <xdr:ext cx="534377" cy="259045"/>
    <xdr:sp macro="" textlink="">
      <xdr:nvSpPr>
        <xdr:cNvPr id="370" name="テキスト ボックス 369"/>
        <xdr:cNvSpPr txBox="1"/>
      </xdr:nvSpPr>
      <xdr:spPr>
        <a:xfrm>
          <a:off x="8483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124714</xdr:rowOff>
    </xdr:from>
    <xdr:to>
      <xdr:col>41</xdr:col>
      <xdr:colOff>101600</xdr:colOff>
      <xdr:row>58</xdr:row>
      <xdr:rowOff>54864</xdr:rowOff>
    </xdr:to>
    <xdr:sp macro="" textlink="">
      <xdr:nvSpPr>
        <xdr:cNvPr id="371" name="楕円 370"/>
        <xdr:cNvSpPr/>
      </xdr:nvSpPr>
      <xdr:spPr>
        <a:xfrm>
          <a:off x="7810500" y="98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45991</xdr:rowOff>
    </xdr:from>
    <xdr:ext cx="534377" cy="259045"/>
    <xdr:sp macro="" textlink="">
      <xdr:nvSpPr>
        <xdr:cNvPr id="372" name="テキスト ボックス 371"/>
        <xdr:cNvSpPr txBox="1"/>
      </xdr:nvSpPr>
      <xdr:spPr>
        <a:xfrm>
          <a:off x="7594111" y="99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146107</xdr:rowOff>
    </xdr:from>
    <xdr:to>
      <xdr:col>36</xdr:col>
      <xdr:colOff>165100</xdr:colOff>
      <xdr:row>58</xdr:row>
      <xdr:rowOff>76257</xdr:rowOff>
    </xdr:to>
    <xdr:sp macro="" textlink="">
      <xdr:nvSpPr>
        <xdr:cNvPr id="373" name="楕円 372"/>
        <xdr:cNvSpPr/>
      </xdr:nvSpPr>
      <xdr:spPr>
        <a:xfrm>
          <a:off x="6921500" y="99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67384</xdr:rowOff>
    </xdr:from>
    <xdr:ext cx="469744" cy="259045"/>
    <xdr:sp macro="" textlink="">
      <xdr:nvSpPr>
        <xdr:cNvPr id="374" name="テキスト ボックス 373"/>
        <xdr:cNvSpPr txBox="1"/>
      </xdr:nvSpPr>
      <xdr:spPr>
        <a:xfrm>
          <a:off x="6737428" y="1001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23800</xdr:rowOff>
    </xdr:from>
    <xdr:to>
      <xdr:col>55</xdr:col>
      <xdr:colOff>0</xdr:colOff>
      <xdr:row>77</xdr:row>
      <xdr:rowOff>143942</xdr:rowOff>
    </xdr:to>
    <xdr:cxnSp macro="">
      <xdr:nvCxnSpPr>
        <xdr:cNvPr id="403" name="直線コネクタ 402"/>
        <xdr:cNvCxnSpPr/>
      </xdr:nvCxnSpPr>
      <xdr:spPr>
        <a:xfrm>
          <a:off x="9639300" y="13225450"/>
          <a:ext cx="838200" cy="1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23800</xdr:rowOff>
    </xdr:from>
    <xdr:to>
      <xdr:col>50</xdr:col>
      <xdr:colOff>114300</xdr:colOff>
      <xdr:row>77</xdr:row>
      <xdr:rowOff>55918</xdr:rowOff>
    </xdr:to>
    <xdr:cxnSp macro="">
      <xdr:nvCxnSpPr>
        <xdr:cNvPr id="406" name="直線コネクタ 405"/>
        <xdr:cNvCxnSpPr/>
      </xdr:nvCxnSpPr>
      <xdr:spPr>
        <a:xfrm flipV="1">
          <a:off x="8750300" y="13225450"/>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55918</xdr:rowOff>
    </xdr:from>
    <xdr:to>
      <xdr:col>45</xdr:col>
      <xdr:colOff>177800</xdr:colOff>
      <xdr:row>78</xdr:row>
      <xdr:rowOff>16751</xdr:rowOff>
    </xdr:to>
    <xdr:cxnSp macro="">
      <xdr:nvCxnSpPr>
        <xdr:cNvPr id="409" name="直線コネクタ 408"/>
        <xdr:cNvCxnSpPr/>
      </xdr:nvCxnSpPr>
      <xdr:spPr>
        <a:xfrm flipV="1">
          <a:off x="7861300" y="13257568"/>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16751</xdr:rowOff>
    </xdr:from>
    <xdr:to>
      <xdr:col>41</xdr:col>
      <xdr:colOff>50800</xdr:colOff>
      <xdr:row>78</xdr:row>
      <xdr:rowOff>25552</xdr:rowOff>
    </xdr:to>
    <xdr:cxnSp macro="">
      <xdr:nvCxnSpPr>
        <xdr:cNvPr id="412" name="直線コネクタ 411"/>
        <xdr:cNvCxnSpPr/>
      </xdr:nvCxnSpPr>
      <xdr:spPr>
        <a:xfrm flipV="1">
          <a:off x="6972300" y="1338985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93142</xdr:rowOff>
    </xdr:from>
    <xdr:to>
      <xdr:col>55</xdr:col>
      <xdr:colOff>50800</xdr:colOff>
      <xdr:row>78</xdr:row>
      <xdr:rowOff>23292</xdr:rowOff>
    </xdr:to>
    <xdr:sp macro="" textlink="">
      <xdr:nvSpPr>
        <xdr:cNvPr id="422" name="楕円 421"/>
        <xdr:cNvSpPr/>
      </xdr:nvSpPr>
      <xdr:spPr>
        <a:xfrm>
          <a:off x="10426700" y="132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71569</xdr:rowOff>
    </xdr:from>
    <xdr:ext cx="534377" cy="259045"/>
    <xdr:sp macro="" textlink="">
      <xdr:nvSpPr>
        <xdr:cNvPr id="423" name="商工費該当値テキスト"/>
        <xdr:cNvSpPr txBox="1"/>
      </xdr:nvSpPr>
      <xdr:spPr>
        <a:xfrm>
          <a:off x="10528300" y="132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144450</xdr:rowOff>
    </xdr:from>
    <xdr:to>
      <xdr:col>50</xdr:col>
      <xdr:colOff>165100</xdr:colOff>
      <xdr:row>77</xdr:row>
      <xdr:rowOff>74600</xdr:rowOff>
    </xdr:to>
    <xdr:sp macro="" textlink="">
      <xdr:nvSpPr>
        <xdr:cNvPr id="424" name="楕円 423"/>
        <xdr:cNvSpPr/>
      </xdr:nvSpPr>
      <xdr:spPr>
        <a:xfrm>
          <a:off x="9588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91127</xdr:rowOff>
    </xdr:from>
    <xdr:ext cx="534377" cy="259045"/>
    <xdr:sp macro="" textlink="">
      <xdr:nvSpPr>
        <xdr:cNvPr id="425" name="テキスト ボックス 424"/>
        <xdr:cNvSpPr txBox="1"/>
      </xdr:nvSpPr>
      <xdr:spPr>
        <a:xfrm>
          <a:off x="9372111" y="129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5118</xdr:rowOff>
    </xdr:from>
    <xdr:to>
      <xdr:col>46</xdr:col>
      <xdr:colOff>38100</xdr:colOff>
      <xdr:row>77</xdr:row>
      <xdr:rowOff>106718</xdr:rowOff>
    </xdr:to>
    <xdr:sp macro="" textlink="">
      <xdr:nvSpPr>
        <xdr:cNvPr id="426" name="楕円 425"/>
        <xdr:cNvSpPr/>
      </xdr:nvSpPr>
      <xdr:spPr>
        <a:xfrm>
          <a:off x="8699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123245</xdr:rowOff>
    </xdr:from>
    <xdr:ext cx="534377" cy="259045"/>
    <xdr:sp macro="" textlink="">
      <xdr:nvSpPr>
        <xdr:cNvPr id="427" name="テキスト ボックス 426"/>
        <xdr:cNvSpPr txBox="1"/>
      </xdr:nvSpPr>
      <xdr:spPr>
        <a:xfrm>
          <a:off x="8483111" y="129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137401</xdr:rowOff>
    </xdr:from>
    <xdr:to>
      <xdr:col>41</xdr:col>
      <xdr:colOff>101600</xdr:colOff>
      <xdr:row>78</xdr:row>
      <xdr:rowOff>67551</xdr:rowOff>
    </xdr:to>
    <xdr:sp macro="" textlink="">
      <xdr:nvSpPr>
        <xdr:cNvPr id="428" name="楕円 427"/>
        <xdr:cNvSpPr/>
      </xdr:nvSpPr>
      <xdr:spPr>
        <a:xfrm>
          <a:off x="7810500" y="133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58678</xdr:rowOff>
    </xdr:from>
    <xdr:ext cx="534377" cy="259045"/>
    <xdr:sp macro="" textlink="">
      <xdr:nvSpPr>
        <xdr:cNvPr id="429" name="テキスト ボックス 428"/>
        <xdr:cNvSpPr txBox="1"/>
      </xdr:nvSpPr>
      <xdr:spPr>
        <a:xfrm>
          <a:off x="7594111" y="13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146202</xdr:rowOff>
    </xdr:from>
    <xdr:to>
      <xdr:col>36</xdr:col>
      <xdr:colOff>165100</xdr:colOff>
      <xdr:row>78</xdr:row>
      <xdr:rowOff>76352</xdr:rowOff>
    </xdr:to>
    <xdr:sp macro="" textlink="">
      <xdr:nvSpPr>
        <xdr:cNvPr id="430" name="楕円 429"/>
        <xdr:cNvSpPr/>
      </xdr:nvSpPr>
      <xdr:spPr>
        <a:xfrm>
          <a:off x="6921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67479</xdr:rowOff>
    </xdr:from>
    <xdr:ext cx="534377" cy="259045"/>
    <xdr:sp macro="" textlink="">
      <xdr:nvSpPr>
        <xdr:cNvPr id="431" name="テキスト ボックス 430"/>
        <xdr:cNvSpPr txBox="1"/>
      </xdr:nvSpPr>
      <xdr:spPr>
        <a:xfrm>
          <a:off x="6705111" y="134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8790</xdr:rowOff>
    </xdr:from>
    <xdr:to>
      <xdr:col>55</xdr:col>
      <xdr:colOff>0</xdr:colOff>
      <xdr:row>97</xdr:row>
      <xdr:rowOff>132445</xdr:rowOff>
    </xdr:to>
    <xdr:cxnSp macro="">
      <xdr:nvCxnSpPr>
        <xdr:cNvPr id="458" name="直線コネクタ 457"/>
        <xdr:cNvCxnSpPr/>
      </xdr:nvCxnSpPr>
      <xdr:spPr>
        <a:xfrm flipV="1">
          <a:off x="9639300" y="16639440"/>
          <a:ext cx="838200" cy="1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132445</xdr:rowOff>
    </xdr:from>
    <xdr:to>
      <xdr:col>50</xdr:col>
      <xdr:colOff>114300</xdr:colOff>
      <xdr:row>97</xdr:row>
      <xdr:rowOff>157576</xdr:rowOff>
    </xdr:to>
    <xdr:cxnSp macro="">
      <xdr:nvCxnSpPr>
        <xdr:cNvPr id="461" name="直線コネクタ 460"/>
        <xdr:cNvCxnSpPr/>
      </xdr:nvCxnSpPr>
      <xdr:spPr>
        <a:xfrm flipV="1">
          <a:off x="8750300" y="16763095"/>
          <a:ext cx="889000" cy="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157576</xdr:rowOff>
    </xdr:from>
    <xdr:to>
      <xdr:col>45</xdr:col>
      <xdr:colOff>177800</xdr:colOff>
      <xdr:row>98</xdr:row>
      <xdr:rowOff>19109</xdr:rowOff>
    </xdr:to>
    <xdr:cxnSp macro="">
      <xdr:nvCxnSpPr>
        <xdr:cNvPr id="464" name="直線コネクタ 463"/>
        <xdr:cNvCxnSpPr/>
      </xdr:nvCxnSpPr>
      <xdr:spPr>
        <a:xfrm flipV="1">
          <a:off x="7861300" y="16788226"/>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19109</xdr:rowOff>
    </xdr:from>
    <xdr:to>
      <xdr:col>41</xdr:col>
      <xdr:colOff>50800</xdr:colOff>
      <xdr:row>98</xdr:row>
      <xdr:rowOff>22209</xdr:rowOff>
    </xdr:to>
    <xdr:cxnSp macro="">
      <xdr:nvCxnSpPr>
        <xdr:cNvPr id="467" name="直線コネクタ 466"/>
        <xdr:cNvCxnSpPr/>
      </xdr:nvCxnSpPr>
      <xdr:spPr>
        <a:xfrm flipV="1">
          <a:off x="6972300" y="16821209"/>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129440</xdr:rowOff>
    </xdr:from>
    <xdr:to>
      <xdr:col>55</xdr:col>
      <xdr:colOff>50800</xdr:colOff>
      <xdr:row>97</xdr:row>
      <xdr:rowOff>59590</xdr:rowOff>
    </xdr:to>
    <xdr:sp macro="" textlink="">
      <xdr:nvSpPr>
        <xdr:cNvPr id="477" name="楕円 476"/>
        <xdr:cNvSpPr/>
      </xdr:nvSpPr>
      <xdr:spPr>
        <a:xfrm>
          <a:off x="10426700" y="165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152317</xdr:rowOff>
    </xdr:from>
    <xdr:ext cx="534377" cy="259045"/>
    <xdr:sp macro="" textlink="">
      <xdr:nvSpPr>
        <xdr:cNvPr id="478" name="土木費該当値テキスト"/>
        <xdr:cNvSpPr txBox="1"/>
      </xdr:nvSpPr>
      <xdr:spPr>
        <a:xfrm>
          <a:off x="10528300" y="164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81645</xdr:rowOff>
    </xdr:from>
    <xdr:to>
      <xdr:col>50</xdr:col>
      <xdr:colOff>165100</xdr:colOff>
      <xdr:row>98</xdr:row>
      <xdr:rowOff>11795</xdr:rowOff>
    </xdr:to>
    <xdr:sp macro="" textlink="">
      <xdr:nvSpPr>
        <xdr:cNvPr id="479" name="楕円 478"/>
        <xdr:cNvSpPr/>
      </xdr:nvSpPr>
      <xdr:spPr>
        <a:xfrm>
          <a:off x="9588500" y="167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2922</xdr:rowOff>
    </xdr:from>
    <xdr:ext cx="534377" cy="259045"/>
    <xdr:sp macro="" textlink="">
      <xdr:nvSpPr>
        <xdr:cNvPr id="480" name="テキスト ボックス 479"/>
        <xdr:cNvSpPr txBox="1"/>
      </xdr:nvSpPr>
      <xdr:spPr>
        <a:xfrm>
          <a:off x="9372111" y="168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106776</xdr:rowOff>
    </xdr:from>
    <xdr:to>
      <xdr:col>46</xdr:col>
      <xdr:colOff>38100</xdr:colOff>
      <xdr:row>98</xdr:row>
      <xdr:rowOff>36926</xdr:rowOff>
    </xdr:to>
    <xdr:sp macro="" textlink="">
      <xdr:nvSpPr>
        <xdr:cNvPr id="481" name="楕円 480"/>
        <xdr:cNvSpPr/>
      </xdr:nvSpPr>
      <xdr:spPr>
        <a:xfrm>
          <a:off x="86995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28053</xdr:rowOff>
    </xdr:from>
    <xdr:ext cx="534377" cy="259045"/>
    <xdr:sp macro="" textlink="">
      <xdr:nvSpPr>
        <xdr:cNvPr id="482" name="テキスト ボックス 481"/>
        <xdr:cNvSpPr txBox="1"/>
      </xdr:nvSpPr>
      <xdr:spPr>
        <a:xfrm>
          <a:off x="8483111" y="168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139759</xdr:rowOff>
    </xdr:from>
    <xdr:to>
      <xdr:col>41</xdr:col>
      <xdr:colOff>101600</xdr:colOff>
      <xdr:row>98</xdr:row>
      <xdr:rowOff>69909</xdr:rowOff>
    </xdr:to>
    <xdr:sp macro="" textlink="">
      <xdr:nvSpPr>
        <xdr:cNvPr id="483" name="楕円 482"/>
        <xdr:cNvSpPr/>
      </xdr:nvSpPr>
      <xdr:spPr>
        <a:xfrm>
          <a:off x="7810500" y="16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61036</xdr:rowOff>
    </xdr:from>
    <xdr:ext cx="534377" cy="259045"/>
    <xdr:sp macro="" textlink="">
      <xdr:nvSpPr>
        <xdr:cNvPr id="484" name="テキスト ボックス 483"/>
        <xdr:cNvSpPr txBox="1"/>
      </xdr:nvSpPr>
      <xdr:spPr>
        <a:xfrm>
          <a:off x="7594111" y="168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142859</xdr:rowOff>
    </xdr:from>
    <xdr:to>
      <xdr:col>36</xdr:col>
      <xdr:colOff>165100</xdr:colOff>
      <xdr:row>98</xdr:row>
      <xdr:rowOff>73009</xdr:rowOff>
    </xdr:to>
    <xdr:sp macro="" textlink="">
      <xdr:nvSpPr>
        <xdr:cNvPr id="485" name="楕円 484"/>
        <xdr:cNvSpPr/>
      </xdr:nvSpPr>
      <xdr:spPr>
        <a:xfrm>
          <a:off x="6921500" y="167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64136</xdr:rowOff>
    </xdr:from>
    <xdr:ext cx="534377" cy="259045"/>
    <xdr:sp macro="" textlink="">
      <xdr:nvSpPr>
        <xdr:cNvPr id="486" name="テキスト ボックス 485"/>
        <xdr:cNvSpPr txBox="1"/>
      </xdr:nvSpPr>
      <xdr:spPr>
        <a:xfrm>
          <a:off x="6705111" y="168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100514</xdr:rowOff>
    </xdr:from>
    <xdr:to>
      <xdr:col>85</xdr:col>
      <xdr:colOff>127000</xdr:colOff>
      <xdr:row>36</xdr:row>
      <xdr:rowOff>116306</xdr:rowOff>
    </xdr:to>
    <xdr:cxnSp macro="">
      <xdr:nvCxnSpPr>
        <xdr:cNvPr id="515" name="直線コネクタ 514"/>
        <xdr:cNvCxnSpPr/>
      </xdr:nvCxnSpPr>
      <xdr:spPr>
        <a:xfrm>
          <a:off x="15481300" y="6272714"/>
          <a:ext cx="8382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100514</xdr:rowOff>
    </xdr:from>
    <xdr:to>
      <xdr:col>81</xdr:col>
      <xdr:colOff>50800</xdr:colOff>
      <xdr:row>36</xdr:row>
      <xdr:rowOff>145453</xdr:rowOff>
    </xdr:to>
    <xdr:cxnSp macro="">
      <xdr:nvCxnSpPr>
        <xdr:cNvPr id="518" name="直線コネクタ 517"/>
        <xdr:cNvCxnSpPr/>
      </xdr:nvCxnSpPr>
      <xdr:spPr>
        <a:xfrm flipV="1">
          <a:off x="14592300" y="6272714"/>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145453</xdr:rowOff>
    </xdr:from>
    <xdr:to>
      <xdr:col>76</xdr:col>
      <xdr:colOff>114300</xdr:colOff>
      <xdr:row>37</xdr:row>
      <xdr:rowOff>1569</xdr:rowOff>
    </xdr:to>
    <xdr:cxnSp macro="">
      <xdr:nvCxnSpPr>
        <xdr:cNvPr id="521" name="直線コネクタ 520"/>
        <xdr:cNvCxnSpPr/>
      </xdr:nvCxnSpPr>
      <xdr:spPr>
        <a:xfrm flipV="1">
          <a:off x="13703300" y="6317653"/>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167703</xdr:rowOff>
    </xdr:from>
    <xdr:to>
      <xdr:col>71</xdr:col>
      <xdr:colOff>177800</xdr:colOff>
      <xdr:row>37</xdr:row>
      <xdr:rowOff>1569</xdr:rowOff>
    </xdr:to>
    <xdr:cxnSp macro="">
      <xdr:nvCxnSpPr>
        <xdr:cNvPr id="524" name="直線コネクタ 523"/>
        <xdr:cNvCxnSpPr/>
      </xdr:nvCxnSpPr>
      <xdr:spPr>
        <a:xfrm>
          <a:off x="12814300" y="6339903"/>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65506</xdr:rowOff>
    </xdr:from>
    <xdr:to>
      <xdr:col>85</xdr:col>
      <xdr:colOff>177800</xdr:colOff>
      <xdr:row>36</xdr:row>
      <xdr:rowOff>167106</xdr:rowOff>
    </xdr:to>
    <xdr:sp macro="" textlink="">
      <xdr:nvSpPr>
        <xdr:cNvPr id="534" name="楕円 533"/>
        <xdr:cNvSpPr/>
      </xdr:nvSpPr>
      <xdr:spPr>
        <a:xfrm>
          <a:off x="162687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43933</xdr:rowOff>
    </xdr:from>
    <xdr:ext cx="534377" cy="259045"/>
    <xdr:sp macro="" textlink="">
      <xdr:nvSpPr>
        <xdr:cNvPr id="535" name="消防費該当値テキスト"/>
        <xdr:cNvSpPr txBox="1"/>
      </xdr:nvSpPr>
      <xdr:spPr>
        <a:xfrm>
          <a:off x="16370300" y="62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49714</xdr:rowOff>
    </xdr:from>
    <xdr:to>
      <xdr:col>81</xdr:col>
      <xdr:colOff>101600</xdr:colOff>
      <xdr:row>36</xdr:row>
      <xdr:rowOff>151314</xdr:rowOff>
    </xdr:to>
    <xdr:sp macro="" textlink="">
      <xdr:nvSpPr>
        <xdr:cNvPr id="536" name="楕円 535"/>
        <xdr:cNvSpPr/>
      </xdr:nvSpPr>
      <xdr:spPr>
        <a:xfrm>
          <a:off x="15430500" y="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167841</xdr:rowOff>
    </xdr:from>
    <xdr:ext cx="534377" cy="259045"/>
    <xdr:sp macro="" textlink="">
      <xdr:nvSpPr>
        <xdr:cNvPr id="537" name="テキスト ボックス 536"/>
        <xdr:cNvSpPr txBox="1"/>
      </xdr:nvSpPr>
      <xdr:spPr>
        <a:xfrm>
          <a:off x="15214111" y="59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94653</xdr:rowOff>
    </xdr:from>
    <xdr:to>
      <xdr:col>76</xdr:col>
      <xdr:colOff>165100</xdr:colOff>
      <xdr:row>37</xdr:row>
      <xdr:rowOff>24803</xdr:rowOff>
    </xdr:to>
    <xdr:sp macro="" textlink="">
      <xdr:nvSpPr>
        <xdr:cNvPr id="538" name="楕円 537"/>
        <xdr:cNvSpPr/>
      </xdr:nvSpPr>
      <xdr:spPr>
        <a:xfrm>
          <a:off x="14541500" y="62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15930</xdr:rowOff>
    </xdr:from>
    <xdr:ext cx="534377" cy="259045"/>
    <xdr:sp macro="" textlink="">
      <xdr:nvSpPr>
        <xdr:cNvPr id="539" name="テキスト ボックス 538"/>
        <xdr:cNvSpPr txBox="1"/>
      </xdr:nvSpPr>
      <xdr:spPr>
        <a:xfrm>
          <a:off x="14325111" y="63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122219</xdr:rowOff>
    </xdr:from>
    <xdr:to>
      <xdr:col>72</xdr:col>
      <xdr:colOff>38100</xdr:colOff>
      <xdr:row>37</xdr:row>
      <xdr:rowOff>52369</xdr:rowOff>
    </xdr:to>
    <xdr:sp macro="" textlink="">
      <xdr:nvSpPr>
        <xdr:cNvPr id="540" name="楕円 539"/>
        <xdr:cNvSpPr/>
      </xdr:nvSpPr>
      <xdr:spPr>
        <a:xfrm>
          <a:off x="13652500" y="62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43496</xdr:rowOff>
    </xdr:from>
    <xdr:ext cx="534377" cy="259045"/>
    <xdr:sp macro="" textlink="">
      <xdr:nvSpPr>
        <xdr:cNvPr id="541" name="テキスト ボックス 540"/>
        <xdr:cNvSpPr txBox="1"/>
      </xdr:nvSpPr>
      <xdr:spPr>
        <a:xfrm>
          <a:off x="13436111" y="63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116903</xdr:rowOff>
    </xdr:from>
    <xdr:to>
      <xdr:col>67</xdr:col>
      <xdr:colOff>101600</xdr:colOff>
      <xdr:row>37</xdr:row>
      <xdr:rowOff>47053</xdr:rowOff>
    </xdr:to>
    <xdr:sp macro="" textlink="">
      <xdr:nvSpPr>
        <xdr:cNvPr id="542" name="楕円 541"/>
        <xdr:cNvSpPr/>
      </xdr:nvSpPr>
      <xdr:spPr>
        <a:xfrm>
          <a:off x="12763500" y="62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38180</xdr:rowOff>
    </xdr:from>
    <xdr:ext cx="534377" cy="259045"/>
    <xdr:sp macro="" textlink="">
      <xdr:nvSpPr>
        <xdr:cNvPr id="543" name="テキスト ボックス 542"/>
        <xdr:cNvSpPr txBox="1"/>
      </xdr:nvSpPr>
      <xdr:spPr>
        <a:xfrm>
          <a:off x="12547111" y="63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117107</xdr:rowOff>
    </xdr:from>
    <xdr:to>
      <xdr:col>85</xdr:col>
      <xdr:colOff>127000</xdr:colOff>
      <xdr:row>57</xdr:row>
      <xdr:rowOff>11737</xdr:rowOff>
    </xdr:to>
    <xdr:cxnSp macro="">
      <xdr:nvCxnSpPr>
        <xdr:cNvPr id="572" name="直線コネクタ 571"/>
        <xdr:cNvCxnSpPr/>
      </xdr:nvCxnSpPr>
      <xdr:spPr>
        <a:xfrm flipV="1">
          <a:off x="15481300" y="9718307"/>
          <a:ext cx="838200" cy="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643</xdr:rowOff>
    </xdr:from>
    <xdr:to>
      <xdr:col>81</xdr:col>
      <xdr:colOff>50800</xdr:colOff>
      <xdr:row>57</xdr:row>
      <xdr:rowOff>11737</xdr:rowOff>
    </xdr:to>
    <xdr:cxnSp macro="">
      <xdr:nvCxnSpPr>
        <xdr:cNvPr id="575" name="直線コネクタ 574"/>
        <xdr:cNvCxnSpPr/>
      </xdr:nvCxnSpPr>
      <xdr:spPr>
        <a:xfrm>
          <a:off x="14592300" y="8916043"/>
          <a:ext cx="889000" cy="8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643</xdr:rowOff>
    </xdr:from>
    <xdr:to>
      <xdr:col>76</xdr:col>
      <xdr:colOff>114300</xdr:colOff>
      <xdr:row>53</xdr:row>
      <xdr:rowOff>151252</xdr:rowOff>
    </xdr:to>
    <xdr:cxnSp macro="">
      <xdr:nvCxnSpPr>
        <xdr:cNvPr id="578" name="直線コネクタ 577"/>
        <xdr:cNvCxnSpPr/>
      </xdr:nvCxnSpPr>
      <xdr:spPr>
        <a:xfrm flipV="1">
          <a:off x="13703300" y="8916043"/>
          <a:ext cx="889000" cy="3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151252</xdr:rowOff>
    </xdr:from>
    <xdr:to>
      <xdr:col>71</xdr:col>
      <xdr:colOff>177800</xdr:colOff>
      <xdr:row>56</xdr:row>
      <xdr:rowOff>61298</xdr:rowOff>
    </xdr:to>
    <xdr:cxnSp macro="">
      <xdr:nvCxnSpPr>
        <xdr:cNvPr id="581" name="直線コネクタ 580"/>
        <xdr:cNvCxnSpPr/>
      </xdr:nvCxnSpPr>
      <xdr:spPr>
        <a:xfrm flipV="1">
          <a:off x="12814300" y="9238102"/>
          <a:ext cx="889000" cy="4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66307</xdr:rowOff>
    </xdr:from>
    <xdr:to>
      <xdr:col>85</xdr:col>
      <xdr:colOff>177800</xdr:colOff>
      <xdr:row>56</xdr:row>
      <xdr:rowOff>167907</xdr:rowOff>
    </xdr:to>
    <xdr:sp macro="" textlink="">
      <xdr:nvSpPr>
        <xdr:cNvPr id="591" name="楕円 590"/>
        <xdr:cNvSpPr/>
      </xdr:nvSpPr>
      <xdr:spPr>
        <a:xfrm>
          <a:off x="16268700" y="96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44734</xdr:rowOff>
    </xdr:from>
    <xdr:ext cx="534377" cy="259045"/>
    <xdr:sp macro="" textlink="">
      <xdr:nvSpPr>
        <xdr:cNvPr id="592" name="教育費該当値テキスト"/>
        <xdr:cNvSpPr txBox="1"/>
      </xdr:nvSpPr>
      <xdr:spPr>
        <a:xfrm>
          <a:off x="16370300" y="96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132387</xdr:rowOff>
    </xdr:from>
    <xdr:to>
      <xdr:col>81</xdr:col>
      <xdr:colOff>101600</xdr:colOff>
      <xdr:row>57</xdr:row>
      <xdr:rowOff>62537</xdr:rowOff>
    </xdr:to>
    <xdr:sp macro="" textlink="">
      <xdr:nvSpPr>
        <xdr:cNvPr id="593" name="楕円 592"/>
        <xdr:cNvSpPr/>
      </xdr:nvSpPr>
      <xdr:spPr>
        <a:xfrm>
          <a:off x="15430500" y="97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53664</xdr:rowOff>
    </xdr:from>
    <xdr:ext cx="534377" cy="259045"/>
    <xdr:sp macro="" textlink="">
      <xdr:nvSpPr>
        <xdr:cNvPr id="594" name="テキスト ボックス 593"/>
        <xdr:cNvSpPr txBox="1"/>
      </xdr:nvSpPr>
      <xdr:spPr>
        <a:xfrm>
          <a:off x="15214111" y="982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121293</xdr:rowOff>
    </xdr:from>
    <xdr:to>
      <xdr:col>76</xdr:col>
      <xdr:colOff>165100</xdr:colOff>
      <xdr:row>52</xdr:row>
      <xdr:rowOff>51443</xdr:rowOff>
    </xdr:to>
    <xdr:sp macro="" textlink="">
      <xdr:nvSpPr>
        <xdr:cNvPr id="595" name="楕円 594"/>
        <xdr:cNvSpPr/>
      </xdr:nvSpPr>
      <xdr:spPr>
        <a:xfrm>
          <a:off x="14541500" y="88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67970</xdr:rowOff>
    </xdr:from>
    <xdr:ext cx="599010" cy="259045"/>
    <xdr:sp macro="" textlink="">
      <xdr:nvSpPr>
        <xdr:cNvPr id="596" name="テキスト ボックス 595"/>
        <xdr:cNvSpPr txBox="1"/>
      </xdr:nvSpPr>
      <xdr:spPr>
        <a:xfrm>
          <a:off x="14292795" y="864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100452</xdr:rowOff>
    </xdr:from>
    <xdr:to>
      <xdr:col>72</xdr:col>
      <xdr:colOff>38100</xdr:colOff>
      <xdr:row>54</xdr:row>
      <xdr:rowOff>30602</xdr:rowOff>
    </xdr:to>
    <xdr:sp macro="" textlink="">
      <xdr:nvSpPr>
        <xdr:cNvPr id="597" name="楕円 596"/>
        <xdr:cNvSpPr/>
      </xdr:nvSpPr>
      <xdr:spPr>
        <a:xfrm>
          <a:off x="13652500" y="91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47129</xdr:rowOff>
    </xdr:from>
    <xdr:ext cx="599010" cy="259045"/>
    <xdr:sp macro="" textlink="">
      <xdr:nvSpPr>
        <xdr:cNvPr id="598" name="テキスト ボックス 597"/>
        <xdr:cNvSpPr txBox="1"/>
      </xdr:nvSpPr>
      <xdr:spPr>
        <a:xfrm>
          <a:off x="13403795" y="89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10498</xdr:rowOff>
    </xdr:from>
    <xdr:to>
      <xdr:col>67</xdr:col>
      <xdr:colOff>101600</xdr:colOff>
      <xdr:row>56</xdr:row>
      <xdr:rowOff>112098</xdr:rowOff>
    </xdr:to>
    <xdr:sp macro="" textlink="">
      <xdr:nvSpPr>
        <xdr:cNvPr id="599" name="楕円 598"/>
        <xdr:cNvSpPr/>
      </xdr:nvSpPr>
      <xdr:spPr>
        <a:xfrm>
          <a:off x="12763500" y="96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128625</xdr:rowOff>
    </xdr:from>
    <xdr:ext cx="534377" cy="259045"/>
    <xdr:sp macro="" textlink="">
      <xdr:nvSpPr>
        <xdr:cNvPr id="600" name="テキスト ボックス 599"/>
        <xdr:cNvSpPr txBox="1"/>
      </xdr:nvSpPr>
      <xdr:spPr>
        <a:xfrm>
          <a:off x="12547111" y="93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148501</xdr:rowOff>
    </xdr:from>
    <xdr:to>
      <xdr:col>85</xdr:col>
      <xdr:colOff>127000</xdr:colOff>
      <xdr:row>79</xdr:row>
      <xdr:rowOff>23457</xdr:rowOff>
    </xdr:to>
    <xdr:cxnSp macro="">
      <xdr:nvCxnSpPr>
        <xdr:cNvPr id="629" name="直線コネクタ 628"/>
        <xdr:cNvCxnSpPr/>
      </xdr:nvCxnSpPr>
      <xdr:spPr>
        <a:xfrm flipV="1">
          <a:off x="15481300" y="13350151"/>
          <a:ext cx="838200" cy="2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23457</xdr:rowOff>
    </xdr:from>
    <xdr:to>
      <xdr:col>81</xdr:col>
      <xdr:colOff>50800</xdr:colOff>
      <xdr:row>79</xdr:row>
      <xdr:rowOff>44450</xdr:rowOff>
    </xdr:to>
    <xdr:cxnSp macro="">
      <xdr:nvCxnSpPr>
        <xdr:cNvPr id="632" name="直線コネクタ 631"/>
        <xdr:cNvCxnSpPr/>
      </xdr:nvCxnSpPr>
      <xdr:spPr>
        <a:xfrm flipV="1">
          <a:off x="14592300" y="1356800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90284</xdr:rowOff>
    </xdr:from>
    <xdr:to>
      <xdr:col>76</xdr:col>
      <xdr:colOff>114300</xdr:colOff>
      <xdr:row>79</xdr:row>
      <xdr:rowOff>44450</xdr:rowOff>
    </xdr:to>
    <xdr:cxnSp macro="">
      <xdr:nvCxnSpPr>
        <xdr:cNvPr id="635" name="直線コネクタ 634"/>
        <xdr:cNvCxnSpPr/>
      </xdr:nvCxnSpPr>
      <xdr:spPr>
        <a:xfrm>
          <a:off x="13703300" y="13463384"/>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10579</xdr:rowOff>
    </xdr:from>
    <xdr:to>
      <xdr:col>71</xdr:col>
      <xdr:colOff>177800</xdr:colOff>
      <xdr:row>78</xdr:row>
      <xdr:rowOff>90284</xdr:rowOff>
    </xdr:to>
    <xdr:cxnSp macro="">
      <xdr:nvCxnSpPr>
        <xdr:cNvPr id="638" name="直線コネクタ 637"/>
        <xdr:cNvCxnSpPr/>
      </xdr:nvCxnSpPr>
      <xdr:spPr>
        <a:xfrm>
          <a:off x="12814300" y="13383679"/>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97701</xdr:rowOff>
    </xdr:from>
    <xdr:to>
      <xdr:col>85</xdr:col>
      <xdr:colOff>177800</xdr:colOff>
      <xdr:row>78</xdr:row>
      <xdr:rowOff>27851</xdr:rowOff>
    </xdr:to>
    <xdr:sp macro="" textlink="">
      <xdr:nvSpPr>
        <xdr:cNvPr id="648" name="楕円 647"/>
        <xdr:cNvSpPr/>
      </xdr:nvSpPr>
      <xdr:spPr>
        <a:xfrm>
          <a:off x="162687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120578</xdr:rowOff>
    </xdr:from>
    <xdr:ext cx="469744" cy="259045"/>
    <xdr:sp macro="" textlink="">
      <xdr:nvSpPr>
        <xdr:cNvPr id="649" name="災害復旧費該当値テキスト"/>
        <xdr:cNvSpPr txBox="1"/>
      </xdr:nvSpPr>
      <xdr:spPr>
        <a:xfrm>
          <a:off x="16370300" y="13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144107</xdr:rowOff>
    </xdr:from>
    <xdr:to>
      <xdr:col>81</xdr:col>
      <xdr:colOff>101600</xdr:colOff>
      <xdr:row>79</xdr:row>
      <xdr:rowOff>74257</xdr:rowOff>
    </xdr:to>
    <xdr:sp macro="" textlink="">
      <xdr:nvSpPr>
        <xdr:cNvPr id="650" name="楕円 649"/>
        <xdr:cNvSpPr/>
      </xdr:nvSpPr>
      <xdr:spPr>
        <a:xfrm>
          <a:off x="154305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65384</xdr:rowOff>
    </xdr:from>
    <xdr:ext cx="378565" cy="259045"/>
    <xdr:sp macro="" textlink="">
      <xdr:nvSpPr>
        <xdr:cNvPr id="651" name="テキスト ボックス 650"/>
        <xdr:cNvSpPr txBox="1"/>
      </xdr:nvSpPr>
      <xdr:spPr>
        <a:xfrm>
          <a:off x="15292017" y="1360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39484</xdr:rowOff>
    </xdr:from>
    <xdr:to>
      <xdr:col>72</xdr:col>
      <xdr:colOff>38100</xdr:colOff>
      <xdr:row>78</xdr:row>
      <xdr:rowOff>141084</xdr:rowOff>
    </xdr:to>
    <xdr:sp macro="" textlink="">
      <xdr:nvSpPr>
        <xdr:cNvPr id="654" name="楕円 653"/>
        <xdr:cNvSpPr/>
      </xdr:nvSpPr>
      <xdr:spPr>
        <a:xfrm>
          <a:off x="13652500" y="13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132211</xdr:rowOff>
    </xdr:from>
    <xdr:ext cx="469744" cy="259045"/>
    <xdr:sp macro="" textlink="">
      <xdr:nvSpPr>
        <xdr:cNvPr id="655" name="テキスト ボックス 654"/>
        <xdr:cNvSpPr txBox="1"/>
      </xdr:nvSpPr>
      <xdr:spPr>
        <a:xfrm>
          <a:off x="13468428" y="135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131229</xdr:rowOff>
    </xdr:from>
    <xdr:to>
      <xdr:col>67</xdr:col>
      <xdr:colOff>101600</xdr:colOff>
      <xdr:row>78</xdr:row>
      <xdr:rowOff>61379</xdr:rowOff>
    </xdr:to>
    <xdr:sp macro="" textlink="">
      <xdr:nvSpPr>
        <xdr:cNvPr id="656" name="楕円 655"/>
        <xdr:cNvSpPr/>
      </xdr:nvSpPr>
      <xdr:spPr>
        <a:xfrm>
          <a:off x="12763500" y="133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52506</xdr:rowOff>
    </xdr:from>
    <xdr:ext cx="469744" cy="259045"/>
    <xdr:sp macro="" textlink="">
      <xdr:nvSpPr>
        <xdr:cNvPr id="657" name="テキスト ボックス 656"/>
        <xdr:cNvSpPr txBox="1"/>
      </xdr:nvSpPr>
      <xdr:spPr>
        <a:xfrm>
          <a:off x="12579428" y="1342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7671</xdr:rowOff>
    </xdr:from>
    <xdr:to>
      <xdr:col>85</xdr:col>
      <xdr:colOff>127000</xdr:colOff>
      <xdr:row>94</xdr:row>
      <xdr:rowOff>73774</xdr:rowOff>
    </xdr:to>
    <xdr:cxnSp macro="">
      <xdr:nvCxnSpPr>
        <xdr:cNvPr id="687" name="直線コネクタ 686"/>
        <xdr:cNvCxnSpPr/>
      </xdr:nvCxnSpPr>
      <xdr:spPr>
        <a:xfrm>
          <a:off x="15481300" y="15952521"/>
          <a:ext cx="838200" cy="2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7671</xdr:rowOff>
    </xdr:from>
    <xdr:to>
      <xdr:col>81</xdr:col>
      <xdr:colOff>50800</xdr:colOff>
      <xdr:row>93</xdr:row>
      <xdr:rowOff>79324</xdr:rowOff>
    </xdr:to>
    <xdr:cxnSp macro="">
      <xdr:nvCxnSpPr>
        <xdr:cNvPr id="690" name="直線コネクタ 689"/>
        <xdr:cNvCxnSpPr/>
      </xdr:nvCxnSpPr>
      <xdr:spPr>
        <a:xfrm flipV="1">
          <a:off x="14592300" y="15952521"/>
          <a:ext cx="8890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79324</xdr:rowOff>
    </xdr:from>
    <xdr:to>
      <xdr:col>76</xdr:col>
      <xdr:colOff>114300</xdr:colOff>
      <xdr:row>95</xdr:row>
      <xdr:rowOff>26022</xdr:rowOff>
    </xdr:to>
    <xdr:cxnSp macro="">
      <xdr:nvCxnSpPr>
        <xdr:cNvPr id="693" name="直線コネクタ 692"/>
        <xdr:cNvCxnSpPr/>
      </xdr:nvCxnSpPr>
      <xdr:spPr>
        <a:xfrm flipV="1">
          <a:off x="13703300" y="16024174"/>
          <a:ext cx="889000" cy="2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26022</xdr:rowOff>
    </xdr:from>
    <xdr:to>
      <xdr:col>71</xdr:col>
      <xdr:colOff>177800</xdr:colOff>
      <xdr:row>95</xdr:row>
      <xdr:rowOff>54178</xdr:rowOff>
    </xdr:to>
    <xdr:cxnSp macro="">
      <xdr:nvCxnSpPr>
        <xdr:cNvPr id="696" name="直線コネクタ 695"/>
        <xdr:cNvCxnSpPr/>
      </xdr:nvCxnSpPr>
      <xdr:spPr>
        <a:xfrm flipV="1">
          <a:off x="12814300" y="1631377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22974</xdr:rowOff>
    </xdr:from>
    <xdr:to>
      <xdr:col>85</xdr:col>
      <xdr:colOff>177800</xdr:colOff>
      <xdr:row>94</xdr:row>
      <xdr:rowOff>124574</xdr:rowOff>
    </xdr:to>
    <xdr:sp macro="" textlink="">
      <xdr:nvSpPr>
        <xdr:cNvPr id="706" name="楕円 705"/>
        <xdr:cNvSpPr/>
      </xdr:nvSpPr>
      <xdr:spPr>
        <a:xfrm>
          <a:off x="16268700" y="1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45851</xdr:rowOff>
    </xdr:from>
    <xdr:ext cx="534377" cy="259045"/>
    <xdr:sp macro="" textlink="">
      <xdr:nvSpPr>
        <xdr:cNvPr id="707" name="公債費該当値テキスト"/>
        <xdr:cNvSpPr txBox="1"/>
      </xdr:nvSpPr>
      <xdr:spPr>
        <a:xfrm>
          <a:off x="16370300" y="159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128321</xdr:rowOff>
    </xdr:from>
    <xdr:to>
      <xdr:col>81</xdr:col>
      <xdr:colOff>101600</xdr:colOff>
      <xdr:row>93</xdr:row>
      <xdr:rowOff>58471</xdr:rowOff>
    </xdr:to>
    <xdr:sp macro="" textlink="">
      <xdr:nvSpPr>
        <xdr:cNvPr id="708" name="楕円 707"/>
        <xdr:cNvSpPr/>
      </xdr:nvSpPr>
      <xdr:spPr>
        <a:xfrm>
          <a:off x="15430500" y="159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74998</xdr:rowOff>
    </xdr:from>
    <xdr:ext cx="599010" cy="259045"/>
    <xdr:sp macro="" textlink="">
      <xdr:nvSpPr>
        <xdr:cNvPr id="709" name="テキスト ボックス 708"/>
        <xdr:cNvSpPr txBox="1"/>
      </xdr:nvSpPr>
      <xdr:spPr>
        <a:xfrm>
          <a:off x="15181795" y="1567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28524</xdr:rowOff>
    </xdr:from>
    <xdr:to>
      <xdr:col>76</xdr:col>
      <xdr:colOff>165100</xdr:colOff>
      <xdr:row>93</xdr:row>
      <xdr:rowOff>130124</xdr:rowOff>
    </xdr:to>
    <xdr:sp macro="" textlink="">
      <xdr:nvSpPr>
        <xdr:cNvPr id="710" name="楕円 709"/>
        <xdr:cNvSpPr/>
      </xdr:nvSpPr>
      <xdr:spPr>
        <a:xfrm>
          <a:off x="14541500" y="159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146651</xdr:rowOff>
    </xdr:from>
    <xdr:ext cx="599010" cy="259045"/>
    <xdr:sp macro="" textlink="">
      <xdr:nvSpPr>
        <xdr:cNvPr id="711" name="テキスト ボックス 710"/>
        <xdr:cNvSpPr txBox="1"/>
      </xdr:nvSpPr>
      <xdr:spPr>
        <a:xfrm>
          <a:off x="14292795" y="1574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146672</xdr:rowOff>
    </xdr:from>
    <xdr:to>
      <xdr:col>72</xdr:col>
      <xdr:colOff>38100</xdr:colOff>
      <xdr:row>95</xdr:row>
      <xdr:rowOff>76822</xdr:rowOff>
    </xdr:to>
    <xdr:sp macro="" textlink="">
      <xdr:nvSpPr>
        <xdr:cNvPr id="712" name="楕円 711"/>
        <xdr:cNvSpPr/>
      </xdr:nvSpPr>
      <xdr:spPr>
        <a:xfrm>
          <a:off x="13652500" y="162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93349</xdr:rowOff>
    </xdr:from>
    <xdr:ext cx="534377" cy="259045"/>
    <xdr:sp macro="" textlink="">
      <xdr:nvSpPr>
        <xdr:cNvPr id="713" name="テキスト ボックス 712"/>
        <xdr:cNvSpPr txBox="1"/>
      </xdr:nvSpPr>
      <xdr:spPr>
        <a:xfrm>
          <a:off x="13436111" y="160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3378</xdr:rowOff>
    </xdr:from>
    <xdr:to>
      <xdr:col>67</xdr:col>
      <xdr:colOff>101600</xdr:colOff>
      <xdr:row>95</xdr:row>
      <xdr:rowOff>104978</xdr:rowOff>
    </xdr:to>
    <xdr:sp macro="" textlink="">
      <xdr:nvSpPr>
        <xdr:cNvPr id="714" name="楕円 713"/>
        <xdr:cNvSpPr/>
      </xdr:nvSpPr>
      <xdr:spPr>
        <a:xfrm>
          <a:off x="12763500" y="162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121505</xdr:rowOff>
    </xdr:from>
    <xdr:ext cx="534377" cy="259045"/>
    <xdr:sp macro="" textlink="">
      <xdr:nvSpPr>
        <xdr:cNvPr id="715" name="テキスト ボックス 714"/>
        <xdr:cNvSpPr txBox="1"/>
      </xdr:nvSpPr>
      <xdr:spPr>
        <a:xfrm>
          <a:off x="12547111" y="160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住民一人当たりの額は、類似団体、県平均と比べて高くなっている。これは、土地開発公社解散に伴う第三セクター等改革推進債、新庁舎建設や新宮市文化複合施設建設などで借入れた過疎対策事業債や合併特例債等の元利償還が要因と考えられるが、本年度は、退職手当債の繰上償還を行い、今後の公債費抑制を図った。</a:t>
          </a:r>
        </a:p>
        <a:p>
          <a:r>
            <a:rPr kumimoji="1" lang="ja-JP" altLang="en-US" sz="1300">
              <a:latin typeface="ＭＳ Ｐゴシック" panose="020B0600070205080204" pitchFamily="50" charset="-128"/>
              <a:ea typeface="ＭＳ Ｐゴシック" panose="020B0600070205080204" pitchFamily="50" charset="-128"/>
            </a:rPr>
            <a:t>　公債費以外では、総務費で、三輪崎庁舎整備事業の皆減や繰上償還の財源となる減債基金積立金で減となったこと等から減となった。教育費では、佐藤春夫記念館移転事業の増等により増加している。衛生費は、簡易水道事業会計補助金や医療センター事業会計補助金が増加となったこと等から増となり、農林水産業費では林道上地平瀬線整備事業が増となったこと等から増となった。商工費では、新宮市地域応援商品券交付事業が皆減となったこと等から減となった。民生費は、新宮市住民税非課税世帯等支援給付金給付事業や新宮市低所得世帯等支援給付金給付事業が皆増となったこと等から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型事業に伴う公債費の増加、人口減少等を見据えた余剰金の優先的な積立を行っており、本年度は２００百万円を積み立て、前年度に比べ１．８４増となった。今後についても、収支見込みによる適切な事業計画を立て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本年度は、医業収益で６階病棟の一時的な再開により、入院収益で増収となるも、患者数の減は避けられず、外来収益が減収となった。医業外収益では、国・県からのコロナ対策の各種補助金の皆減等により大幅な減収となった。医業費用では、国の燃料費高騰への激変緩和措置により、光熱水費が減となったものの、給与費や薬品等の材料費の大幅増等により増加となったことなどから、前年度比２．３９ポイント減少した。</a:t>
          </a:r>
        </a:p>
        <a:p>
          <a:r>
            <a:rPr kumimoji="1" lang="ja-JP" altLang="en-US" sz="1400">
              <a:latin typeface="ＭＳ ゴシック" pitchFamily="49" charset="-128"/>
              <a:ea typeface="ＭＳ ゴシック" pitchFamily="49" charset="-128"/>
            </a:rPr>
            <a:t>　一般会計は千穂王子ヶ浜線整備事業や敷屋大橋補修工事の増等により投資的経費が増となる一方で、地方税や地方交付税、地方消費税交付金の増などにより黒字となっている。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収益は、給水人口の減少や節水機器の普及により減少しており、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利子については、高利率の起債の償還完了により減となった一方、償還開始となる地方債の償還総額が償還終了となった地方債の償還総額を下回ったことや、高利率の起債の繰上償還等により、元利償還金が減となった。今後も公債費は高水準での推移が見込まれることから、事業の優先順位付け等絞り込みを徹底し、国費等の財源確保を第一に、財政措置の有利な地方債を活用し、高利率の起債の繰上償還を実施するなど、実質公債費比率の増加を抑制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過疎対策事業債や合併特例事業債など計１，５８８百万円を発行し、元金償還額が２，４４６百万円であったことから、一般会計等に係る地方債残高が８５８百万円減少し、２０，９０６百万円になった。充当可能財源のうち基金については、財政調整基金や減債基金に積立を行ったことなどから増となり、基準財政需要額算入見込額についても、地方債残高の減と比較し、過疎対策事業債など普通交付税の算入率が高い有利な地方債を活用していることから、減少幅は小幅となった。</a:t>
          </a:r>
        </a:p>
        <a:p>
          <a:r>
            <a:rPr kumimoji="1" lang="ja-JP" altLang="en-US" sz="1400">
              <a:latin typeface="ＭＳ ゴシック" pitchFamily="49" charset="-128"/>
              <a:ea typeface="ＭＳ ゴシック" pitchFamily="49" charset="-128"/>
            </a:rPr>
            <a:t>　今後も地方債残高が増加する見込みであるため、事業の絞り込みを徹底し、国費等の財源確保を第一に、地方債を活用する際は、財政措置の有利な地方債を活用するなど、将来負担比率の増加を抑制する。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和歌山県新宮市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基金全体では、減債基金や退職手当基金等の取り崩しを行う一方で、財政調整基金や減債基金等への積立を行ったことなどにより、全体で７６９百万円の増となった。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　　：旧市町の連帯強化、地域振興等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　　　：長寿、福祉社会の実現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熊野川関連施設整備基金：新宮市の文化、スポーツ施設整備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蜂伏団地共同汚水処理施設基金：蜂伏汚水処理施設の健全運営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丹鶴城址整備基金　　　：丹鶴城址の整備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文化複合施設整備基金　：文化複合施設整備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新宮市熊野川町区域まちおこし基金：新宮市熊野川町区域の活力あるまちづくり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新宮市まち・ひと・しごと創生寄附活用事業（企業版ふるさと納税）基金：まち・ひと・しごと創生寄附活用事業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熊野川関連施設整備基金で１３０百万円、新型コロナウイルス感染症対策基金で７６１百万円の積立を行ったほか、中山間ふるさと水と土保全基金で２０百万円の取崩、長寿社会福祉基金で１８百万円の取崩、退職手当基金で７０百万円の取崩を行うとともに１７０百万円の積立を行うなど、それぞれの基金で目的に応じた積立・取崩を行った結果、その他特定目的基金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今後も、特定目的基金については、それぞれの目的に応じた積立、取崩を行っていく。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４年度以降は庁舎建設や文化複合施設整備などの大型事業に伴う公債費の増加、人口減少等を見据えた余剰金の優先的な積立を行っており、本年度は２００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今後についても、災害への備えや事業の実施を踏まえ、収支見込みによる適切な積立を行っていく。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事業に伴う公債費の増加を見据え、その財源を確保するため、積立を行っており、本年度退職手当債の繰上償還の財源として２４０百万円を取り崩し、電源開発協力金等を財源に６４０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今後についても、大型事業に伴う起債の償還開始に備え、収支見込みによる適切な積立を行っていく。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有形固定資産減価償却率については、全体的に公共施設の老朽化が進んでおり、令和５年度は類似団体平均比</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ポイント、令和４年度比で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今後、平成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年３月に策定した「新宮市公共施設等総合管理計画」に基づいた適正な管理を行っていく必要がある。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69" name="直線コネクタ 68"/>
        <xdr:cNvCxnSpPr/>
      </xdr:nvCxnSpPr>
      <xdr:spPr>
        <a:xfrm flipV="1">
          <a:off x="4760595" y="5294842"/>
          <a:ext cx="1270" cy="12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0"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1" name="直線コネクタ 70"/>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72" name="有形固定資産減価償却率最大値テキスト"/>
        <xdr:cNvSpPr txBox="1"/>
      </xdr:nvSpPr>
      <xdr:spPr>
        <a:xfrm>
          <a:off x="4813300" y="507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73" name="直線コネクタ 72"/>
        <xdr:cNvCxnSpPr/>
      </xdr:nvCxnSpPr>
      <xdr:spPr>
        <a:xfrm>
          <a:off x="4673600" y="5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4"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5" name="フローチャート: 判断 74"/>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6" name="フローチャート: 判断 75"/>
        <xdr:cNvSpPr/>
      </xdr:nvSpPr>
      <xdr:spPr>
        <a:xfrm>
          <a:off x="4000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7" name="フローチャート: 判断 76"/>
        <xdr:cNvSpPr/>
      </xdr:nvSpPr>
      <xdr:spPr>
        <a:xfrm>
          <a:off x="3238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8" name="フローチャート: 判断 77"/>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79" name="フローチャート: 判断 78"/>
        <xdr:cNvSpPr/>
      </xdr:nvSpPr>
      <xdr:spPr>
        <a:xfrm>
          <a:off x="1714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85" name="楕円 84"/>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5520</xdr:rowOff>
    </xdr:from>
    <xdr:ext cx="405111" cy="259045"/>
    <xdr:sp macro="" textlink="">
      <xdr:nvSpPr>
        <xdr:cNvPr id="86" name="有形固定資産減価償却率該当値テキスト"/>
        <xdr:cNvSpPr txBox="1"/>
      </xdr:nvSpPr>
      <xdr:spPr>
        <a:xfrm>
          <a:off x="4813300" y="59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7" name="楕円 86"/>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77893</xdr:rowOff>
    </xdr:to>
    <xdr:cxnSp macro="">
      <xdr:nvCxnSpPr>
        <xdr:cNvPr id="88" name="直線コネクタ 87"/>
        <xdr:cNvCxnSpPr/>
      </xdr:nvCxnSpPr>
      <xdr:spPr>
        <a:xfrm>
          <a:off x="4051300" y="593534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89" name="楕円 88"/>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30</xdr:row>
      <xdr:rowOff>20320</xdr:rowOff>
    </xdr:to>
    <xdr:cxnSp macro="">
      <xdr:nvCxnSpPr>
        <xdr:cNvPr id="90" name="直線コネクタ 89"/>
        <xdr:cNvCxnSpPr/>
      </xdr:nvCxnSpPr>
      <xdr:spPr>
        <a:xfrm>
          <a:off x="3289300" y="587777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1" name="楕円 90"/>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134197</xdr:rowOff>
    </xdr:from>
    <xdr:to>
      <xdr:col>15</xdr:col>
      <xdr:colOff>136525</xdr:colOff>
      <xdr:row>30</xdr:row>
      <xdr:rowOff>124672</xdr:rowOff>
    </xdr:to>
    <xdr:cxnSp macro="">
      <xdr:nvCxnSpPr>
        <xdr:cNvPr id="92" name="直線コネクタ 91"/>
        <xdr:cNvCxnSpPr/>
      </xdr:nvCxnSpPr>
      <xdr:spPr>
        <a:xfrm flipV="1">
          <a:off x="2527300" y="5877772"/>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3" name="楕円 92"/>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124672</xdr:rowOff>
    </xdr:to>
    <xdr:cxnSp macro="">
      <xdr:nvCxnSpPr>
        <xdr:cNvPr id="94" name="直線コネクタ 93"/>
        <xdr:cNvCxnSpPr/>
      </xdr:nvCxnSpPr>
      <xdr:spPr>
        <a:xfrm>
          <a:off x="1765300" y="598932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140352</xdr:rowOff>
    </xdr:from>
    <xdr:ext cx="405111" cy="259045"/>
    <xdr:sp macro="" textlink="">
      <xdr:nvSpPr>
        <xdr:cNvPr id="95" name="n_1ave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6" name="n_2ave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7" name="n_3aveValue有形固定資産減価償却率"/>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46795</xdr:rowOff>
    </xdr:from>
    <xdr:ext cx="405111" cy="259045"/>
    <xdr:sp macro="" textlink="">
      <xdr:nvSpPr>
        <xdr:cNvPr id="98" name="n_4aveValue有形固定資産減価償却率"/>
        <xdr:cNvSpPr txBox="1"/>
      </xdr:nvSpPr>
      <xdr:spPr>
        <a:xfrm>
          <a:off x="1562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62247</xdr:rowOff>
    </xdr:from>
    <xdr:ext cx="405111" cy="259045"/>
    <xdr:sp macro="" textlink="">
      <xdr:nvSpPr>
        <xdr:cNvPr id="99" name="n_1mainValue有形固定資産減価償却率"/>
        <xdr:cNvSpPr txBox="1"/>
      </xdr:nvSpPr>
      <xdr:spPr>
        <a:xfrm>
          <a:off x="38360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4674</xdr:rowOff>
    </xdr:from>
    <xdr:ext cx="405111" cy="259045"/>
    <xdr:sp macro="" textlink="">
      <xdr:nvSpPr>
        <xdr:cNvPr id="100" name="n_2mainValue有形固定資産減価償却率"/>
        <xdr:cNvSpPr txBox="1"/>
      </xdr:nvSpPr>
      <xdr:spPr>
        <a:xfrm>
          <a:off x="3086744" y="591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1" name="n_3mainValue有形固定資産減価償却率"/>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2" name="n_4main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令和５年度は、前年度に引き続き今年度も行った退職手当債の繰上償還及び三輪崎庁舎整備の完了により地方債残高が低水準になっていることから類似団体平均比で</a:t>
          </a:r>
          <a:r>
            <a:rPr kumimoji="1" lang="en-US" altLang="ja-JP" sz="1100">
              <a:latin typeface="ＭＳ Ｐゴシック" panose="020B0600070205080204" pitchFamily="50" charset="-128"/>
              <a:ea typeface="ＭＳ Ｐゴシック" panose="020B0600070205080204" pitchFamily="50" charset="-128"/>
            </a:rPr>
            <a:t>-40.1</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今後も、国費等の財源確保を第一に、地方債を活用する際は財政措置の有利な地方債の活用等を継続していく。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33" name="直線コネクタ 132"/>
        <xdr:cNvCxnSpPr/>
      </xdr:nvCxnSpPr>
      <xdr:spPr>
        <a:xfrm flipV="1">
          <a:off x="14793595" y="5261428"/>
          <a:ext cx="1269" cy="142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4" name="債務償還比率最小値テキスト"/>
        <xdr:cNvSpPr txBox="1"/>
      </xdr:nvSpPr>
      <xdr:spPr>
        <a:xfrm>
          <a:off x="14846300" y="66863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5" name="直線コネクタ 134"/>
        <xdr:cNvCxnSpPr/>
      </xdr:nvCxnSpPr>
      <xdr:spPr>
        <a:xfrm>
          <a:off x="14706600" y="668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32934</xdr:rowOff>
    </xdr:from>
    <xdr:ext cx="469744" cy="259045"/>
    <xdr:sp macro="" textlink="">
      <xdr:nvSpPr>
        <xdr:cNvPr id="138" name="債務償還比率平均値テキスト"/>
        <xdr:cNvSpPr txBox="1"/>
      </xdr:nvSpPr>
      <xdr:spPr>
        <a:xfrm>
          <a:off x="14846300" y="5776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39" name="フローチャート: 判断 138"/>
        <xdr:cNvSpPr/>
      </xdr:nvSpPr>
      <xdr:spPr>
        <a:xfrm>
          <a:off x="14744700" y="57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40" name="フローチャート: 判断 139"/>
        <xdr:cNvSpPr/>
      </xdr:nvSpPr>
      <xdr:spPr>
        <a:xfrm>
          <a:off x="14033500" y="578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41" name="フローチャート: 判断 140"/>
        <xdr:cNvSpPr/>
      </xdr:nvSpPr>
      <xdr:spPr>
        <a:xfrm>
          <a:off x="13271500" y="573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145699</xdr:rowOff>
    </xdr:from>
    <xdr:to>
      <xdr:col>64</xdr:col>
      <xdr:colOff>123825</xdr:colOff>
      <xdr:row>30</xdr:row>
      <xdr:rowOff>75849</xdr:rowOff>
    </xdr:to>
    <xdr:sp macro="" textlink="">
      <xdr:nvSpPr>
        <xdr:cNvPr id="142" name="フローチャート: 判断 141"/>
        <xdr:cNvSpPr/>
      </xdr:nvSpPr>
      <xdr:spPr>
        <a:xfrm>
          <a:off x="12509500" y="58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43" name="フローチャート: 判断 142"/>
        <xdr:cNvSpPr/>
      </xdr:nvSpPr>
      <xdr:spPr>
        <a:xfrm>
          <a:off x="11747500" y="594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13281</xdr:rowOff>
    </xdr:from>
    <xdr:to>
      <xdr:col>76</xdr:col>
      <xdr:colOff>73025</xdr:colOff>
      <xdr:row>29</xdr:row>
      <xdr:rowOff>114881</xdr:rowOff>
    </xdr:to>
    <xdr:sp macro="" textlink="">
      <xdr:nvSpPr>
        <xdr:cNvPr id="149" name="楕円 148"/>
        <xdr:cNvSpPr/>
      </xdr:nvSpPr>
      <xdr:spPr>
        <a:xfrm>
          <a:off x="14744700" y="57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36158</xdr:rowOff>
    </xdr:from>
    <xdr:ext cx="469744" cy="259045"/>
    <xdr:sp macro="" textlink="">
      <xdr:nvSpPr>
        <xdr:cNvPr id="150" name="債務償還比率該当値テキスト"/>
        <xdr:cNvSpPr txBox="1"/>
      </xdr:nvSpPr>
      <xdr:spPr>
        <a:xfrm>
          <a:off x="14846300" y="56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42478</xdr:rowOff>
    </xdr:from>
    <xdr:to>
      <xdr:col>72</xdr:col>
      <xdr:colOff>123825</xdr:colOff>
      <xdr:row>29</xdr:row>
      <xdr:rowOff>144078</xdr:rowOff>
    </xdr:to>
    <xdr:sp macro="" textlink="">
      <xdr:nvSpPr>
        <xdr:cNvPr id="151" name="楕円 150"/>
        <xdr:cNvSpPr/>
      </xdr:nvSpPr>
      <xdr:spPr>
        <a:xfrm>
          <a:off x="14033500" y="57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64081</xdr:rowOff>
    </xdr:from>
    <xdr:to>
      <xdr:col>76</xdr:col>
      <xdr:colOff>22225</xdr:colOff>
      <xdr:row>29</xdr:row>
      <xdr:rowOff>93278</xdr:rowOff>
    </xdr:to>
    <xdr:cxnSp macro="">
      <xdr:nvCxnSpPr>
        <xdr:cNvPr id="152" name="直線コネクタ 151"/>
        <xdr:cNvCxnSpPr/>
      </xdr:nvCxnSpPr>
      <xdr:spPr>
        <a:xfrm flipV="1">
          <a:off x="14084300" y="5807656"/>
          <a:ext cx="711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xdr:rowOff>
    </xdr:from>
    <xdr:to>
      <xdr:col>68</xdr:col>
      <xdr:colOff>123825</xdr:colOff>
      <xdr:row>29</xdr:row>
      <xdr:rowOff>101618</xdr:rowOff>
    </xdr:to>
    <xdr:sp macro="" textlink="">
      <xdr:nvSpPr>
        <xdr:cNvPr id="153" name="楕円 152"/>
        <xdr:cNvSpPr/>
      </xdr:nvSpPr>
      <xdr:spPr>
        <a:xfrm>
          <a:off x="13271500" y="57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50818</xdr:rowOff>
    </xdr:from>
    <xdr:to>
      <xdr:col>72</xdr:col>
      <xdr:colOff>73025</xdr:colOff>
      <xdr:row>29</xdr:row>
      <xdr:rowOff>93278</xdr:rowOff>
    </xdr:to>
    <xdr:cxnSp macro="">
      <xdr:nvCxnSpPr>
        <xdr:cNvPr id="154" name="直線コネクタ 153"/>
        <xdr:cNvCxnSpPr/>
      </xdr:nvCxnSpPr>
      <xdr:spPr>
        <a:xfrm>
          <a:off x="13322300" y="5794393"/>
          <a:ext cx="762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153513</xdr:rowOff>
    </xdr:from>
    <xdr:to>
      <xdr:col>64</xdr:col>
      <xdr:colOff>123825</xdr:colOff>
      <xdr:row>30</xdr:row>
      <xdr:rowOff>83663</xdr:rowOff>
    </xdr:to>
    <xdr:sp macro="" textlink="">
      <xdr:nvSpPr>
        <xdr:cNvPr id="155" name="楕円 154"/>
        <xdr:cNvSpPr/>
      </xdr:nvSpPr>
      <xdr:spPr>
        <a:xfrm>
          <a:off x="12509500" y="58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50818</xdr:rowOff>
    </xdr:from>
    <xdr:to>
      <xdr:col>68</xdr:col>
      <xdr:colOff>73025</xdr:colOff>
      <xdr:row>30</xdr:row>
      <xdr:rowOff>32863</xdr:rowOff>
    </xdr:to>
    <xdr:cxnSp macro="">
      <xdr:nvCxnSpPr>
        <xdr:cNvPr id="156" name="直線コネクタ 155"/>
        <xdr:cNvCxnSpPr/>
      </xdr:nvCxnSpPr>
      <xdr:spPr>
        <a:xfrm flipV="1">
          <a:off x="12560300" y="5794393"/>
          <a:ext cx="762000" cy="1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71713</xdr:rowOff>
    </xdr:from>
    <xdr:to>
      <xdr:col>60</xdr:col>
      <xdr:colOff>123825</xdr:colOff>
      <xdr:row>31</xdr:row>
      <xdr:rowOff>1863</xdr:rowOff>
    </xdr:to>
    <xdr:sp macro="" textlink="">
      <xdr:nvSpPr>
        <xdr:cNvPr id="157" name="楕円 156"/>
        <xdr:cNvSpPr/>
      </xdr:nvSpPr>
      <xdr:spPr>
        <a:xfrm>
          <a:off x="11747500" y="5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32863</xdr:rowOff>
    </xdr:from>
    <xdr:to>
      <xdr:col>64</xdr:col>
      <xdr:colOff>73025</xdr:colOff>
      <xdr:row>30</xdr:row>
      <xdr:rowOff>122513</xdr:rowOff>
    </xdr:to>
    <xdr:cxnSp macro="">
      <xdr:nvCxnSpPr>
        <xdr:cNvPr id="158" name="直線コネクタ 157"/>
        <xdr:cNvCxnSpPr/>
      </xdr:nvCxnSpPr>
      <xdr:spPr>
        <a:xfrm flipV="1">
          <a:off x="11798300" y="5947888"/>
          <a:ext cx="7620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137776</xdr:rowOff>
    </xdr:from>
    <xdr:ext cx="469744" cy="259045"/>
    <xdr:sp macro="" textlink="">
      <xdr:nvSpPr>
        <xdr:cNvPr id="159" name="n_1aveValue債務償還比率"/>
        <xdr:cNvSpPr txBox="1"/>
      </xdr:nvSpPr>
      <xdr:spPr>
        <a:xfrm>
          <a:off x="13836727" y="588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112491</xdr:rowOff>
    </xdr:from>
    <xdr:ext cx="469744" cy="259045"/>
    <xdr:sp macro="" textlink="">
      <xdr:nvSpPr>
        <xdr:cNvPr id="160" name="n_2aveValue債務償還比率"/>
        <xdr:cNvSpPr txBox="1"/>
      </xdr:nvSpPr>
      <xdr:spPr>
        <a:xfrm>
          <a:off x="13087427" y="551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92376</xdr:rowOff>
    </xdr:from>
    <xdr:ext cx="469744" cy="259045"/>
    <xdr:sp macro="" textlink="">
      <xdr:nvSpPr>
        <xdr:cNvPr id="161" name="n_3aveValue債務償還比率"/>
        <xdr:cNvSpPr txBox="1"/>
      </xdr:nvSpPr>
      <xdr:spPr>
        <a:xfrm>
          <a:off x="12325427" y="56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144501</xdr:rowOff>
    </xdr:from>
    <xdr:ext cx="469744" cy="259045"/>
    <xdr:sp macro="" textlink="">
      <xdr:nvSpPr>
        <xdr:cNvPr id="162" name="n_4aveValue債務償還比率"/>
        <xdr:cNvSpPr txBox="1"/>
      </xdr:nvSpPr>
      <xdr:spPr>
        <a:xfrm>
          <a:off x="11563427" y="571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160605</xdr:rowOff>
    </xdr:from>
    <xdr:ext cx="469744" cy="259045"/>
    <xdr:sp macro="" textlink="">
      <xdr:nvSpPr>
        <xdr:cNvPr id="163" name="n_1mainValue債務償還比率"/>
        <xdr:cNvSpPr txBox="1"/>
      </xdr:nvSpPr>
      <xdr:spPr>
        <a:xfrm>
          <a:off x="13836727" y="55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92745</xdr:rowOff>
    </xdr:from>
    <xdr:ext cx="469744" cy="259045"/>
    <xdr:sp macro="" textlink="">
      <xdr:nvSpPr>
        <xdr:cNvPr id="164" name="n_2mainValue債務償還比率"/>
        <xdr:cNvSpPr txBox="1"/>
      </xdr:nvSpPr>
      <xdr:spPr>
        <a:xfrm>
          <a:off x="13087427" y="58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74790</xdr:rowOff>
    </xdr:from>
    <xdr:ext cx="469744" cy="259045"/>
    <xdr:sp macro="" textlink="">
      <xdr:nvSpPr>
        <xdr:cNvPr id="165" name="n_3mainValue債務償還比率"/>
        <xdr:cNvSpPr txBox="1"/>
      </xdr:nvSpPr>
      <xdr:spPr>
        <a:xfrm>
          <a:off x="12325427" y="59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164440</xdr:rowOff>
    </xdr:from>
    <xdr:ext cx="469744" cy="259045"/>
    <xdr:sp macro="" textlink="">
      <xdr:nvSpPr>
        <xdr:cNvPr id="166" name="n_4mainValue債務償還比率"/>
        <xdr:cNvSpPr txBox="1"/>
      </xdr:nvSpPr>
      <xdr:spPr>
        <a:xfrm>
          <a:off x="11563427" y="60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xdr:cNvCxnSpPr/>
      </xdr:nvCxnSpPr>
      <xdr:spPr>
        <a:xfrm flipV="1">
          <a:off x="4634865" y="56883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20845</xdr:rowOff>
    </xdr:from>
    <xdr:ext cx="405111" cy="259045"/>
    <xdr:sp macro="" textlink="">
      <xdr:nvSpPr>
        <xdr:cNvPr id="60" name="【道路】&#10;有形固定資産減価償却率平均値テキスト"/>
        <xdr:cNvSpPr txBox="1"/>
      </xdr:nvSpPr>
      <xdr:spPr>
        <a:xfrm>
          <a:off x="4673600" y="619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xdr:cNvSpPr/>
      </xdr:nvSpPr>
      <xdr:spPr>
        <a:xfrm>
          <a:off x="45847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xdr:cNvSpPr/>
      </xdr:nvSpPr>
      <xdr:spPr>
        <a:xfrm>
          <a:off x="1079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1" name="楕円 70"/>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2" name="【道路】&#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3" name="楕円 72"/>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110490</xdr:rowOff>
    </xdr:to>
    <xdr:cxnSp macro="">
      <xdr:nvCxnSpPr>
        <xdr:cNvPr id="74" name="直線コネクタ 73"/>
        <xdr:cNvCxnSpPr/>
      </xdr:nvCxnSpPr>
      <xdr:spPr>
        <a:xfrm>
          <a:off x="3797300" y="67627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xdr:rowOff>
    </xdr:from>
    <xdr:to>
      <xdr:col>15</xdr:col>
      <xdr:colOff>101600</xdr:colOff>
      <xdr:row>39</xdr:row>
      <xdr:rowOff>101854</xdr:rowOff>
    </xdr:to>
    <xdr:sp macro="" textlink="">
      <xdr:nvSpPr>
        <xdr:cNvPr id="75" name="楕円 74"/>
        <xdr:cNvSpPr/>
      </xdr:nvSpPr>
      <xdr:spPr>
        <a:xfrm>
          <a:off x="2857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51054</xdr:rowOff>
    </xdr:from>
    <xdr:to>
      <xdr:col>19</xdr:col>
      <xdr:colOff>177800</xdr:colOff>
      <xdr:row>39</xdr:row>
      <xdr:rowOff>76200</xdr:rowOff>
    </xdr:to>
    <xdr:cxnSp macro="">
      <xdr:nvCxnSpPr>
        <xdr:cNvPr id="76" name="直線コネクタ 75"/>
        <xdr:cNvCxnSpPr/>
      </xdr:nvCxnSpPr>
      <xdr:spPr>
        <a:xfrm>
          <a:off x="2908300" y="67376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148844</xdr:rowOff>
    </xdr:from>
    <xdr:to>
      <xdr:col>10</xdr:col>
      <xdr:colOff>165100</xdr:colOff>
      <xdr:row>39</xdr:row>
      <xdr:rowOff>78994</xdr:rowOff>
    </xdr:to>
    <xdr:sp macro="" textlink="">
      <xdr:nvSpPr>
        <xdr:cNvPr id="77" name="楕円 76"/>
        <xdr:cNvSpPr/>
      </xdr:nvSpPr>
      <xdr:spPr>
        <a:xfrm>
          <a:off x="1968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28194</xdr:rowOff>
    </xdr:from>
    <xdr:to>
      <xdr:col>15</xdr:col>
      <xdr:colOff>50800</xdr:colOff>
      <xdr:row>39</xdr:row>
      <xdr:rowOff>51054</xdr:rowOff>
    </xdr:to>
    <xdr:cxnSp macro="">
      <xdr:nvCxnSpPr>
        <xdr:cNvPr id="78" name="直線コネクタ 77"/>
        <xdr:cNvCxnSpPr/>
      </xdr:nvCxnSpPr>
      <xdr:spPr>
        <a:xfrm>
          <a:off x="2019300" y="6714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79" name="楕円 78"/>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28194</xdr:rowOff>
    </xdr:to>
    <xdr:cxnSp macro="">
      <xdr:nvCxnSpPr>
        <xdr:cNvPr id="80" name="直線コネクタ 79"/>
        <xdr:cNvCxnSpPr/>
      </xdr:nvCxnSpPr>
      <xdr:spPr>
        <a:xfrm>
          <a:off x="1130300" y="6682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道路】&#10;有形固定資産減価償却率"/>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3" name="n_3ave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4" name="n_4aveValue【道路】&#10;有形固定資産減価償却率"/>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5" name="n_1mainValue【道路】&#10;有形固定資産減価償却率"/>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92981</xdr:rowOff>
    </xdr:from>
    <xdr:ext cx="405111" cy="259045"/>
    <xdr:sp macro="" textlink="">
      <xdr:nvSpPr>
        <xdr:cNvPr id="86" name="n_2mainValue【道路】&#10;有形固定資産減価償却率"/>
        <xdr:cNvSpPr txBox="1"/>
      </xdr:nvSpPr>
      <xdr:spPr>
        <a:xfrm>
          <a:off x="2705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70121</xdr:rowOff>
    </xdr:from>
    <xdr:ext cx="405111" cy="259045"/>
    <xdr:sp macro="" textlink="">
      <xdr:nvSpPr>
        <xdr:cNvPr id="87" name="n_3mainValue【道路】&#10;有形固定資産減価償却率"/>
        <xdr:cNvSpPr txBox="1"/>
      </xdr:nvSpPr>
      <xdr:spPr>
        <a:xfrm>
          <a:off x="1816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8" name="n_4mainValue【道路】&#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xdr:cNvCxnSpPr/>
      </xdr:nvCxnSpPr>
      <xdr:spPr>
        <a:xfrm flipV="1">
          <a:off x="10476865" y="5878917"/>
          <a:ext cx="0" cy="133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xdr:cNvSpPr txBox="1"/>
      </xdr:nvSpPr>
      <xdr:spPr>
        <a:xfrm>
          <a:off x="10515600" y="72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xdr:cNvCxnSpPr/>
      </xdr:nvCxnSpPr>
      <xdr:spPr>
        <a:xfrm>
          <a:off x="10388600" y="721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xdr:cNvSpPr txBox="1"/>
      </xdr:nvSpPr>
      <xdr:spPr>
        <a:xfrm>
          <a:off x="10515600" y="56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xdr:cNvCxnSpPr/>
      </xdr:nvCxnSpPr>
      <xdr:spPr>
        <a:xfrm>
          <a:off x="10388600" y="587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145889</xdr:rowOff>
    </xdr:from>
    <xdr:ext cx="534377" cy="259045"/>
    <xdr:sp macro="" textlink="">
      <xdr:nvSpPr>
        <xdr:cNvPr id="119" name="【道路】&#10;一人当たり延長平均値テキスト"/>
        <xdr:cNvSpPr txBox="1"/>
      </xdr:nvSpPr>
      <xdr:spPr>
        <a:xfrm>
          <a:off x="10515600" y="683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xdr:cNvSpPr/>
      </xdr:nvSpPr>
      <xdr:spPr>
        <a:xfrm>
          <a:off x="10426700" y="69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xdr:cNvSpPr/>
      </xdr:nvSpPr>
      <xdr:spPr>
        <a:xfrm>
          <a:off x="9588500" y="698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xdr:cNvSpPr/>
      </xdr:nvSpPr>
      <xdr:spPr>
        <a:xfrm>
          <a:off x="8699500" y="69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101638</xdr:rowOff>
    </xdr:from>
    <xdr:to>
      <xdr:col>41</xdr:col>
      <xdr:colOff>101600</xdr:colOff>
      <xdr:row>41</xdr:row>
      <xdr:rowOff>31788</xdr:rowOff>
    </xdr:to>
    <xdr:sp macro="" textlink="">
      <xdr:nvSpPr>
        <xdr:cNvPr id="123" name="フローチャート: 判断 122"/>
        <xdr:cNvSpPr/>
      </xdr:nvSpPr>
      <xdr:spPr>
        <a:xfrm>
          <a:off x="7810500" y="69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129723</xdr:rowOff>
    </xdr:from>
    <xdr:to>
      <xdr:col>36</xdr:col>
      <xdr:colOff>165100</xdr:colOff>
      <xdr:row>41</xdr:row>
      <xdr:rowOff>59873</xdr:rowOff>
    </xdr:to>
    <xdr:sp macro="" textlink="">
      <xdr:nvSpPr>
        <xdr:cNvPr id="124" name="フローチャート: 判断 123"/>
        <xdr:cNvSpPr/>
      </xdr:nvSpPr>
      <xdr:spPr>
        <a:xfrm>
          <a:off x="6921500" y="698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141708</xdr:rowOff>
    </xdr:from>
    <xdr:to>
      <xdr:col>55</xdr:col>
      <xdr:colOff>50800</xdr:colOff>
      <xdr:row>41</xdr:row>
      <xdr:rowOff>71858</xdr:rowOff>
    </xdr:to>
    <xdr:sp macro="" textlink="">
      <xdr:nvSpPr>
        <xdr:cNvPr id="130" name="楕円 129"/>
        <xdr:cNvSpPr/>
      </xdr:nvSpPr>
      <xdr:spPr>
        <a:xfrm>
          <a:off x="10426700" y="69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120135</xdr:rowOff>
    </xdr:from>
    <xdr:ext cx="534377" cy="259045"/>
    <xdr:sp macro="" textlink="">
      <xdr:nvSpPr>
        <xdr:cNvPr id="131" name="【道路】&#10;一人当たり延長該当値テキスト"/>
        <xdr:cNvSpPr txBox="1"/>
      </xdr:nvSpPr>
      <xdr:spPr>
        <a:xfrm>
          <a:off x="10515600" y="69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147031</xdr:rowOff>
    </xdr:from>
    <xdr:to>
      <xdr:col>50</xdr:col>
      <xdr:colOff>165100</xdr:colOff>
      <xdr:row>41</xdr:row>
      <xdr:rowOff>77181</xdr:rowOff>
    </xdr:to>
    <xdr:sp macro="" textlink="">
      <xdr:nvSpPr>
        <xdr:cNvPr id="132" name="楕円 131"/>
        <xdr:cNvSpPr/>
      </xdr:nvSpPr>
      <xdr:spPr>
        <a:xfrm>
          <a:off x="9588500" y="70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21058</xdr:rowOff>
    </xdr:from>
    <xdr:to>
      <xdr:col>55</xdr:col>
      <xdr:colOff>0</xdr:colOff>
      <xdr:row>41</xdr:row>
      <xdr:rowOff>26381</xdr:rowOff>
    </xdr:to>
    <xdr:cxnSp macro="">
      <xdr:nvCxnSpPr>
        <xdr:cNvPr id="133" name="直線コネクタ 132"/>
        <xdr:cNvCxnSpPr/>
      </xdr:nvCxnSpPr>
      <xdr:spPr>
        <a:xfrm flipV="1">
          <a:off x="9639300" y="7050508"/>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151326</xdr:rowOff>
    </xdr:from>
    <xdr:to>
      <xdr:col>46</xdr:col>
      <xdr:colOff>38100</xdr:colOff>
      <xdr:row>41</xdr:row>
      <xdr:rowOff>81476</xdr:rowOff>
    </xdr:to>
    <xdr:sp macro="" textlink="">
      <xdr:nvSpPr>
        <xdr:cNvPr id="134" name="楕円 133"/>
        <xdr:cNvSpPr/>
      </xdr:nvSpPr>
      <xdr:spPr>
        <a:xfrm>
          <a:off x="8699500" y="70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26381</xdr:rowOff>
    </xdr:from>
    <xdr:to>
      <xdr:col>50</xdr:col>
      <xdr:colOff>114300</xdr:colOff>
      <xdr:row>41</xdr:row>
      <xdr:rowOff>30676</xdr:rowOff>
    </xdr:to>
    <xdr:cxnSp macro="">
      <xdr:nvCxnSpPr>
        <xdr:cNvPr id="135" name="直線コネクタ 134"/>
        <xdr:cNvCxnSpPr/>
      </xdr:nvCxnSpPr>
      <xdr:spPr>
        <a:xfrm flipV="1">
          <a:off x="8750300" y="7055831"/>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154870</xdr:rowOff>
    </xdr:from>
    <xdr:to>
      <xdr:col>41</xdr:col>
      <xdr:colOff>101600</xdr:colOff>
      <xdr:row>41</xdr:row>
      <xdr:rowOff>85020</xdr:rowOff>
    </xdr:to>
    <xdr:sp macro="" textlink="">
      <xdr:nvSpPr>
        <xdr:cNvPr id="136" name="楕円 135"/>
        <xdr:cNvSpPr/>
      </xdr:nvSpPr>
      <xdr:spPr>
        <a:xfrm>
          <a:off x="7810500" y="70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30676</xdr:rowOff>
    </xdr:from>
    <xdr:to>
      <xdr:col>45</xdr:col>
      <xdr:colOff>177800</xdr:colOff>
      <xdr:row>41</xdr:row>
      <xdr:rowOff>34220</xdr:rowOff>
    </xdr:to>
    <xdr:cxnSp macro="">
      <xdr:nvCxnSpPr>
        <xdr:cNvPr id="137" name="直線コネクタ 136"/>
        <xdr:cNvCxnSpPr/>
      </xdr:nvCxnSpPr>
      <xdr:spPr>
        <a:xfrm flipV="1">
          <a:off x="7861300" y="706012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158788</xdr:rowOff>
    </xdr:from>
    <xdr:to>
      <xdr:col>36</xdr:col>
      <xdr:colOff>165100</xdr:colOff>
      <xdr:row>41</xdr:row>
      <xdr:rowOff>88938</xdr:rowOff>
    </xdr:to>
    <xdr:sp macro="" textlink="">
      <xdr:nvSpPr>
        <xdr:cNvPr id="138" name="楕円 137"/>
        <xdr:cNvSpPr/>
      </xdr:nvSpPr>
      <xdr:spPr>
        <a:xfrm>
          <a:off x="6921500" y="70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34220</xdr:rowOff>
    </xdr:from>
    <xdr:to>
      <xdr:col>41</xdr:col>
      <xdr:colOff>50800</xdr:colOff>
      <xdr:row>41</xdr:row>
      <xdr:rowOff>38138</xdr:rowOff>
    </xdr:to>
    <xdr:cxnSp macro="">
      <xdr:nvCxnSpPr>
        <xdr:cNvPr id="139" name="直線コネクタ 138"/>
        <xdr:cNvCxnSpPr/>
      </xdr:nvCxnSpPr>
      <xdr:spPr>
        <a:xfrm flipV="1">
          <a:off x="6972300" y="706367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70636</xdr:rowOff>
    </xdr:from>
    <xdr:ext cx="534377" cy="259045"/>
    <xdr:sp macro="" textlink="">
      <xdr:nvSpPr>
        <xdr:cNvPr id="140" name="n_1aveValue【道路】&#10;一人当たり延長"/>
        <xdr:cNvSpPr txBox="1"/>
      </xdr:nvSpPr>
      <xdr:spPr>
        <a:xfrm>
          <a:off x="9359411" y="67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79192</xdr:rowOff>
    </xdr:from>
    <xdr:ext cx="534377" cy="259045"/>
    <xdr:sp macro="" textlink="">
      <xdr:nvSpPr>
        <xdr:cNvPr id="141" name="n_2aveValue【道路】&#10;一人当たり延長"/>
        <xdr:cNvSpPr txBox="1"/>
      </xdr:nvSpPr>
      <xdr:spPr>
        <a:xfrm>
          <a:off x="8483111" y="676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48315</xdr:rowOff>
    </xdr:from>
    <xdr:ext cx="534377" cy="259045"/>
    <xdr:sp macro="" textlink="">
      <xdr:nvSpPr>
        <xdr:cNvPr id="142" name="n_3aveValue【道路】&#10;一人当たり延長"/>
        <xdr:cNvSpPr txBox="1"/>
      </xdr:nvSpPr>
      <xdr:spPr>
        <a:xfrm>
          <a:off x="7594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76400</xdr:rowOff>
    </xdr:from>
    <xdr:ext cx="534377" cy="259045"/>
    <xdr:sp macro="" textlink="">
      <xdr:nvSpPr>
        <xdr:cNvPr id="143" name="n_4aveValue【道路】&#10;一人当たり延長"/>
        <xdr:cNvSpPr txBox="1"/>
      </xdr:nvSpPr>
      <xdr:spPr>
        <a:xfrm>
          <a:off x="6705111" y="67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68308</xdr:rowOff>
    </xdr:from>
    <xdr:ext cx="534377" cy="259045"/>
    <xdr:sp macro="" textlink="">
      <xdr:nvSpPr>
        <xdr:cNvPr id="144" name="n_1mainValue【道路】&#10;一人当たり延長"/>
        <xdr:cNvSpPr txBox="1"/>
      </xdr:nvSpPr>
      <xdr:spPr>
        <a:xfrm>
          <a:off x="9359411" y="70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72603</xdr:rowOff>
    </xdr:from>
    <xdr:ext cx="534377" cy="259045"/>
    <xdr:sp macro="" textlink="">
      <xdr:nvSpPr>
        <xdr:cNvPr id="145" name="n_2mainValue【道路】&#10;一人当たり延長"/>
        <xdr:cNvSpPr txBox="1"/>
      </xdr:nvSpPr>
      <xdr:spPr>
        <a:xfrm>
          <a:off x="8483111" y="71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76147</xdr:rowOff>
    </xdr:from>
    <xdr:ext cx="534377" cy="259045"/>
    <xdr:sp macro="" textlink="">
      <xdr:nvSpPr>
        <xdr:cNvPr id="146" name="n_3mainValue【道路】&#10;一人当たり延長"/>
        <xdr:cNvSpPr txBox="1"/>
      </xdr:nvSpPr>
      <xdr:spPr>
        <a:xfrm>
          <a:off x="7594111" y="71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80065</xdr:rowOff>
    </xdr:from>
    <xdr:ext cx="534377" cy="259045"/>
    <xdr:sp macro="" textlink="">
      <xdr:nvSpPr>
        <xdr:cNvPr id="147" name="n_4mainValue【道路】&#10;一人当たり延長"/>
        <xdr:cNvSpPr txBox="1"/>
      </xdr:nvSpPr>
      <xdr:spPr>
        <a:xfrm>
          <a:off x="6705111" y="71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xdr:cNvCxnSpPr/>
      </xdr:nvCxnSpPr>
      <xdr:spPr>
        <a:xfrm flipV="1">
          <a:off x="4634865" y="956881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53992</xdr:rowOff>
    </xdr:from>
    <xdr:ext cx="405111" cy="259045"/>
    <xdr:sp macro="" textlink="">
      <xdr:nvSpPr>
        <xdr:cNvPr id="177" name="【橋りょう・トンネル】&#10;有形固定資産減価償却率平均値テキスト"/>
        <xdr:cNvSpPr txBox="1"/>
      </xdr:nvSpPr>
      <xdr:spPr>
        <a:xfrm>
          <a:off x="46736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2" name="フローチャート: 判断 181"/>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88" name="楕円 187"/>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89" name="【橋りょう・トンネル】&#10;有形固定資産減価償却率該当値テキスト"/>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90" name="楕円 189"/>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100965</xdr:rowOff>
    </xdr:to>
    <xdr:cxnSp macro="">
      <xdr:nvCxnSpPr>
        <xdr:cNvPr id="191" name="直線コネクタ 190"/>
        <xdr:cNvCxnSpPr/>
      </xdr:nvCxnSpPr>
      <xdr:spPr>
        <a:xfrm flipV="1">
          <a:off x="3797300" y="105422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2" name="楕円 191"/>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100965</xdr:rowOff>
    </xdr:to>
    <xdr:cxnSp macro="">
      <xdr:nvCxnSpPr>
        <xdr:cNvPr id="193" name="直線コネクタ 192"/>
        <xdr:cNvCxnSpPr/>
      </xdr:nvCxnSpPr>
      <xdr:spPr>
        <a:xfrm>
          <a:off x="2908300" y="105460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4" name="楕円 193"/>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87630</xdr:rowOff>
    </xdr:to>
    <xdr:cxnSp macro="">
      <xdr:nvCxnSpPr>
        <xdr:cNvPr id="195" name="直線コネクタ 194"/>
        <xdr:cNvCxnSpPr/>
      </xdr:nvCxnSpPr>
      <xdr:spPr>
        <a:xfrm>
          <a:off x="2019300" y="105251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162560</xdr:rowOff>
    </xdr:from>
    <xdr:to>
      <xdr:col>6</xdr:col>
      <xdr:colOff>38100</xdr:colOff>
      <xdr:row>61</xdr:row>
      <xdr:rowOff>92710</xdr:rowOff>
    </xdr:to>
    <xdr:sp macro="" textlink="">
      <xdr:nvSpPr>
        <xdr:cNvPr id="196" name="楕円 195"/>
        <xdr:cNvSpPr/>
      </xdr:nvSpPr>
      <xdr:spPr>
        <a:xfrm>
          <a:off x="107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41910</xdr:rowOff>
    </xdr:from>
    <xdr:to>
      <xdr:col>10</xdr:col>
      <xdr:colOff>114300</xdr:colOff>
      <xdr:row>61</xdr:row>
      <xdr:rowOff>66675</xdr:rowOff>
    </xdr:to>
    <xdr:cxnSp macro="">
      <xdr:nvCxnSpPr>
        <xdr:cNvPr id="197" name="直線コネクタ 196"/>
        <xdr:cNvCxnSpPr/>
      </xdr:nvCxnSpPr>
      <xdr:spPr>
        <a:xfrm>
          <a:off x="1130300" y="10500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103522</xdr:rowOff>
    </xdr:from>
    <xdr:ext cx="405111" cy="259045"/>
    <xdr:sp macro="" textlink="">
      <xdr:nvSpPr>
        <xdr:cNvPr id="198" name="n_1aveValue【橋りょう・トンネル】&#10;有形固定資産減価償却率"/>
        <xdr:cNvSpPr txBox="1"/>
      </xdr:nvSpPr>
      <xdr:spPr>
        <a:xfrm>
          <a:off x="358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0" name="n_3aveValue【橋りょう・トンネ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1" name="n_4aveValue【橋りょう・トンネ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202" name="n_1mainValue【橋りょう・トンネル】&#10;有形固定資産減価償却率"/>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203" name="n_2mainValue【橋りょう・トンネル】&#10;有形固定資産減価償却率"/>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204" name="n_3mainValue【橋りょう・トンネル】&#10;有形固定資産減価償却率"/>
        <xdr:cNvSpPr txBox="1"/>
      </xdr:nvSpPr>
      <xdr:spPr>
        <a:xfrm>
          <a:off x="1816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205" name="n_4mainValue【橋りょう・トンネル】&#10;有形固定資産減価償却率"/>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xdr:cNvCxnSpPr/>
      </xdr:nvCxnSpPr>
      <xdr:spPr>
        <a:xfrm flipV="1">
          <a:off x="10476865" y="9700737"/>
          <a:ext cx="0" cy="1346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xdr:cNvSpPr txBox="1"/>
      </xdr:nvSpPr>
      <xdr:spPr>
        <a:xfrm>
          <a:off x="10515600" y="1105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xdr:cNvCxnSpPr/>
      </xdr:nvCxnSpPr>
      <xdr:spPr>
        <a:xfrm>
          <a:off x="10388600" y="1104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xdr:cNvSpPr txBox="1"/>
      </xdr:nvSpPr>
      <xdr:spPr>
        <a:xfrm>
          <a:off x="10515600" y="9475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xdr:cNvCxnSpPr/>
      </xdr:nvCxnSpPr>
      <xdr:spPr>
        <a:xfrm>
          <a:off x="10388600" y="970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7458</xdr:rowOff>
    </xdr:from>
    <xdr:ext cx="599010" cy="259045"/>
    <xdr:sp macro="" textlink="">
      <xdr:nvSpPr>
        <xdr:cNvPr id="234" name="【橋りょう・トンネル】&#10;一人当たり有形固定資産（償却資産）額平均値テキスト"/>
        <xdr:cNvSpPr txBox="1"/>
      </xdr:nvSpPr>
      <xdr:spPr>
        <a:xfrm>
          <a:off x="10515600" y="10637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xdr:cNvSpPr/>
      </xdr:nvSpPr>
      <xdr:spPr>
        <a:xfrm>
          <a:off x="10426700" y="106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xdr:cNvSpPr/>
      </xdr:nvSpPr>
      <xdr:spPr>
        <a:xfrm>
          <a:off x="9588500" y="106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xdr:cNvSpPr/>
      </xdr:nvSpPr>
      <xdr:spPr>
        <a:xfrm>
          <a:off x="8699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169757</xdr:rowOff>
    </xdr:from>
    <xdr:to>
      <xdr:col>41</xdr:col>
      <xdr:colOff>101600</xdr:colOff>
      <xdr:row>62</xdr:row>
      <xdr:rowOff>99907</xdr:rowOff>
    </xdr:to>
    <xdr:sp macro="" textlink="">
      <xdr:nvSpPr>
        <xdr:cNvPr id="238" name="フローチャート: 判断 237"/>
        <xdr:cNvSpPr/>
      </xdr:nvSpPr>
      <xdr:spPr>
        <a:xfrm>
          <a:off x="7810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16904</xdr:rowOff>
    </xdr:from>
    <xdr:to>
      <xdr:col>36</xdr:col>
      <xdr:colOff>165100</xdr:colOff>
      <xdr:row>62</xdr:row>
      <xdr:rowOff>118504</xdr:rowOff>
    </xdr:to>
    <xdr:sp macro="" textlink="">
      <xdr:nvSpPr>
        <xdr:cNvPr id="239" name="フローチャート: 判断 238"/>
        <xdr:cNvSpPr/>
      </xdr:nvSpPr>
      <xdr:spPr>
        <a:xfrm>
          <a:off x="6921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161603</xdr:rowOff>
    </xdr:from>
    <xdr:to>
      <xdr:col>55</xdr:col>
      <xdr:colOff>50800</xdr:colOff>
      <xdr:row>62</xdr:row>
      <xdr:rowOff>91753</xdr:rowOff>
    </xdr:to>
    <xdr:sp macro="" textlink="">
      <xdr:nvSpPr>
        <xdr:cNvPr id="245" name="楕円 244"/>
        <xdr:cNvSpPr/>
      </xdr:nvSpPr>
      <xdr:spPr>
        <a:xfrm>
          <a:off x="10426700" y="10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13030</xdr:rowOff>
    </xdr:from>
    <xdr:ext cx="599010" cy="259045"/>
    <xdr:sp macro="" textlink="">
      <xdr:nvSpPr>
        <xdr:cNvPr id="246" name="【橋りょう・トンネル】&#10;一人当たり有形固定資産（償却資産）額該当値テキスト"/>
        <xdr:cNvSpPr txBox="1"/>
      </xdr:nvSpPr>
      <xdr:spPr>
        <a:xfrm>
          <a:off x="10515600" y="1047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9313</xdr:rowOff>
    </xdr:from>
    <xdr:to>
      <xdr:col>50</xdr:col>
      <xdr:colOff>165100</xdr:colOff>
      <xdr:row>62</xdr:row>
      <xdr:rowOff>110913</xdr:rowOff>
    </xdr:to>
    <xdr:sp macro="" textlink="">
      <xdr:nvSpPr>
        <xdr:cNvPr id="247" name="楕円 246"/>
        <xdr:cNvSpPr/>
      </xdr:nvSpPr>
      <xdr:spPr>
        <a:xfrm>
          <a:off x="9588500" y="106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40953</xdr:rowOff>
    </xdr:from>
    <xdr:to>
      <xdr:col>55</xdr:col>
      <xdr:colOff>0</xdr:colOff>
      <xdr:row>62</xdr:row>
      <xdr:rowOff>60113</xdr:rowOff>
    </xdr:to>
    <xdr:cxnSp macro="">
      <xdr:nvCxnSpPr>
        <xdr:cNvPr id="248" name="直線コネクタ 247"/>
        <xdr:cNvCxnSpPr/>
      </xdr:nvCxnSpPr>
      <xdr:spPr>
        <a:xfrm flipV="1">
          <a:off x="9639300" y="10670853"/>
          <a:ext cx="8382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18574</xdr:rowOff>
    </xdr:from>
    <xdr:to>
      <xdr:col>46</xdr:col>
      <xdr:colOff>38100</xdr:colOff>
      <xdr:row>62</xdr:row>
      <xdr:rowOff>120174</xdr:rowOff>
    </xdr:to>
    <xdr:sp macro="" textlink="">
      <xdr:nvSpPr>
        <xdr:cNvPr id="249" name="楕円 248"/>
        <xdr:cNvSpPr/>
      </xdr:nvSpPr>
      <xdr:spPr>
        <a:xfrm>
          <a:off x="8699500" y="106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60113</xdr:rowOff>
    </xdr:from>
    <xdr:to>
      <xdr:col>50</xdr:col>
      <xdr:colOff>114300</xdr:colOff>
      <xdr:row>62</xdr:row>
      <xdr:rowOff>69374</xdr:rowOff>
    </xdr:to>
    <xdr:cxnSp macro="">
      <xdr:nvCxnSpPr>
        <xdr:cNvPr id="250" name="直線コネクタ 249"/>
        <xdr:cNvCxnSpPr/>
      </xdr:nvCxnSpPr>
      <xdr:spPr>
        <a:xfrm flipV="1">
          <a:off x="8750300" y="10690013"/>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25151</xdr:rowOff>
    </xdr:from>
    <xdr:to>
      <xdr:col>41</xdr:col>
      <xdr:colOff>101600</xdr:colOff>
      <xdr:row>62</xdr:row>
      <xdr:rowOff>126751</xdr:rowOff>
    </xdr:to>
    <xdr:sp macro="" textlink="">
      <xdr:nvSpPr>
        <xdr:cNvPr id="251" name="楕円 250"/>
        <xdr:cNvSpPr/>
      </xdr:nvSpPr>
      <xdr:spPr>
        <a:xfrm>
          <a:off x="7810500" y="106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69374</xdr:rowOff>
    </xdr:from>
    <xdr:to>
      <xdr:col>45</xdr:col>
      <xdr:colOff>177800</xdr:colOff>
      <xdr:row>62</xdr:row>
      <xdr:rowOff>75951</xdr:rowOff>
    </xdr:to>
    <xdr:cxnSp macro="">
      <xdr:nvCxnSpPr>
        <xdr:cNvPr id="252" name="直線コネクタ 251"/>
        <xdr:cNvCxnSpPr/>
      </xdr:nvCxnSpPr>
      <xdr:spPr>
        <a:xfrm flipV="1">
          <a:off x="7861300" y="1069927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31002</xdr:rowOff>
    </xdr:from>
    <xdr:to>
      <xdr:col>36</xdr:col>
      <xdr:colOff>165100</xdr:colOff>
      <xdr:row>62</xdr:row>
      <xdr:rowOff>132602</xdr:rowOff>
    </xdr:to>
    <xdr:sp macro="" textlink="">
      <xdr:nvSpPr>
        <xdr:cNvPr id="253" name="楕円 252"/>
        <xdr:cNvSpPr/>
      </xdr:nvSpPr>
      <xdr:spPr>
        <a:xfrm>
          <a:off x="6921500" y="106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75951</xdr:rowOff>
    </xdr:from>
    <xdr:to>
      <xdr:col>41</xdr:col>
      <xdr:colOff>50800</xdr:colOff>
      <xdr:row>62</xdr:row>
      <xdr:rowOff>81802</xdr:rowOff>
    </xdr:to>
    <xdr:cxnSp macro="">
      <xdr:nvCxnSpPr>
        <xdr:cNvPr id="254" name="直線コネクタ 253"/>
        <xdr:cNvCxnSpPr/>
      </xdr:nvCxnSpPr>
      <xdr:spPr>
        <a:xfrm flipV="1">
          <a:off x="6972300" y="10705851"/>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120435</xdr:rowOff>
    </xdr:from>
    <xdr:ext cx="599010" cy="259045"/>
    <xdr:sp macro="" textlink="">
      <xdr:nvSpPr>
        <xdr:cNvPr id="255" name="n_1aveValue【橋りょう・トンネル】&#10;一人当たり有形固定資産（償却資産）額"/>
        <xdr:cNvSpPr txBox="1"/>
      </xdr:nvSpPr>
      <xdr:spPr>
        <a:xfrm>
          <a:off x="9327095" y="1075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153324</xdr:rowOff>
    </xdr:from>
    <xdr:ext cx="599010" cy="259045"/>
    <xdr:sp macro="" textlink="">
      <xdr:nvSpPr>
        <xdr:cNvPr id="256" name="n_2aveValue【橋りょう・トンネル】&#10;一人当たり有形固定資産（償却資産）額"/>
        <xdr:cNvSpPr txBox="1"/>
      </xdr:nvSpPr>
      <xdr:spPr>
        <a:xfrm>
          <a:off x="84507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116434</xdr:rowOff>
    </xdr:from>
    <xdr:ext cx="599010" cy="259045"/>
    <xdr:sp macro="" textlink="">
      <xdr:nvSpPr>
        <xdr:cNvPr id="257" name="n_3aveValue【橋りょう・トンネル】&#10;一人当たり有形固定資産（償却資産）額"/>
        <xdr:cNvSpPr txBox="1"/>
      </xdr:nvSpPr>
      <xdr:spPr>
        <a:xfrm>
          <a:off x="7561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135031</xdr:rowOff>
    </xdr:from>
    <xdr:ext cx="599010" cy="259045"/>
    <xdr:sp macro="" textlink="">
      <xdr:nvSpPr>
        <xdr:cNvPr id="258" name="n_4aveValue【橋りょう・トンネル】&#10;一人当たり有形固定資産（償却資産）額"/>
        <xdr:cNvSpPr txBox="1"/>
      </xdr:nvSpPr>
      <xdr:spPr>
        <a:xfrm>
          <a:off x="6672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127440</xdr:rowOff>
    </xdr:from>
    <xdr:ext cx="599010" cy="259045"/>
    <xdr:sp macro="" textlink="">
      <xdr:nvSpPr>
        <xdr:cNvPr id="259" name="n_1mainValue【橋りょう・トンネル】&#10;一人当たり有形固定資産（償却資産）額"/>
        <xdr:cNvSpPr txBox="1"/>
      </xdr:nvSpPr>
      <xdr:spPr>
        <a:xfrm>
          <a:off x="9327095" y="1041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136701</xdr:rowOff>
    </xdr:from>
    <xdr:ext cx="599010" cy="259045"/>
    <xdr:sp macro="" textlink="">
      <xdr:nvSpPr>
        <xdr:cNvPr id="260" name="n_2mainValue【橋りょう・トンネル】&#10;一人当たり有形固定資産（償却資産）額"/>
        <xdr:cNvSpPr txBox="1"/>
      </xdr:nvSpPr>
      <xdr:spPr>
        <a:xfrm>
          <a:off x="8450795" y="104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117878</xdr:rowOff>
    </xdr:from>
    <xdr:ext cx="599010" cy="259045"/>
    <xdr:sp macro="" textlink="">
      <xdr:nvSpPr>
        <xdr:cNvPr id="261" name="n_3mainValue【橋りょう・トンネル】&#10;一人当たり有形固定資産（償却資産）額"/>
        <xdr:cNvSpPr txBox="1"/>
      </xdr:nvSpPr>
      <xdr:spPr>
        <a:xfrm>
          <a:off x="7561795" y="1074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123729</xdr:rowOff>
    </xdr:from>
    <xdr:ext cx="599010" cy="259045"/>
    <xdr:sp macro="" textlink="">
      <xdr:nvSpPr>
        <xdr:cNvPr id="262" name="n_4mainValue【橋りょう・トンネル】&#10;一人当たり有形固定資産（償却資産）額"/>
        <xdr:cNvSpPr txBox="1"/>
      </xdr:nvSpPr>
      <xdr:spPr>
        <a:xfrm>
          <a:off x="6672795" y="107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xdr:cNvCxnSpPr/>
      </xdr:nvCxnSpPr>
      <xdr:spPr>
        <a:xfrm flipV="1">
          <a:off x="4634865" y="135826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xdr:cNvSpPr txBox="1"/>
      </xdr:nvSpPr>
      <xdr:spPr>
        <a:xfrm>
          <a:off x="4673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61613</xdr:rowOff>
    </xdr:from>
    <xdr:ext cx="405111" cy="259045"/>
    <xdr:sp macro="" textlink="">
      <xdr:nvSpPr>
        <xdr:cNvPr id="292" name="【公営住宅】&#10;有形固定資産減価償却率平均値テキスト"/>
        <xdr:cNvSpPr txBox="1"/>
      </xdr:nvSpPr>
      <xdr:spPr>
        <a:xfrm>
          <a:off x="4673600" y="1412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xdr:cNvSpPr/>
      </xdr:nvSpPr>
      <xdr:spPr>
        <a:xfrm>
          <a:off x="4584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96" name="フローチャート: 判断 295"/>
        <xdr:cNvSpPr/>
      </xdr:nvSpPr>
      <xdr:spPr>
        <a:xfrm>
          <a:off x="1968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162561</xdr:rowOff>
    </xdr:from>
    <xdr:to>
      <xdr:col>24</xdr:col>
      <xdr:colOff>114300</xdr:colOff>
      <xdr:row>86</xdr:row>
      <xdr:rowOff>92711</xdr:rowOff>
    </xdr:to>
    <xdr:sp macro="" textlink="">
      <xdr:nvSpPr>
        <xdr:cNvPr id="303" name="楕円 302"/>
        <xdr:cNvSpPr/>
      </xdr:nvSpPr>
      <xdr:spPr>
        <a:xfrm>
          <a:off x="4584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77488</xdr:rowOff>
    </xdr:from>
    <xdr:ext cx="405111" cy="259045"/>
    <xdr:sp macro="" textlink="">
      <xdr:nvSpPr>
        <xdr:cNvPr id="304" name="【公営住宅】&#10;有形固定資産減価償却率該当値テキスト"/>
        <xdr:cNvSpPr txBox="1"/>
      </xdr:nvSpPr>
      <xdr:spPr>
        <a:xfrm>
          <a:off x="4673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143511</xdr:rowOff>
    </xdr:from>
    <xdr:to>
      <xdr:col>20</xdr:col>
      <xdr:colOff>38100</xdr:colOff>
      <xdr:row>86</xdr:row>
      <xdr:rowOff>73661</xdr:rowOff>
    </xdr:to>
    <xdr:sp macro="" textlink="">
      <xdr:nvSpPr>
        <xdr:cNvPr id="305" name="楕円 304"/>
        <xdr:cNvSpPr/>
      </xdr:nvSpPr>
      <xdr:spPr>
        <a:xfrm>
          <a:off x="3746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22861</xdr:rowOff>
    </xdr:from>
    <xdr:to>
      <xdr:col>24</xdr:col>
      <xdr:colOff>63500</xdr:colOff>
      <xdr:row>86</xdr:row>
      <xdr:rowOff>41911</xdr:rowOff>
    </xdr:to>
    <xdr:cxnSp macro="">
      <xdr:nvCxnSpPr>
        <xdr:cNvPr id="306" name="直線コネクタ 305"/>
        <xdr:cNvCxnSpPr/>
      </xdr:nvCxnSpPr>
      <xdr:spPr>
        <a:xfrm>
          <a:off x="3797300" y="14767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128270</xdr:rowOff>
    </xdr:from>
    <xdr:to>
      <xdr:col>15</xdr:col>
      <xdr:colOff>101600</xdr:colOff>
      <xdr:row>86</xdr:row>
      <xdr:rowOff>58420</xdr:rowOff>
    </xdr:to>
    <xdr:sp macro="" textlink="">
      <xdr:nvSpPr>
        <xdr:cNvPr id="307" name="楕円 306"/>
        <xdr:cNvSpPr/>
      </xdr:nvSpPr>
      <xdr:spPr>
        <a:xfrm>
          <a:off x="2857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7620</xdr:rowOff>
    </xdr:from>
    <xdr:to>
      <xdr:col>19</xdr:col>
      <xdr:colOff>177800</xdr:colOff>
      <xdr:row>86</xdr:row>
      <xdr:rowOff>22861</xdr:rowOff>
    </xdr:to>
    <xdr:cxnSp macro="">
      <xdr:nvCxnSpPr>
        <xdr:cNvPr id="308" name="直線コネクタ 307"/>
        <xdr:cNvCxnSpPr/>
      </xdr:nvCxnSpPr>
      <xdr:spPr>
        <a:xfrm>
          <a:off x="2908300" y="14752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107314</xdr:rowOff>
    </xdr:from>
    <xdr:to>
      <xdr:col>10</xdr:col>
      <xdr:colOff>165100</xdr:colOff>
      <xdr:row>86</xdr:row>
      <xdr:rowOff>37464</xdr:rowOff>
    </xdr:to>
    <xdr:sp macro="" textlink="">
      <xdr:nvSpPr>
        <xdr:cNvPr id="309" name="楕円 308"/>
        <xdr:cNvSpPr/>
      </xdr:nvSpPr>
      <xdr:spPr>
        <a:xfrm>
          <a:off x="1968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158114</xdr:rowOff>
    </xdr:from>
    <xdr:to>
      <xdr:col>15</xdr:col>
      <xdr:colOff>50800</xdr:colOff>
      <xdr:row>86</xdr:row>
      <xdr:rowOff>7620</xdr:rowOff>
    </xdr:to>
    <xdr:cxnSp macro="">
      <xdr:nvCxnSpPr>
        <xdr:cNvPr id="310" name="直線コネクタ 309"/>
        <xdr:cNvCxnSpPr/>
      </xdr:nvCxnSpPr>
      <xdr:spPr>
        <a:xfrm>
          <a:off x="2019300" y="147313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82550</xdr:rowOff>
    </xdr:from>
    <xdr:to>
      <xdr:col>6</xdr:col>
      <xdr:colOff>38100</xdr:colOff>
      <xdr:row>86</xdr:row>
      <xdr:rowOff>12700</xdr:rowOff>
    </xdr:to>
    <xdr:sp macro="" textlink="">
      <xdr:nvSpPr>
        <xdr:cNvPr id="311" name="楕円 310"/>
        <xdr:cNvSpPr/>
      </xdr:nvSpPr>
      <xdr:spPr>
        <a:xfrm>
          <a:off x="107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133350</xdr:rowOff>
    </xdr:from>
    <xdr:to>
      <xdr:col>10</xdr:col>
      <xdr:colOff>114300</xdr:colOff>
      <xdr:row>85</xdr:row>
      <xdr:rowOff>158114</xdr:rowOff>
    </xdr:to>
    <xdr:cxnSp macro="">
      <xdr:nvCxnSpPr>
        <xdr:cNvPr id="312" name="直線コネクタ 311"/>
        <xdr:cNvCxnSpPr/>
      </xdr:nvCxnSpPr>
      <xdr:spPr>
        <a:xfrm>
          <a:off x="1130300" y="147066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313" name="n_1aveValue【公営住宅】&#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4"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149241</xdr:rowOff>
    </xdr:from>
    <xdr:ext cx="405111" cy="259045"/>
    <xdr:sp macro="" textlink="">
      <xdr:nvSpPr>
        <xdr:cNvPr id="315" name="n_3aveValue【公営住宅】&#10;有形固定資産減価償却率"/>
        <xdr:cNvSpPr txBox="1"/>
      </xdr:nvSpPr>
      <xdr:spPr>
        <a:xfrm>
          <a:off x="1816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12082</xdr:rowOff>
    </xdr:from>
    <xdr:ext cx="405111" cy="259045"/>
    <xdr:sp macro="" textlink="">
      <xdr:nvSpPr>
        <xdr:cNvPr id="316" name="n_4aveValue【公営住宅】&#10;有形固定資産減価償却率"/>
        <xdr:cNvSpPr txBox="1"/>
      </xdr:nvSpPr>
      <xdr:spPr>
        <a:xfrm>
          <a:off x="927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64788</xdr:rowOff>
    </xdr:from>
    <xdr:ext cx="405111" cy="259045"/>
    <xdr:sp macro="" textlink="">
      <xdr:nvSpPr>
        <xdr:cNvPr id="317" name="n_1mainValue【公営住宅】&#10;有形固定資産減価償却率"/>
        <xdr:cNvSpPr txBox="1"/>
      </xdr:nvSpPr>
      <xdr:spPr>
        <a:xfrm>
          <a:off x="3582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49547</xdr:rowOff>
    </xdr:from>
    <xdr:ext cx="405111" cy="259045"/>
    <xdr:sp macro="" textlink="">
      <xdr:nvSpPr>
        <xdr:cNvPr id="318" name="n_2mainValue【公営住宅】&#10;有形固定資産減価償却率"/>
        <xdr:cNvSpPr txBox="1"/>
      </xdr:nvSpPr>
      <xdr:spPr>
        <a:xfrm>
          <a:off x="27057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28591</xdr:rowOff>
    </xdr:from>
    <xdr:ext cx="405111" cy="259045"/>
    <xdr:sp macro="" textlink="">
      <xdr:nvSpPr>
        <xdr:cNvPr id="319" name="n_3mainValue【公営住宅】&#10;有形固定資産減価償却率"/>
        <xdr:cNvSpPr txBox="1"/>
      </xdr:nvSpPr>
      <xdr:spPr>
        <a:xfrm>
          <a:off x="18167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3827</xdr:rowOff>
    </xdr:from>
    <xdr:ext cx="405111" cy="259045"/>
    <xdr:sp macro="" textlink="">
      <xdr:nvSpPr>
        <xdr:cNvPr id="320" name="n_4mainValue【公営住宅】&#10;有形固定資産減価償却率"/>
        <xdr:cNvSpPr txBox="1"/>
      </xdr:nvSpPr>
      <xdr:spPr>
        <a:xfrm>
          <a:off x="927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xdr:cNvCxnSpPr/>
      </xdr:nvCxnSpPr>
      <xdr:spPr>
        <a:xfrm flipV="1">
          <a:off x="10476865" y="13450063"/>
          <a:ext cx="0" cy="146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xdr:cNvSpPr txBox="1"/>
      </xdr:nvSpPr>
      <xdr:spPr>
        <a:xfrm>
          <a:off x="10515600" y="13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74446</xdr:rowOff>
    </xdr:from>
    <xdr:ext cx="469744" cy="259045"/>
    <xdr:sp macro="" textlink="">
      <xdr:nvSpPr>
        <xdr:cNvPr id="351" name="【公営住宅】&#10;一人当たり面積平均値テキスト"/>
        <xdr:cNvSpPr txBox="1"/>
      </xdr:nvSpPr>
      <xdr:spPr>
        <a:xfrm>
          <a:off x="10515600" y="14647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xdr:cNvSpPr/>
      </xdr:nvSpPr>
      <xdr:spPr>
        <a:xfrm>
          <a:off x="10426700" y="147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xdr:cNvSpPr/>
      </xdr:nvSpPr>
      <xdr:spPr>
        <a:xfrm>
          <a:off x="9588500" y="147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xdr:cNvSpPr/>
      </xdr:nvSpPr>
      <xdr:spPr>
        <a:xfrm>
          <a:off x="8699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24171</xdr:rowOff>
    </xdr:from>
    <xdr:to>
      <xdr:col>41</xdr:col>
      <xdr:colOff>101600</xdr:colOff>
      <xdr:row>86</xdr:row>
      <xdr:rowOff>125771</xdr:rowOff>
    </xdr:to>
    <xdr:sp macro="" textlink="">
      <xdr:nvSpPr>
        <xdr:cNvPr id="355" name="フローチャート: 判断 354"/>
        <xdr:cNvSpPr/>
      </xdr:nvSpPr>
      <xdr:spPr>
        <a:xfrm>
          <a:off x="7810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22211</xdr:rowOff>
    </xdr:from>
    <xdr:to>
      <xdr:col>36</xdr:col>
      <xdr:colOff>165100</xdr:colOff>
      <xdr:row>86</xdr:row>
      <xdr:rowOff>123811</xdr:rowOff>
    </xdr:to>
    <xdr:sp macro="" textlink="">
      <xdr:nvSpPr>
        <xdr:cNvPr id="356" name="フローチャート: 判断 355"/>
        <xdr:cNvSpPr/>
      </xdr:nvSpPr>
      <xdr:spPr>
        <a:xfrm>
          <a:off x="6921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60257</xdr:rowOff>
    </xdr:from>
    <xdr:to>
      <xdr:col>55</xdr:col>
      <xdr:colOff>50800</xdr:colOff>
      <xdr:row>86</xdr:row>
      <xdr:rowOff>161857</xdr:rowOff>
    </xdr:to>
    <xdr:sp macro="" textlink="">
      <xdr:nvSpPr>
        <xdr:cNvPr id="362" name="楕円 361"/>
        <xdr:cNvSpPr/>
      </xdr:nvSpPr>
      <xdr:spPr>
        <a:xfrm>
          <a:off x="10426700" y="14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29997</xdr:rowOff>
    </xdr:from>
    <xdr:ext cx="469744" cy="259045"/>
    <xdr:sp macro="" textlink="">
      <xdr:nvSpPr>
        <xdr:cNvPr id="363" name="【公営住宅】&#10;一人当たり面積該当値テキスト"/>
        <xdr:cNvSpPr txBox="1"/>
      </xdr:nvSpPr>
      <xdr:spPr>
        <a:xfrm>
          <a:off x="10515600" y="14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60975</xdr:rowOff>
    </xdr:from>
    <xdr:to>
      <xdr:col>50</xdr:col>
      <xdr:colOff>165100</xdr:colOff>
      <xdr:row>86</xdr:row>
      <xdr:rowOff>162575</xdr:rowOff>
    </xdr:to>
    <xdr:sp macro="" textlink="">
      <xdr:nvSpPr>
        <xdr:cNvPr id="364" name="楕円 363"/>
        <xdr:cNvSpPr/>
      </xdr:nvSpPr>
      <xdr:spPr>
        <a:xfrm>
          <a:off x="9588500" y="148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111057</xdr:rowOff>
    </xdr:from>
    <xdr:to>
      <xdr:col>55</xdr:col>
      <xdr:colOff>0</xdr:colOff>
      <xdr:row>86</xdr:row>
      <xdr:rowOff>111775</xdr:rowOff>
    </xdr:to>
    <xdr:cxnSp macro="">
      <xdr:nvCxnSpPr>
        <xdr:cNvPr id="365" name="直線コネクタ 364"/>
        <xdr:cNvCxnSpPr/>
      </xdr:nvCxnSpPr>
      <xdr:spPr>
        <a:xfrm flipV="1">
          <a:off x="9639300" y="1485575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62412</xdr:rowOff>
    </xdr:from>
    <xdr:to>
      <xdr:col>46</xdr:col>
      <xdr:colOff>38100</xdr:colOff>
      <xdr:row>86</xdr:row>
      <xdr:rowOff>164012</xdr:rowOff>
    </xdr:to>
    <xdr:sp macro="" textlink="">
      <xdr:nvSpPr>
        <xdr:cNvPr id="366" name="楕円 365"/>
        <xdr:cNvSpPr/>
      </xdr:nvSpPr>
      <xdr:spPr>
        <a:xfrm>
          <a:off x="8699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111775</xdr:rowOff>
    </xdr:from>
    <xdr:to>
      <xdr:col>50</xdr:col>
      <xdr:colOff>114300</xdr:colOff>
      <xdr:row>86</xdr:row>
      <xdr:rowOff>113212</xdr:rowOff>
    </xdr:to>
    <xdr:cxnSp macro="">
      <xdr:nvCxnSpPr>
        <xdr:cNvPr id="367" name="直線コネクタ 366"/>
        <xdr:cNvCxnSpPr/>
      </xdr:nvCxnSpPr>
      <xdr:spPr>
        <a:xfrm flipV="1">
          <a:off x="8750300" y="14856475"/>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62836</xdr:rowOff>
    </xdr:from>
    <xdr:to>
      <xdr:col>41</xdr:col>
      <xdr:colOff>101600</xdr:colOff>
      <xdr:row>86</xdr:row>
      <xdr:rowOff>164436</xdr:rowOff>
    </xdr:to>
    <xdr:sp macro="" textlink="">
      <xdr:nvSpPr>
        <xdr:cNvPr id="368" name="楕円 367"/>
        <xdr:cNvSpPr/>
      </xdr:nvSpPr>
      <xdr:spPr>
        <a:xfrm>
          <a:off x="781050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113212</xdr:rowOff>
    </xdr:from>
    <xdr:to>
      <xdr:col>45</xdr:col>
      <xdr:colOff>177800</xdr:colOff>
      <xdr:row>86</xdr:row>
      <xdr:rowOff>113636</xdr:rowOff>
    </xdr:to>
    <xdr:cxnSp macro="">
      <xdr:nvCxnSpPr>
        <xdr:cNvPr id="369" name="直線コネクタ 368"/>
        <xdr:cNvCxnSpPr/>
      </xdr:nvCxnSpPr>
      <xdr:spPr>
        <a:xfrm flipV="1">
          <a:off x="7861300" y="1485791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63784</xdr:rowOff>
    </xdr:from>
    <xdr:to>
      <xdr:col>36</xdr:col>
      <xdr:colOff>165100</xdr:colOff>
      <xdr:row>86</xdr:row>
      <xdr:rowOff>165384</xdr:rowOff>
    </xdr:to>
    <xdr:sp macro="" textlink="">
      <xdr:nvSpPr>
        <xdr:cNvPr id="370" name="楕円 369"/>
        <xdr:cNvSpPr/>
      </xdr:nvSpPr>
      <xdr:spPr>
        <a:xfrm>
          <a:off x="6921500" y="148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113636</xdr:rowOff>
    </xdr:from>
    <xdr:to>
      <xdr:col>41</xdr:col>
      <xdr:colOff>50800</xdr:colOff>
      <xdr:row>86</xdr:row>
      <xdr:rowOff>114584</xdr:rowOff>
    </xdr:to>
    <xdr:cxnSp macro="">
      <xdr:nvCxnSpPr>
        <xdr:cNvPr id="371" name="直線コネクタ 370"/>
        <xdr:cNvCxnSpPr/>
      </xdr:nvCxnSpPr>
      <xdr:spPr>
        <a:xfrm flipV="1">
          <a:off x="6972300" y="14858336"/>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xdr:rowOff>
    </xdr:from>
    <xdr:ext cx="469744" cy="259045"/>
    <xdr:sp macro="" textlink="">
      <xdr:nvSpPr>
        <xdr:cNvPr id="372" name="n_1aveValue【公営住宅】&#10;一人当たり面積"/>
        <xdr:cNvSpPr txBox="1"/>
      </xdr:nvSpPr>
      <xdr:spPr>
        <a:xfrm>
          <a:off x="9391727" y="145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238</xdr:rowOff>
    </xdr:from>
    <xdr:ext cx="469744" cy="259045"/>
    <xdr:sp macro="" textlink="">
      <xdr:nvSpPr>
        <xdr:cNvPr id="373" name="n_2aveValue【公営住宅】&#10;一人当たり面積"/>
        <xdr:cNvSpPr txBox="1"/>
      </xdr:nvSpPr>
      <xdr:spPr>
        <a:xfrm>
          <a:off x="85154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142298</xdr:rowOff>
    </xdr:from>
    <xdr:ext cx="469744" cy="259045"/>
    <xdr:sp macro="" textlink="">
      <xdr:nvSpPr>
        <xdr:cNvPr id="374" name="n_3aveValue【公営住宅】&#10;一人当たり面積"/>
        <xdr:cNvSpPr txBox="1"/>
      </xdr:nvSpPr>
      <xdr:spPr>
        <a:xfrm>
          <a:off x="7626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140338</xdr:rowOff>
    </xdr:from>
    <xdr:ext cx="469744" cy="259045"/>
    <xdr:sp macro="" textlink="">
      <xdr:nvSpPr>
        <xdr:cNvPr id="375" name="n_4aveValue【公営住宅】&#10;一人当たり面積"/>
        <xdr:cNvSpPr txBox="1"/>
      </xdr:nvSpPr>
      <xdr:spPr>
        <a:xfrm>
          <a:off x="6737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153702</xdr:rowOff>
    </xdr:from>
    <xdr:ext cx="469744" cy="259045"/>
    <xdr:sp macro="" textlink="">
      <xdr:nvSpPr>
        <xdr:cNvPr id="376" name="n_1mainValue【公営住宅】&#10;一人当たり面積"/>
        <xdr:cNvSpPr txBox="1"/>
      </xdr:nvSpPr>
      <xdr:spPr>
        <a:xfrm>
          <a:off x="9391727" y="1489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155139</xdr:rowOff>
    </xdr:from>
    <xdr:ext cx="469744" cy="259045"/>
    <xdr:sp macro="" textlink="">
      <xdr:nvSpPr>
        <xdr:cNvPr id="377" name="n_2mainValue【公営住宅】&#10;一人当たり面積"/>
        <xdr:cNvSpPr txBox="1"/>
      </xdr:nvSpPr>
      <xdr:spPr>
        <a:xfrm>
          <a:off x="8515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155563</xdr:rowOff>
    </xdr:from>
    <xdr:ext cx="469744" cy="259045"/>
    <xdr:sp macro="" textlink="">
      <xdr:nvSpPr>
        <xdr:cNvPr id="378" name="n_3mainValue【公営住宅】&#10;一人当たり面積"/>
        <xdr:cNvSpPr txBox="1"/>
      </xdr:nvSpPr>
      <xdr:spPr>
        <a:xfrm>
          <a:off x="7626427" y="1490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156511</xdr:rowOff>
    </xdr:from>
    <xdr:ext cx="469744" cy="259045"/>
    <xdr:sp macro="" textlink="">
      <xdr:nvSpPr>
        <xdr:cNvPr id="379" name="n_4mainValue【公営住宅】&#10;一人当たり面積"/>
        <xdr:cNvSpPr txBox="1"/>
      </xdr:nvSpPr>
      <xdr:spPr>
        <a:xfrm>
          <a:off x="6737427" y="149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5" name="直線コネクタ 404"/>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131190</xdr:rowOff>
    </xdr:from>
    <xdr:ext cx="405111" cy="259045"/>
    <xdr:sp macro="" textlink="">
      <xdr:nvSpPr>
        <xdr:cNvPr id="410" name="【港湾・漁港】&#10;有形固定資産減価償却率平均値テキスト"/>
        <xdr:cNvSpPr txBox="1"/>
      </xdr:nvSpPr>
      <xdr:spPr>
        <a:xfrm>
          <a:off x="4673600" y="1813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11" name="フローチャート: 判断 410"/>
        <xdr:cNvSpPr/>
      </xdr:nvSpPr>
      <xdr:spPr>
        <a:xfrm>
          <a:off x="45847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120106</xdr:rowOff>
    </xdr:from>
    <xdr:to>
      <xdr:col>20</xdr:col>
      <xdr:colOff>38100</xdr:colOff>
      <xdr:row>106</xdr:row>
      <xdr:rowOff>50256</xdr:rowOff>
    </xdr:to>
    <xdr:sp macro="" textlink="">
      <xdr:nvSpPr>
        <xdr:cNvPr id="412" name="フローチャート: 判断 411"/>
        <xdr:cNvSpPr/>
      </xdr:nvSpPr>
      <xdr:spPr>
        <a:xfrm>
          <a:off x="3746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77651</xdr:rowOff>
    </xdr:from>
    <xdr:to>
      <xdr:col>15</xdr:col>
      <xdr:colOff>101600</xdr:colOff>
      <xdr:row>106</xdr:row>
      <xdr:rowOff>7801</xdr:rowOff>
    </xdr:to>
    <xdr:sp macro="" textlink="">
      <xdr:nvSpPr>
        <xdr:cNvPr id="413" name="フローチャート: 判断 412"/>
        <xdr:cNvSpPr/>
      </xdr:nvSpPr>
      <xdr:spPr>
        <a:xfrm>
          <a:off x="2857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14" name="フローチャート: 判断 413"/>
        <xdr:cNvSpPr/>
      </xdr:nvSpPr>
      <xdr:spPr>
        <a:xfrm>
          <a:off x="196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15" name="フローチャート: 判断 414"/>
        <xdr:cNvSpPr/>
      </xdr:nvSpPr>
      <xdr:spPr>
        <a:xfrm>
          <a:off x="1079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421" name="楕円 420"/>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422" name="【港湾・漁港】&#10;有形固定資産減価償却率該当値テキスト"/>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22134</xdr:rowOff>
    </xdr:from>
    <xdr:to>
      <xdr:col>20</xdr:col>
      <xdr:colOff>38100</xdr:colOff>
      <xdr:row>103</xdr:row>
      <xdr:rowOff>123734</xdr:rowOff>
    </xdr:to>
    <xdr:sp macro="" textlink="">
      <xdr:nvSpPr>
        <xdr:cNvPr id="423" name="楕円 422"/>
        <xdr:cNvSpPr/>
      </xdr:nvSpPr>
      <xdr:spPr>
        <a:xfrm>
          <a:off x="3746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72934</xdr:rowOff>
    </xdr:from>
    <xdr:to>
      <xdr:col>24</xdr:col>
      <xdr:colOff>63500</xdr:colOff>
      <xdr:row>103</xdr:row>
      <xdr:rowOff>107224</xdr:rowOff>
    </xdr:to>
    <xdr:cxnSp macro="">
      <xdr:nvCxnSpPr>
        <xdr:cNvPr id="424" name="直線コネクタ 423"/>
        <xdr:cNvCxnSpPr/>
      </xdr:nvCxnSpPr>
      <xdr:spPr>
        <a:xfrm>
          <a:off x="3797300" y="177322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164193</xdr:rowOff>
    </xdr:from>
    <xdr:to>
      <xdr:col>15</xdr:col>
      <xdr:colOff>101600</xdr:colOff>
      <xdr:row>103</xdr:row>
      <xdr:rowOff>94343</xdr:rowOff>
    </xdr:to>
    <xdr:sp macro="" textlink="">
      <xdr:nvSpPr>
        <xdr:cNvPr id="425" name="楕円 424"/>
        <xdr:cNvSpPr/>
      </xdr:nvSpPr>
      <xdr:spPr>
        <a:xfrm>
          <a:off x="2857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43543</xdr:rowOff>
    </xdr:from>
    <xdr:to>
      <xdr:col>19</xdr:col>
      <xdr:colOff>177800</xdr:colOff>
      <xdr:row>103</xdr:row>
      <xdr:rowOff>72934</xdr:rowOff>
    </xdr:to>
    <xdr:cxnSp macro="">
      <xdr:nvCxnSpPr>
        <xdr:cNvPr id="426" name="直線コネクタ 425"/>
        <xdr:cNvCxnSpPr/>
      </xdr:nvCxnSpPr>
      <xdr:spPr>
        <a:xfrm>
          <a:off x="2908300" y="177028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427" name="楕円 426"/>
        <xdr:cNvSpPr/>
      </xdr:nvSpPr>
      <xdr:spPr>
        <a:xfrm>
          <a:off x="196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43543</xdr:rowOff>
    </xdr:to>
    <xdr:cxnSp macro="">
      <xdr:nvCxnSpPr>
        <xdr:cNvPr id="428" name="直線コネクタ 427"/>
        <xdr:cNvCxnSpPr/>
      </xdr:nvCxnSpPr>
      <xdr:spPr>
        <a:xfrm>
          <a:off x="2019300" y="176898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115207</xdr:rowOff>
    </xdr:from>
    <xdr:to>
      <xdr:col>6</xdr:col>
      <xdr:colOff>38100</xdr:colOff>
      <xdr:row>103</xdr:row>
      <xdr:rowOff>45357</xdr:rowOff>
    </xdr:to>
    <xdr:sp macro="" textlink="">
      <xdr:nvSpPr>
        <xdr:cNvPr id="429" name="楕円 428"/>
        <xdr:cNvSpPr/>
      </xdr:nvSpPr>
      <xdr:spPr>
        <a:xfrm>
          <a:off x="1079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166007</xdr:rowOff>
    </xdr:from>
    <xdr:to>
      <xdr:col>10</xdr:col>
      <xdr:colOff>114300</xdr:colOff>
      <xdr:row>103</xdr:row>
      <xdr:rowOff>30480</xdr:rowOff>
    </xdr:to>
    <xdr:cxnSp macro="">
      <xdr:nvCxnSpPr>
        <xdr:cNvPr id="430" name="直線コネクタ 429"/>
        <xdr:cNvCxnSpPr/>
      </xdr:nvCxnSpPr>
      <xdr:spPr>
        <a:xfrm>
          <a:off x="1130300" y="1765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41383</xdr:rowOff>
    </xdr:from>
    <xdr:ext cx="405111" cy="259045"/>
    <xdr:sp macro="" textlink="">
      <xdr:nvSpPr>
        <xdr:cNvPr id="431" name="n_1aveValue【港湾・漁港】&#10;有形固定資産減価償却率"/>
        <xdr:cNvSpPr txBox="1"/>
      </xdr:nvSpPr>
      <xdr:spPr>
        <a:xfrm>
          <a:off x="3582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32" name="n_2aveValue【港湾・漁港】&#10;有形固定資産減価償却率"/>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3" name="n_3aveValue【港湾・漁港】&#10;有形固定資産減価償却率"/>
        <xdr:cNvSpPr txBox="1"/>
      </xdr:nvSpPr>
      <xdr:spPr>
        <a:xfrm>
          <a:off x="1816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4" name="n_4aveValue【港湾・漁港】&#10;有形固定資産減価償却率"/>
        <xdr:cNvSpPr txBox="1"/>
      </xdr:nvSpPr>
      <xdr:spPr>
        <a:xfrm>
          <a:off x="927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140261</xdr:rowOff>
    </xdr:from>
    <xdr:ext cx="405111" cy="259045"/>
    <xdr:sp macro="" textlink="">
      <xdr:nvSpPr>
        <xdr:cNvPr id="435" name="n_1mainValue【港湾・漁港】&#10;有形固定資産減価償却率"/>
        <xdr:cNvSpPr txBox="1"/>
      </xdr:nvSpPr>
      <xdr:spPr>
        <a:xfrm>
          <a:off x="3582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110870</xdr:rowOff>
    </xdr:from>
    <xdr:ext cx="405111" cy="259045"/>
    <xdr:sp macro="" textlink="">
      <xdr:nvSpPr>
        <xdr:cNvPr id="436" name="n_2mainValue【港湾・漁港】&#10;有形固定資産減価償却率"/>
        <xdr:cNvSpPr txBox="1"/>
      </xdr:nvSpPr>
      <xdr:spPr>
        <a:xfrm>
          <a:off x="2705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97807</xdr:rowOff>
    </xdr:from>
    <xdr:ext cx="405111" cy="259045"/>
    <xdr:sp macro="" textlink="">
      <xdr:nvSpPr>
        <xdr:cNvPr id="437" name="n_3mainValue【港湾・漁港】&#10;有形固定資産減価償却率"/>
        <xdr:cNvSpPr txBox="1"/>
      </xdr:nvSpPr>
      <xdr:spPr>
        <a:xfrm>
          <a:off x="1816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61884</xdr:rowOff>
    </xdr:from>
    <xdr:ext cx="405111" cy="259045"/>
    <xdr:sp macro="" textlink="">
      <xdr:nvSpPr>
        <xdr:cNvPr id="438" name="n_4mainValue【港湾・漁港】&#10;有形固定資産減価償却率"/>
        <xdr:cNvSpPr txBox="1"/>
      </xdr:nvSpPr>
      <xdr:spPr>
        <a:xfrm>
          <a:off x="927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8" name="テキスト ボックス 4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32196</xdr:rowOff>
    </xdr:from>
    <xdr:to>
      <xdr:col>54</xdr:col>
      <xdr:colOff>189865</xdr:colOff>
      <xdr:row>108</xdr:row>
      <xdr:rowOff>152130</xdr:rowOff>
    </xdr:to>
    <xdr:cxnSp macro="">
      <xdr:nvCxnSpPr>
        <xdr:cNvPr id="462" name="直線コネクタ 461"/>
        <xdr:cNvCxnSpPr/>
      </xdr:nvCxnSpPr>
      <xdr:spPr>
        <a:xfrm flipV="1">
          <a:off x="10476865" y="17177196"/>
          <a:ext cx="0" cy="14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155957</xdr:rowOff>
    </xdr:from>
    <xdr:ext cx="378565" cy="259045"/>
    <xdr:sp macro="" textlink="">
      <xdr:nvSpPr>
        <xdr:cNvPr id="463" name="【港湾・漁港】&#10;一人当たり有形固定資産（償却資産）額最小値テキスト"/>
        <xdr:cNvSpPr txBox="1"/>
      </xdr:nvSpPr>
      <xdr:spPr>
        <a:xfrm>
          <a:off x="10515600" y="1867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152130</xdr:rowOff>
    </xdr:from>
    <xdr:to>
      <xdr:col>55</xdr:col>
      <xdr:colOff>88900</xdr:colOff>
      <xdr:row>108</xdr:row>
      <xdr:rowOff>152130</xdr:rowOff>
    </xdr:to>
    <xdr:cxnSp macro="">
      <xdr:nvCxnSpPr>
        <xdr:cNvPr id="464" name="直線コネクタ 463"/>
        <xdr:cNvCxnSpPr/>
      </xdr:nvCxnSpPr>
      <xdr:spPr>
        <a:xfrm>
          <a:off x="10388600" y="186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150323</xdr:rowOff>
    </xdr:from>
    <xdr:ext cx="599010" cy="259045"/>
    <xdr:sp macro="" textlink="">
      <xdr:nvSpPr>
        <xdr:cNvPr id="465" name="【港湾・漁港】&#10;一人当たり有形固定資産（償却資産）額最大値テキスト"/>
        <xdr:cNvSpPr txBox="1"/>
      </xdr:nvSpPr>
      <xdr:spPr>
        <a:xfrm>
          <a:off x="10515600" y="169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32196</xdr:rowOff>
    </xdr:from>
    <xdr:to>
      <xdr:col>55</xdr:col>
      <xdr:colOff>88900</xdr:colOff>
      <xdr:row>100</xdr:row>
      <xdr:rowOff>32196</xdr:rowOff>
    </xdr:to>
    <xdr:cxnSp macro="">
      <xdr:nvCxnSpPr>
        <xdr:cNvPr id="466" name="直線コネクタ 465"/>
        <xdr:cNvCxnSpPr/>
      </xdr:nvCxnSpPr>
      <xdr:spPr>
        <a:xfrm>
          <a:off x="10388600" y="171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71733</xdr:rowOff>
    </xdr:from>
    <xdr:ext cx="599010" cy="259045"/>
    <xdr:sp macro="" textlink="">
      <xdr:nvSpPr>
        <xdr:cNvPr id="467" name="【港湾・漁港】&#10;一人当たり有形固定資産（償却資産）額平均値テキスト"/>
        <xdr:cNvSpPr txBox="1"/>
      </xdr:nvSpPr>
      <xdr:spPr>
        <a:xfrm>
          <a:off x="10515600" y="18245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48856</xdr:rowOff>
    </xdr:from>
    <xdr:to>
      <xdr:col>55</xdr:col>
      <xdr:colOff>50800</xdr:colOff>
      <xdr:row>107</xdr:row>
      <xdr:rowOff>150456</xdr:rowOff>
    </xdr:to>
    <xdr:sp macro="" textlink="">
      <xdr:nvSpPr>
        <xdr:cNvPr id="468" name="フローチャート: 判断 467"/>
        <xdr:cNvSpPr/>
      </xdr:nvSpPr>
      <xdr:spPr>
        <a:xfrm>
          <a:off x="10426700" y="1839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4460</xdr:rowOff>
    </xdr:from>
    <xdr:to>
      <xdr:col>50</xdr:col>
      <xdr:colOff>165100</xdr:colOff>
      <xdr:row>107</xdr:row>
      <xdr:rowOff>106060</xdr:rowOff>
    </xdr:to>
    <xdr:sp macro="" textlink="">
      <xdr:nvSpPr>
        <xdr:cNvPr id="469" name="フローチャート: 判断 468"/>
        <xdr:cNvSpPr/>
      </xdr:nvSpPr>
      <xdr:spPr>
        <a:xfrm>
          <a:off x="9588500" y="1834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47230</xdr:rowOff>
    </xdr:from>
    <xdr:to>
      <xdr:col>46</xdr:col>
      <xdr:colOff>38100</xdr:colOff>
      <xdr:row>107</xdr:row>
      <xdr:rowOff>148830</xdr:rowOff>
    </xdr:to>
    <xdr:sp macro="" textlink="">
      <xdr:nvSpPr>
        <xdr:cNvPr id="470" name="フローチャート: 判断 469"/>
        <xdr:cNvSpPr/>
      </xdr:nvSpPr>
      <xdr:spPr>
        <a:xfrm>
          <a:off x="8699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170166</xdr:rowOff>
    </xdr:from>
    <xdr:to>
      <xdr:col>41</xdr:col>
      <xdr:colOff>101600</xdr:colOff>
      <xdr:row>107</xdr:row>
      <xdr:rowOff>100316</xdr:rowOff>
    </xdr:to>
    <xdr:sp macro="" textlink="">
      <xdr:nvSpPr>
        <xdr:cNvPr id="471" name="フローチャート: 判断 470"/>
        <xdr:cNvSpPr/>
      </xdr:nvSpPr>
      <xdr:spPr>
        <a:xfrm>
          <a:off x="7810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43027</xdr:rowOff>
    </xdr:from>
    <xdr:to>
      <xdr:col>36</xdr:col>
      <xdr:colOff>165100</xdr:colOff>
      <xdr:row>107</xdr:row>
      <xdr:rowOff>144627</xdr:rowOff>
    </xdr:to>
    <xdr:sp macro="" textlink="">
      <xdr:nvSpPr>
        <xdr:cNvPr id="472" name="フローチャート: 判断 471"/>
        <xdr:cNvSpPr/>
      </xdr:nvSpPr>
      <xdr:spPr>
        <a:xfrm>
          <a:off x="6921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63570</xdr:rowOff>
    </xdr:from>
    <xdr:to>
      <xdr:col>55</xdr:col>
      <xdr:colOff>50800</xdr:colOff>
      <xdr:row>108</xdr:row>
      <xdr:rowOff>165170</xdr:rowOff>
    </xdr:to>
    <xdr:sp macro="" textlink="">
      <xdr:nvSpPr>
        <xdr:cNvPr id="478" name="楕円 477"/>
        <xdr:cNvSpPr/>
      </xdr:nvSpPr>
      <xdr:spPr>
        <a:xfrm>
          <a:off x="10426700" y="185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149947</xdr:rowOff>
    </xdr:from>
    <xdr:ext cx="534377" cy="259045"/>
    <xdr:sp macro="" textlink="">
      <xdr:nvSpPr>
        <xdr:cNvPr id="479" name="【港湾・漁港】&#10;一人当たり有形固定資産（償却資産）額該当値テキスト"/>
        <xdr:cNvSpPr txBox="1"/>
      </xdr:nvSpPr>
      <xdr:spPr>
        <a:xfrm>
          <a:off x="10515600" y="184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64405</xdr:rowOff>
    </xdr:from>
    <xdr:to>
      <xdr:col>50</xdr:col>
      <xdr:colOff>165100</xdr:colOff>
      <xdr:row>108</xdr:row>
      <xdr:rowOff>166005</xdr:rowOff>
    </xdr:to>
    <xdr:sp macro="" textlink="">
      <xdr:nvSpPr>
        <xdr:cNvPr id="480" name="楕円 479"/>
        <xdr:cNvSpPr/>
      </xdr:nvSpPr>
      <xdr:spPr>
        <a:xfrm>
          <a:off x="9588500" y="18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114370</xdr:rowOff>
    </xdr:from>
    <xdr:to>
      <xdr:col>55</xdr:col>
      <xdr:colOff>0</xdr:colOff>
      <xdr:row>108</xdr:row>
      <xdr:rowOff>115205</xdr:rowOff>
    </xdr:to>
    <xdr:cxnSp macro="">
      <xdr:nvCxnSpPr>
        <xdr:cNvPr id="481" name="直線コネクタ 480"/>
        <xdr:cNvCxnSpPr/>
      </xdr:nvCxnSpPr>
      <xdr:spPr>
        <a:xfrm flipV="1">
          <a:off x="9639300" y="18630970"/>
          <a:ext cx="8382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65483</xdr:rowOff>
    </xdr:from>
    <xdr:to>
      <xdr:col>46</xdr:col>
      <xdr:colOff>38100</xdr:colOff>
      <xdr:row>108</xdr:row>
      <xdr:rowOff>167083</xdr:rowOff>
    </xdr:to>
    <xdr:sp macro="" textlink="">
      <xdr:nvSpPr>
        <xdr:cNvPr id="482" name="楕円 481"/>
        <xdr:cNvSpPr/>
      </xdr:nvSpPr>
      <xdr:spPr>
        <a:xfrm>
          <a:off x="8699500" y="185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115205</xdr:rowOff>
    </xdr:from>
    <xdr:to>
      <xdr:col>50</xdr:col>
      <xdr:colOff>114300</xdr:colOff>
      <xdr:row>108</xdr:row>
      <xdr:rowOff>116283</xdr:rowOff>
    </xdr:to>
    <xdr:cxnSp macro="">
      <xdr:nvCxnSpPr>
        <xdr:cNvPr id="483" name="直線コネクタ 482"/>
        <xdr:cNvCxnSpPr/>
      </xdr:nvCxnSpPr>
      <xdr:spPr>
        <a:xfrm flipV="1">
          <a:off x="8750300" y="1863180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67272</xdr:rowOff>
    </xdr:from>
    <xdr:to>
      <xdr:col>41</xdr:col>
      <xdr:colOff>101600</xdr:colOff>
      <xdr:row>108</xdr:row>
      <xdr:rowOff>168872</xdr:rowOff>
    </xdr:to>
    <xdr:sp macro="" textlink="">
      <xdr:nvSpPr>
        <xdr:cNvPr id="484" name="楕円 483"/>
        <xdr:cNvSpPr/>
      </xdr:nvSpPr>
      <xdr:spPr>
        <a:xfrm>
          <a:off x="7810500" y="185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116283</xdr:rowOff>
    </xdr:from>
    <xdr:to>
      <xdr:col>45</xdr:col>
      <xdr:colOff>177800</xdr:colOff>
      <xdr:row>108</xdr:row>
      <xdr:rowOff>118072</xdr:rowOff>
    </xdr:to>
    <xdr:cxnSp macro="">
      <xdr:nvCxnSpPr>
        <xdr:cNvPr id="485" name="直線コネクタ 484"/>
        <xdr:cNvCxnSpPr/>
      </xdr:nvCxnSpPr>
      <xdr:spPr>
        <a:xfrm flipV="1">
          <a:off x="7861300" y="18632883"/>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67856</xdr:rowOff>
    </xdr:from>
    <xdr:to>
      <xdr:col>36</xdr:col>
      <xdr:colOff>165100</xdr:colOff>
      <xdr:row>108</xdr:row>
      <xdr:rowOff>169456</xdr:rowOff>
    </xdr:to>
    <xdr:sp macro="" textlink="">
      <xdr:nvSpPr>
        <xdr:cNvPr id="486" name="楕円 485"/>
        <xdr:cNvSpPr/>
      </xdr:nvSpPr>
      <xdr:spPr>
        <a:xfrm>
          <a:off x="6921500" y="185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118072</xdr:rowOff>
    </xdr:from>
    <xdr:to>
      <xdr:col>41</xdr:col>
      <xdr:colOff>50800</xdr:colOff>
      <xdr:row>108</xdr:row>
      <xdr:rowOff>118656</xdr:rowOff>
    </xdr:to>
    <xdr:cxnSp macro="">
      <xdr:nvCxnSpPr>
        <xdr:cNvPr id="487" name="直線コネクタ 486"/>
        <xdr:cNvCxnSpPr/>
      </xdr:nvCxnSpPr>
      <xdr:spPr>
        <a:xfrm flipV="1">
          <a:off x="6972300" y="18634672"/>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122587</xdr:rowOff>
    </xdr:from>
    <xdr:ext cx="599010" cy="259045"/>
    <xdr:sp macro="" textlink="">
      <xdr:nvSpPr>
        <xdr:cNvPr id="488" name="n_1aveValue【港湾・漁港】&#10;一人当たり有形固定資産（償却資産）額"/>
        <xdr:cNvSpPr txBox="1"/>
      </xdr:nvSpPr>
      <xdr:spPr>
        <a:xfrm>
          <a:off x="9327095" y="181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165357</xdr:rowOff>
    </xdr:from>
    <xdr:ext cx="599010" cy="259045"/>
    <xdr:sp macro="" textlink="">
      <xdr:nvSpPr>
        <xdr:cNvPr id="489" name="n_2aveValue【港湾・漁港】&#10;一人当たり有形固定資産（償却資産）額"/>
        <xdr:cNvSpPr txBox="1"/>
      </xdr:nvSpPr>
      <xdr:spPr>
        <a:xfrm>
          <a:off x="84507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116843</xdr:rowOff>
    </xdr:from>
    <xdr:ext cx="599010" cy="259045"/>
    <xdr:sp macro="" textlink="">
      <xdr:nvSpPr>
        <xdr:cNvPr id="490" name="n_3aveValue【港湾・漁港】&#10;一人当たり有形固定資産（償却資産）額"/>
        <xdr:cNvSpPr txBox="1"/>
      </xdr:nvSpPr>
      <xdr:spPr>
        <a:xfrm>
          <a:off x="7561795" y="181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161154</xdr:rowOff>
    </xdr:from>
    <xdr:ext cx="599010" cy="259045"/>
    <xdr:sp macro="" textlink="">
      <xdr:nvSpPr>
        <xdr:cNvPr id="491" name="n_4aveValue【港湾・漁港】&#10;一人当たり有形固定資産（償却資産）額"/>
        <xdr:cNvSpPr txBox="1"/>
      </xdr:nvSpPr>
      <xdr:spPr>
        <a:xfrm>
          <a:off x="6672795" y="181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157132</xdr:rowOff>
    </xdr:from>
    <xdr:ext cx="534377" cy="259045"/>
    <xdr:sp macro="" textlink="">
      <xdr:nvSpPr>
        <xdr:cNvPr id="492" name="n_1mainValue【港湾・漁港】&#10;一人当たり有形固定資産（償却資産）額"/>
        <xdr:cNvSpPr txBox="1"/>
      </xdr:nvSpPr>
      <xdr:spPr>
        <a:xfrm>
          <a:off x="9359411" y="1867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158210</xdr:rowOff>
    </xdr:from>
    <xdr:ext cx="534377" cy="259045"/>
    <xdr:sp macro="" textlink="">
      <xdr:nvSpPr>
        <xdr:cNvPr id="493" name="n_2mainValue【港湾・漁港】&#10;一人当たり有形固定資産（償却資産）額"/>
        <xdr:cNvSpPr txBox="1"/>
      </xdr:nvSpPr>
      <xdr:spPr>
        <a:xfrm>
          <a:off x="8483111" y="186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159999</xdr:rowOff>
    </xdr:from>
    <xdr:ext cx="534377" cy="259045"/>
    <xdr:sp macro="" textlink="">
      <xdr:nvSpPr>
        <xdr:cNvPr id="494" name="n_3mainValue【港湾・漁港】&#10;一人当たり有形固定資産（償却資産）額"/>
        <xdr:cNvSpPr txBox="1"/>
      </xdr:nvSpPr>
      <xdr:spPr>
        <a:xfrm>
          <a:off x="7594111" y="186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160583</xdr:rowOff>
    </xdr:from>
    <xdr:ext cx="534377" cy="259045"/>
    <xdr:sp macro="" textlink="">
      <xdr:nvSpPr>
        <xdr:cNvPr id="495" name="n_4mainValue【港湾・漁港】&#10;一人当たり有形固定資産（償却資産）額"/>
        <xdr:cNvSpPr txBox="1"/>
      </xdr:nvSpPr>
      <xdr:spPr>
        <a:xfrm>
          <a:off x="6705111" y="186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521" name="直線コネクタ 520"/>
        <xdr:cNvCxnSpPr/>
      </xdr:nvCxnSpPr>
      <xdr:spPr>
        <a:xfrm flipV="1">
          <a:off x="16318864" y="587610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524" name="【認定こども園・幼稚園・保育所】&#10;有形固定資産減価償却率最大値テキスト"/>
        <xdr:cNvSpPr txBox="1"/>
      </xdr:nvSpPr>
      <xdr:spPr>
        <a:xfrm>
          <a:off x="16357600" y="565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525" name="直線コネクタ 524"/>
        <xdr:cNvCxnSpPr/>
      </xdr:nvCxnSpPr>
      <xdr:spPr>
        <a:xfrm>
          <a:off x="16230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76035</xdr:rowOff>
    </xdr:from>
    <xdr:ext cx="405111" cy="259045"/>
    <xdr:sp macro="" textlink="">
      <xdr:nvSpPr>
        <xdr:cNvPr id="526" name="【認定こども園・幼稚園・保育所】&#10;有形固定資産減価償却率平均値テキスト"/>
        <xdr:cNvSpPr txBox="1"/>
      </xdr:nvSpPr>
      <xdr:spPr>
        <a:xfrm>
          <a:off x="16357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27" name="フローチャート: 判断 526"/>
        <xdr:cNvSpPr/>
      </xdr:nvSpPr>
      <xdr:spPr>
        <a:xfrm>
          <a:off x="16268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8" name="フローチャート: 判断 527"/>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129903</xdr:rowOff>
    </xdr:from>
    <xdr:to>
      <xdr:col>72</xdr:col>
      <xdr:colOff>38100</xdr:colOff>
      <xdr:row>38</xdr:row>
      <xdr:rowOff>60053</xdr:rowOff>
    </xdr:to>
    <xdr:sp macro="" textlink="">
      <xdr:nvSpPr>
        <xdr:cNvPr id="530" name="フローチャート: 判断 529"/>
        <xdr:cNvSpPr/>
      </xdr:nvSpPr>
      <xdr:spPr>
        <a:xfrm>
          <a:off x="13652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147864</xdr:rowOff>
    </xdr:from>
    <xdr:to>
      <xdr:col>67</xdr:col>
      <xdr:colOff>101600</xdr:colOff>
      <xdr:row>38</xdr:row>
      <xdr:rowOff>78014</xdr:rowOff>
    </xdr:to>
    <xdr:sp macro="" textlink="">
      <xdr:nvSpPr>
        <xdr:cNvPr id="531" name="フローチャート: 判断 530"/>
        <xdr:cNvSpPr/>
      </xdr:nvSpPr>
      <xdr:spPr>
        <a:xfrm>
          <a:off x="12763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537" name="楕円 536"/>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538" name="【認定こども園・幼稚園・保育所】&#10;有形固定資産減価償却率該当値テキスト"/>
        <xdr:cNvSpPr txBox="1"/>
      </xdr:nvSpPr>
      <xdr:spPr>
        <a:xfrm>
          <a:off x="16357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9" name="楕円 538"/>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64770</xdr:rowOff>
    </xdr:to>
    <xdr:cxnSp macro="">
      <xdr:nvCxnSpPr>
        <xdr:cNvPr id="540" name="直線コネクタ 539"/>
        <xdr:cNvCxnSpPr/>
      </xdr:nvCxnSpPr>
      <xdr:spPr>
        <a:xfrm flipV="1">
          <a:off x="15481300" y="67382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41" name="楕円 540"/>
        <xdr:cNvSpPr/>
      </xdr:nvSpPr>
      <xdr:spPr>
        <a:xfrm>
          <a:off x="14541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25581</xdr:rowOff>
    </xdr:from>
    <xdr:to>
      <xdr:col>81</xdr:col>
      <xdr:colOff>50800</xdr:colOff>
      <xdr:row>39</xdr:row>
      <xdr:rowOff>64770</xdr:rowOff>
    </xdr:to>
    <xdr:cxnSp macro="">
      <xdr:nvCxnSpPr>
        <xdr:cNvPr id="542" name="直線コネクタ 541"/>
        <xdr:cNvCxnSpPr/>
      </xdr:nvCxnSpPr>
      <xdr:spPr>
        <a:xfrm>
          <a:off x="14592300" y="67121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43" name="楕円 542"/>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25581</xdr:rowOff>
    </xdr:to>
    <xdr:cxnSp macro="">
      <xdr:nvCxnSpPr>
        <xdr:cNvPr id="544" name="直線コネクタ 543"/>
        <xdr:cNvCxnSpPr/>
      </xdr:nvCxnSpPr>
      <xdr:spPr>
        <a:xfrm>
          <a:off x="13703300" y="667131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545" name="楕円 544"/>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156210</xdr:rowOff>
    </xdr:to>
    <xdr:cxnSp macro="">
      <xdr:nvCxnSpPr>
        <xdr:cNvPr id="546" name="直線コネクタ 545"/>
        <xdr:cNvCxnSpPr/>
      </xdr:nvCxnSpPr>
      <xdr:spPr>
        <a:xfrm>
          <a:off x="12814300" y="66304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47" name="n_1aveValue【認定こども園・幼稚園・保育所】&#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8" name="n_2aveValue【認定こども園・幼稚園・保育所】&#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549" name="n_3aveValue【認定こども園・幼稚園・保育所】&#10;有形固定資産減価償却率"/>
        <xdr:cNvSpPr txBox="1"/>
      </xdr:nvSpPr>
      <xdr:spPr>
        <a:xfrm>
          <a:off x="13500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550" name="n_4aveValue【認定こども園・幼稚園・保育所】&#10;有形固定資産減価償却率"/>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51"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52" name="n_2mainValue【認定こども園・幼稚園・保育所】&#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53" name="n_3mainValue【認定こども園・幼稚園・保育所】&#10;有形固定資産減価償却率"/>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554" name="n_4mainValue【認定こども園・幼稚園・保育所】&#10;有形固定資産減価償却率"/>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76" name="直線コネクタ 575"/>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8" name="直線コネクタ 5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9"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80" name="直線コネクタ 579"/>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98569</xdr:rowOff>
    </xdr:from>
    <xdr:ext cx="469744" cy="259045"/>
    <xdr:sp macro="" textlink="">
      <xdr:nvSpPr>
        <xdr:cNvPr id="581" name="【認定こども園・幼稚園・保育所】&#10;一人当たり面積平均値テキスト"/>
        <xdr:cNvSpPr txBox="1"/>
      </xdr:nvSpPr>
      <xdr:spPr>
        <a:xfrm>
          <a:off x="22199600" y="661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582" name="フローチャート: 判断 581"/>
        <xdr:cNvSpPr/>
      </xdr:nvSpPr>
      <xdr:spPr>
        <a:xfrm>
          <a:off x="22110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583" name="フローチャート: 判断 582"/>
        <xdr:cNvSpPr/>
      </xdr:nvSpPr>
      <xdr:spPr>
        <a:xfrm>
          <a:off x="21272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584" name="フローチャート: 判断 583"/>
        <xdr:cNvSpPr/>
      </xdr:nvSpPr>
      <xdr:spPr>
        <a:xfrm>
          <a:off x="20383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85" name="フローチャート: 判断 584"/>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6" name="フローチャート: 判断 585"/>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592" name="楕円 591"/>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70121</xdr:rowOff>
    </xdr:from>
    <xdr:ext cx="469744" cy="259045"/>
    <xdr:sp macro="" textlink="">
      <xdr:nvSpPr>
        <xdr:cNvPr id="593" name="【認定こども園・幼稚園・保育所】&#10;一人当たり面積該当値テキスト"/>
        <xdr:cNvSpPr txBox="1"/>
      </xdr:nvSpPr>
      <xdr:spPr>
        <a:xfrm>
          <a:off x="22199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43688</xdr:rowOff>
    </xdr:from>
    <xdr:to>
      <xdr:col>112</xdr:col>
      <xdr:colOff>38100</xdr:colOff>
      <xdr:row>39</xdr:row>
      <xdr:rowOff>145288</xdr:rowOff>
    </xdr:to>
    <xdr:sp macro="" textlink="">
      <xdr:nvSpPr>
        <xdr:cNvPr id="594" name="楕円 593"/>
        <xdr:cNvSpPr/>
      </xdr:nvSpPr>
      <xdr:spPr>
        <a:xfrm>
          <a:off x="21272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94488</xdr:rowOff>
    </xdr:from>
    <xdr:to>
      <xdr:col>116</xdr:col>
      <xdr:colOff>63500</xdr:colOff>
      <xdr:row>39</xdr:row>
      <xdr:rowOff>142494</xdr:rowOff>
    </xdr:to>
    <xdr:cxnSp macro="">
      <xdr:nvCxnSpPr>
        <xdr:cNvPr id="595" name="直線コネクタ 594"/>
        <xdr:cNvCxnSpPr/>
      </xdr:nvCxnSpPr>
      <xdr:spPr>
        <a:xfrm>
          <a:off x="21323300" y="678103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596" name="楕円 595"/>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94488</xdr:rowOff>
    </xdr:from>
    <xdr:to>
      <xdr:col>111</xdr:col>
      <xdr:colOff>177800</xdr:colOff>
      <xdr:row>39</xdr:row>
      <xdr:rowOff>101346</xdr:rowOff>
    </xdr:to>
    <xdr:cxnSp macro="">
      <xdr:nvCxnSpPr>
        <xdr:cNvPr id="597" name="直線コネクタ 596"/>
        <xdr:cNvCxnSpPr/>
      </xdr:nvCxnSpPr>
      <xdr:spPr>
        <a:xfrm flipV="1">
          <a:off x="20434300" y="67810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57404</xdr:rowOff>
    </xdr:from>
    <xdr:to>
      <xdr:col>102</xdr:col>
      <xdr:colOff>165100</xdr:colOff>
      <xdr:row>39</xdr:row>
      <xdr:rowOff>159004</xdr:rowOff>
    </xdr:to>
    <xdr:sp macro="" textlink="">
      <xdr:nvSpPr>
        <xdr:cNvPr id="598" name="楕円 597"/>
        <xdr:cNvSpPr/>
      </xdr:nvSpPr>
      <xdr:spPr>
        <a:xfrm>
          <a:off x="19494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108204</xdr:rowOff>
    </xdr:to>
    <xdr:cxnSp macro="">
      <xdr:nvCxnSpPr>
        <xdr:cNvPr id="599" name="直線コネクタ 598"/>
        <xdr:cNvCxnSpPr/>
      </xdr:nvCxnSpPr>
      <xdr:spPr>
        <a:xfrm flipV="1">
          <a:off x="19545300" y="678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61976</xdr:rowOff>
    </xdr:from>
    <xdr:to>
      <xdr:col>98</xdr:col>
      <xdr:colOff>38100</xdr:colOff>
      <xdr:row>39</xdr:row>
      <xdr:rowOff>163576</xdr:rowOff>
    </xdr:to>
    <xdr:sp macro="" textlink="">
      <xdr:nvSpPr>
        <xdr:cNvPr id="600" name="楕円 599"/>
        <xdr:cNvSpPr/>
      </xdr:nvSpPr>
      <xdr:spPr>
        <a:xfrm>
          <a:off x="18605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108204</xdr:rowOff>
    </xdr:from>
    <xdr:to>
      <xdr:col>102</xdr:col>
      <xdr:colOff>114300</xdr:colOff>
      <xdr:row>39</xdr:row>
      <xdr:rowOff>112776</xdr:rowOff>
    </xdr:to>
    <xdr:cxnSp macro="">
      <xdr:nvCxnSpPr>
        <xdr:cNvPr id="601" name="直線コネクタ 600"/>
        <xdr:cNvCxnSpPr/>
      </xdr:nvCxnSpPr>
      <xdr:spPr>
        <a:xfrm flipV="1">
          <a:off x="18656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154703</xdr:rowOff>
    </xdr:from>
    <xdr:ext cx="469744" cy="259045"/>
    <xdr:sp macro="" textlink="">
      <xdr:nvSpPr>
        <xdr:cNvPr id="602" name="n_1aveValue【認定こども園・幼稚園・保育所】&#10;一人当たり面積"/>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603" name="n_2aveValue【認定こども園・幼稚園・保育所】&#10;一人当たり面積"/>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604"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605" name="n_4aveValue【認定こども園・幼稚園・保育所】&#10;一人当たり面積"/>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161815</xdr:rowOff>
    </xdr:from>
    <xdr:ext cx="469744" cy="259045"/>
    <xdr:sp macro="" textlink="">
      <xdr:nvSpPr>
        <xdr:cNvPr id="606" name="n_1mainValue【認定こども園・幼稚園・保育所】&#10;一人当たり面積"/>
        <xdr:cNvSpPr txBox="1"/>
      </xdr:nvSpPr>
      <xdr:spPr>
        <a:xfrm>
          <a:off x="210757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607" name="n_2main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150131</xdr:rowOff>
    </xdr:from>
    <xdr:ext cx="469744" cy="259045"/>
    <xdr:sp macro="" textlink="">
      <xdr:nvSpPr>
        <xdr:cNvPr id="608" name="n_3mainValue【認定こども園・幼稚園・保育所】&#10;一人当たり面積"/>
        <xdr:cNvSpPr txBox="1"/>
      </xdr:nvSpPr>
      <xdr:spPr>
        <a:xfrm>
          <a:off x="19310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8653</xdr:rowOff>
    </xdr:from>
    <xdr:ext cx="469744" cy="259045"/>
    <xdr:sp macro="" textlink="">
      <xdr:nvSpPr>
        <xdr:cNvPr id="609" name="n_4mainValue【認定こども園・幼稚園・保育所】&#10;一人当たり面積"/>
        <xdr:cNvSpPr txBox="1"/>
      </xdr:nvSpPr>
      <xdr:spPr>
        <a:xfrm>
          <a:off x="184214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634" name="直線コネクタ 633"/>
        <xdr:cNvCxnSpPr/>
      </xdr:nvCxnSpPr>
      <xdr:spPr>
        <a:xfrm flipV="1">
          <a:off x="16318864" y="964692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35"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6" name="直線コネクタ 635"/>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7"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8" name="直線コネクタ 63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639" name="【学校施設】&#10;有形固定資産減価償却率平均値テキスト"/>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40" name="フローチャート: 判断 639"/>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641" name="フローチャート: 判断 640"/>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2" name="フローチャート: 判断 6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43" name="フローチャート: 判断 642"/>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644" name="フローチャート: 判断 643"/>
        <xdr:cNvSpPr/>
      </xdr:nvSpPr>
      <xdr:spPr>
        <a:xfrm>
          <a:off x="12763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650" name="楕円 649"/>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651" name="【学校施設】&#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652" name="楕円 651"/>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13335</xdr:rowOff>
    </xdr:to>
    <xdr:cxnSp macro="">
      <xdr:nvCxnSpPr>
        <xdr:cNvPr id="653" name="直線コネクタ 652"/>
        <xdr:cNvCxnSpPr/>
      </xdr:nvCxnSpPr>
      <xdr:spPr>
        <a:xfrm>
          <a:off x="15481300" y="104508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654" name="楕円 653"/>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60</xdr:row>
      <xdr:rowOff>163830</xdr:rowOff>
    </xdr:to>
    <xdr:cxnSp macro="">
      <xdr:nvCxnSpPr>
        <xdr:cNvPr id="655" name="直線コネクタ 654"/>
        <xdr:cNvCxnSpPr/>
      </xdr:nvCxnSpPr>
      <xdr:spPr>
        <a:xfrm>
          <a:off x="14592300" y="104374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56" name="楕円 655"/>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150495</xdr:rowOff>
    </xdr:to>
    <xdr:cxnSp macro="">
      <xdr:nvCxnSpPr>
        <xdr:cNvPr id="657" name="直線コネクタ 656"/>
        <xdr:cNvCxnSpPr/>
      </xdr:nvCxnSpPr>
      <xdr:spPr>
        <a:xfrm>
          <a:off x="13703300" y="10424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658" name="楕円 657"/>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137160</xdr:rowOff>
    </xdr:to>
    <xdr:cxnSp macro="">
      <xdr:nvCxnSpPr>
        <xdr:cNvPr id="659" name="直線コネクタ 658"/>
        <xdr:cNvCxnSpPr/>
      </xdr:nvCxnSpPr>
      <xdr:spPr>
        <a:xfrm>
          <a:off x="12814300" y="10414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660"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662" name="n_3ave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118762</xdr:rowOff>
    </xdr:from>
    <xdr:ext cx="405111" cy="259045"/>
    <xdr:sp macro="" textlink="">
      <xdr:nvSpPr>
        <xdr:cNvPr id="663" name="n_4aveValue【学校施設】&#10;有形固定資産減価償却率"/>
        <xdr:cNvSpPr txBox="1"/>
      </xdr:nvSpPr>
      <xdr:spPr>
        <a:xfrm>
          <a:off x="12611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64" name="n_1mainValue【学校施設】&#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20972</xdr:rowOff>
    </xdr:from>
    <xdr:ext cx="405111" cy="259045"/>
    <xdr:sp macro="" textlink="">
      <xdr:nvSpPr>
        <xdr:cNvPr id="665" name="n_2mainValue【学校施設】&#10;有形固定資産減価償却率"/>
        <xdr:cNvSpPr txBox="1"/>
      </xdr:nvSpPr>
      <xdr:spPr>
        <a:xfrm>
          <a:off x="14389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66" name="n_3main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667" name="n_4mainValue【学校施設】&#10;有形固定資産減価償却率"/>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689" name="直線コネクタ 688"/>
        <xdr:cNvCxnSpPr/>
      </xdr:nvCxnSpPr>
      <xdr:spPr>
        <a:xfrm flipV="1">
          <a:off x="22160864" y="9493758"/>
          <a:ext cx="0" cy="12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690" name="【学校施設】&#10;一人当たり面積最小値テキスト"/>
        <xdr:cNvSpPr txBox="1"/>
      </xdr:nvSpPr>
      <xdr:spPr>
        <a:xfrm>
          <a:off x="2219960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691" name="直線コネクタ 690"/>
        <xdr:cNvCxnSpPr/>
      </xdr:nvCxnSpPr>
      <xdr:spPr>
        <a:xfrm>
          <a:off x="22072600" y="1071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692" name="【学校施設】&#10;一人当たり面積最大値テキスト"/>
        <xdr:cNvSpPr txBox="1"/>
      </xdr:nvSpPr>
      <xdr:spPr>
        <a:xfrm>
          <a:off x="221996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693" name="直線コネクタ 692"/>
        <xdr:cNvCxnSpPr/>
      </xdr:nvCxnSpPr>
      <xdr:spPr>
        <a:xfrm>
          <a:off x="22072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38599</xdr:rowOff>
    </xdr:from>
    <xdr:ext cx="469744" cy="259045"/>
    <xdr:sp macro="" textlink="">
      <xdr:nvSpPr>
        <xdr:cNvPr id="694" name="【学校施設】&#10;一人当たり面積平均値テキスト"/>
        <xdr:cNvSpPr txBox="1"/>
      </xdr:nvSpPr>
      <xdr:spPr>
        <a:xfrm>
          <a:off x="22199600" y="1032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695" name="フローチャート: 判断 694"/>
        <xdr:cNvSpPr/>
      </xdr:nvSpPr>
      <xdr:spPr>
        <a:xfrm>
          <a:off x="22110700" y="1047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696" name="フローチャート: 判断 695"/>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697" name="フローチャート: 判断 696"/>
        <xdr:cNvSpPr/>
      </xdr:nvSpPr>
      <xdr:spPr>
        <a:xfrm>
          <a:off x="20383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7036</xdr:rowOff>
    </xdr:from>
    <xdr:to>
      <xdr:col>102</xdr:col>
      <xdr:colOff>165100</xdr:colOff>
      <xdr:row>61</xdr:row>
      <xdr:rowOff>108636</xdr:rowOff>
    </xdr:to>
    <xdr:sp macro="" textlink="">
      <xdr:nvSpPr>
        <xdr:cNvPr id="698" name="フローチャート: 判断 697"/>
        <xdr:cNvSpPr/>
      </xdr:nvSpPr>
      <xdr:spPr>
        <a:xfrm>
          <a:off x="19494500" y="1046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28981</xdr:rowOff>
    </xdr:from>
    <xdr:to>
      <xdr:col>98</xdr:col>
      <xdr:colOff>38100</xdr:colOff>
      <xdr:row>61</xdr:row>
      <xdr:rowOff>130581</xdr:rowOff>
    </xdr:to>
    <xdr:sp macro="" textlink="">
      <xdr:nvSpPr>
        <xdr:cNvPr id="699" name="フローチャート: 判断 698"/>
        <xdr:cNvSpPr/>
      </xdr:nvSpPr>
      <xdr:spPr>
        <a:xfrm>
          <a:off x="18605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41554</xdr:rowOff>
    </xdr:from>
    <xdr:to>
      <xdr:col>116</xdr:col>
      <xdr:colOff>114300</xdr:colOff>
      <xdr:row>61</xdr:row>
      <xdr:rowOff>143154</xdr:rowOff>
    </xdr:to>
    <xdr:sp macro="" textlink="">
      <xdr:nvSpPr>
        <xdr:cNvPr id="705" name="楕円 704"/>
        <xdr:cNvSpPr/>
      </xdr:nvSpPr>
      <xdr:spPr>
        <a:xfrm>
          <a:off x="221107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19981</xdr:rowOff>
    </xdr:from>
    <xdr:ext cx="469744" cy="259045"/>
    <xdr:sp macro="" textlink="">
      <xdr:nvSpPr>
        <xdr:cNvPr id="706" name="【学校施設】&#10;一人当たり面積該当値テキスト"/>
        <xdr:cNvSpPr txBox="1"/>
      </xdr:nvSpPr>
      <xdr:spPr>
        <a:xfrm>
          <a:off x="22199600" y="1047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52298</xdr:rowOff>
    </xdr:from>
    <xdr:to>
      <xdr:col>112</xdr:col>
      <xdr:colOff>38100</xdr:colOff>
      <xdr:row>61</xdr:row>
      <xdr:rowOff>153898</xdr:rowOff>
    </xdr:to>
    <xdr:sp macro="" textlink="">
      <xdr:nvSpPr>
        <xdr:cNvPr id="707" name="楕円 706"/>
        <xdr:cNvSpPr/>
      </xdr:nvSpPr>
      <xdr:spPr>
        <a:xfrm>
          <a:off x="21272500" y="105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92354</xdr:rowOff>
    </xdr:from>
    <xdr:to>
      <xdr:col>116</xdr:col>
      <xdr:colOff>63500</xdr:colOff>
      <xdr:row>61</xdr:row>
      <xdr:rowOff>103098</xdr:rowOff>
    </xdr:to>
    <xdr:cxnSp macro="">
      <xdr:nvCxnSpPr>
        <xdr:cNvPr id="708" name="直線コネクタ 707"/>
        <xdr:cNvCxnSpPr/>
      </xdr:nvCxnSpPr>
      <xdr:spPr>
        <a:xfrm flipV="1">
          <a:off x="21323300" y="1055080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59842</xdr:rowOff>
    </xdr:from>
    <xdr:to>
      <xdr:col>107</xdr:col>
      <xdr:colOff>101600</xdr:colOff>
      <xdr:row>61</xdr:row>
      <xdr:rowOff>161442</xdr:rowOff>
    </xdr:to>
    <xdr:sp macro="" textlink="">
      <xdr:nvSpPr>
        <xdr:cNvPr id="709" name="楕円 708"/>
        <xdr:cNvSpPr/>
      </xdr:nvSpPr>
      <xdr:spPr>
        <a:xfrm>
          <a:off x="20383500" y="105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103098</xdr:rowOff>
    </xdr:from>
    <xdr:to>
      <xdr:col>111</xdr:col>
      <xdr:colOff>177800</xdr:colOff>
      <xdr:row>61</xdr:row>
      <xdr:rowOff>110642</xdr:rowOff>
    </xdr:to>
    <xdr:cxnSp macro="">
      <xdr:nvCxnSpPr>
        <xdr:cNvPr id="710" name="直線コネクタ 709"/>
        <xdr:cNvCxnSpPr/>
      </xdr:nvCxnSpPr>
      <xdr:spPr>
        <a:xfrm flipV="1">
          <a:off x="20434300" y="1056154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65786</xdr:rowOff>
    </xdr:from>
    <xdr:to>
      <xdr:col>102</xdr:col>
      <xdr:colOff>165100</xdr:colOff>
      <xdr:row>61</xdr:row>
      <xdr:rowOff>167386</xdr:rowOff>
    </xdr:to>
    <xdr:sp macro="" textlink="">
      <xdr:nvSpPr>
        <xdr:cNvPr id="711" name="楕円 710"/>
        <xdr:cNvSpPr/>
      </xdr:nvSpPr>
      <xdr:spPr>
        <a:xfrm>
          <a:off x="19494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110642</xdr:rowOff>
    </xdr:from>
    <xdr:to>
      <xdr:col>107</xdr:col>
      <xdr:colOff>50800</xdr:colOff>
      <xdr:row>61</xdr:row>
      <xdr:rowOff>116586</xdr:rowOff>
    </xdr:to>
    <xdr:cxnSp macro="">
      <xdr:nvCxnSpPr>
        <xdr:cNvPr id="712" name="直線コネクタ 711"/>
        <xdr:cNvCxnSpPr/>
      </xdr:nvCxnSpPr>
      <xdr:spPr>
        <a:xfrm flipV="1">
          <a:off x="19545300" y="1056909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72644</xdr:rowOff>
    </xdr:from>
    <xdr:to>
      <xdr:col>98</xdr:col>
      <xdr:colOff>38100</xdr:colOff>
      <xdr:row>62</xdr:row>
      <xdr:rowOff>2794</xdr:rowOff>
    </xdr:to>
    <xdr:sp macro="" textlink="">
      <xdr:nvSpPr>
        <xdr:cNvPr id="713" name="楕円 712"/>
        <xdr:cNvSpPr/>
      </xdr:nvSpPr>
      <xdr:spPr>
        <a:xfrm>
          <a:off x="18605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116586</xdr:rowOff>
    </xdr:from>
    <xdr:to>
      <xdr:col>102</xdr:col>
      <xdr:colOff>114300</xdr:colOff>
      <xdr:row>61</xdr:row>
      <xdr:rowOff>123444</xdr:rowOff>
    </xdr:to>
    <xdr:cxnSp macro="">
      <xdr:nvCxnSpPr>
        <xdr:cNvPr id="714" name="直線コネクタ 713"/>
        <xdr:cNvCxnSpPr/>
      </xdr:nvCxnSpPr>
      <xdr:spPr>
        <a:xfrm flipV="1">
          <a:off x="18656300" y="1057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715" name="n_1aveValue【学校施設】&#10;一人当たり面積"/>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147108</xdr:rowOff>
    </xdr:from>
    <xdr:ext cx="469744" cy="259045"/>
    <xdr:sp macro="" textlink="">
      <xdr:nvSpPr>
        <xdr:cNvPr id="716" name="n_2aveValue【学校施設】&#10;一人当たり面積"/>
        <xdr:cNvSpPr txBox="1"/>
      </xdr:nvSpPr>
      <xdr:spPr>
        <a:xfrm>
          <a:off x="201994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125163</xdr:rowOff>
    </xdr:from>
    <xdr:ext cx="469744" cy="259045"/>
    <xdr:sp macro="" textlink="">
      <xdr:nvSpPr>
        <xdr:cNvPr id="717" name="n_3aveValue【学校施設】&#10;一人当たり面積"/>
        <xdr:cNvSpPr txBox="1"/>
      </xdr:nvSpPr>
      <xdr:spPr>
        <a:xfrm>
          <a:off x="19310427" y="102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147108</xdr:rowOff>
    </xdr:from>
    <xdr:ext cx="469744" cy="259045"/>
    <xdr:sp macro="" textlink="">
      <xdr:nvSpPr>
        <xdr:cNvPr id="718" name="n_4aveValue【学校施設】&#10;一人当たり面積"/>
        <xdr:cNvSpPr txBox="1"/>
      </xdr:nvSpPr>
      <xdr:spPr>
        <a:xfrm>
          <a:off x="184214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145025</xdr:rowOff>
    </xdr:from>
    <xdr:ext cx="469744" cy="259045"/>
    <xdr:sp macro="" textlink="">
      <xdr:nvSpPr>
        <xdr:cNvPr id="719" name="n_1mainValue【学校施設】&#10;一人当たり面積"/>
        <xdr:cNvSpPr txBox="1"/>
      </xdr:nvSpPr>
      <xdr:spPr>
        <a:xfrm>
          <a:off x="21075727" y="106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152569</xdr:rowOff>
    </xdr:from>
    <xdr:ext cx="469744" cy="259045"/>
    <xdr:sp macro="" textlink="">
      <xdr:nvSpPr>
        <xdr:cNvPr id="720" name="n_2mainValue【学校施設】&#10;一人当たり面積"/>
        <xdr:cNvSpPr txBox="1"/>
      </xdr:nvSpPr>
      <xdr:spPr>
        <a:xfrm>
          <a:off x="20199427" y="106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158513</xdr:rowOff>
    </xdr:from>
    <xdr:ext cx="469744" cy="259045"/>
    <xdr:sp macro="" textlink="">
      <xdr:nvSpPr>
        <xdr:cNvPr id="721" name="n_3mainValue【学校施設】&#10;一人当たり面積"/>
        <xdr:cNvSpPr txBox="1"/>
      </xdr:nvSpPr>
      <xdr:spPr>
        <a:xfrm>
          <a:off x="193104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165371</xdr:rowOff>
    </xdr:from>
    <xdr:ext cx="469744" cy="259045"/>
    <xdr:sp macro="" textlink="">
      <xdr:nvSpPr>
        <xdr:cNvPr id="722" name="n_4mainValue【学校施設】&#10;一人当たり面積"/>
        <xdr:cNvSpPr txBox="1"/>
      </xdr:nvSpPr>
      <xdr:spPr>
        <a:xfrm>
          <a:off x="184214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114300</xdr:rowOff>
    </xdr:to>
    <xdr:cxnSp macro="">
      <xdr:nvCxnSpPr>
        <xdr:cNvPr id="747" name="直線コネクタ 746"/>
        <xdr:cNvCxnSpPr/>
      </xdr:nvCxnSpPr>
      <xdr:spPr>
        <a:xfrm flipV="1">
          <a:off x="16318864" y="13241655"/>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0" name="【児童館】&#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1" name="直線コネクタ 750"/>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130191</xdr:rowOff>
    </xdr:from>
    <xdr:ext cx="405111" cy="259045"/>
    <xdr:sp macro="" textlink="">
      <xdr:nvSpPr>
        <xdr:cNvPr id="752" name="【児童館】&#10;有形固定資産減価償却率平均値テキスト"/>
        <xdr:cNvSpPr txBox="1"/>
      </xdr:nvSpPr>
      <xdr:spPr>
        <a:xfrm>
          <a:off x="16357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53" name="フローチャート: 判断 752"/>
        <xdr:cNvSpPr/>
      </xdr:nvSpPr>
      <xdr:spPr>
        <a:xfrm>
          <a:off x="16268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54" name="フローチャート: 判断 753"/>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5" name="フローチャート: 判断 754"/>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756" name="フローチャート: 判断 755"/>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36830</xdr:rowOff>
    </xdr:from>
    <xdr:to>
      <xdr:col>67</xdr:col>
      <xdr:colOff>101600</xdr:colOff>
      <xdr:row>83</xdr:row>
      <xdr:rowOff>138430</xdr:rowOff>
    </xdr:to>
    <xdr:sp macro="" textlink="">
      <xdr:nvSpPr>
        <xdr:cNvPr id="757" name="フローチャート: 判断 756"/>
        <xdr:cNvSpPr/>
      </xdr:nvSpPr>
      <xdr:spPr>
        <a:xfrm>
          <a:off x="1276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63" name="楕円 762"/>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764" name="【児童館】&#10;有形固定資産減価償却率該当値テキスト"/>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765" name="楕円 764"/>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106680</xdr:rowOff>
    </xdr:to>
    <xdr:cxnSp macro="">
      <xdr:nvCxnSpPr>
        <xdr:cNvPr id="766" name="直線コネクタ 765"/>
        <xdr:cNvCxnSpPr/>
      </xdr:nvCxnSpPr>
      <xdr:spPr>
        <a:xfrm>
          <a:off x="15481300" y="141160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767" name="楕円 766"/>
        <xdr:cNvSpPr/>
      </xdr:nvSpPr>
      <xdr:spPr>
        <a:xfrm>
          <a:off x="1454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xdr:rowOff>
    </xdr:from>
    <xdr:to>
      <xdr:col>81</xdr:col>
      <xdr:colOff>50800</xdr:colOff>
      <xdr:row>82</xdr:row>
      <xdr:rowOff>57150</xdr:rowOff>
    </xdr:to>
    <xdr:cxnSp macro="">
      <xdr:nvCxnSpPr>
        <xdr:cNvPr id="768" name="直線コネクタ 767"/>
        <xdr:cNvCxnSpPr/>
      </xdr:nvCxnSpPr>
      <xdr:spPr>
        <a:xfrm>
          <a:off x="14592300" y="14066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69" name="楕円 768"/>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82</xdr:row>
      <xdr:rowOff>7620</xdr:rowOff>
    </xdr:to>
    <xdr:cxnSp macro="">
      <xdr:nvCxnSpPr>
        <xdr:cNvPr id="770" name="直線コネクタ 769"/>
        <xdr:cNvCxnSpPr/>
      </xdr:nvCxnSpPr>
      <xdr:spPr>
        <a:xfrm>
          <a:off x="13703300" y="14016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771" name="楕円 770"/>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82</xdr:row>
      <xdr:rowOff>47625</xdr:rowOff>
    </xdr:to>
    <xdr:cxnSp macro="">
      <xdr:nvCxnSpPr>
        <xdr:cNvPr id="772" name="直線コネクタ 771"/>
        <xdr:cNvCxnSpPr/>
      </xdr:nvCxnSpPr>
      <xdr:spPr>
        <a:xfrm flipV="1">
          <a:off x="12814300" y="1401698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73" name="n_1aveValue【児童館】&#10;有形固定資産減価償却率"/>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4" name="n_2aveValue【児童館】&#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775" name="n_3aveValue【児童館】&#10;有形固定資産減価償却率"/>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776" name="n_4aveValue【児童館】&#10;有形固定資産減価償却率"/>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99077</xdr:rowOff>
    </xdr:from>
    <xdr:ext cx="405111" cy="259045"/>
    <xdr:sp macro="" textlink="">
      <xdr:nvSpPr>
        <xdr:cNvPr id="777" name="n_1mainValue【児童館】&#10;有形固定資産減価償却率"/>
        <xdr:cNvSpPr txBox="1"/>
      </xdr:nvSpPr>
      <xdr:spPr>
        <a:xfrm>
          <a:off x="15266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49547</xdr:rowOff>
    </xdr:from>
    <xdr:ext cx="405111" cy="259045"/>
    <xdr:sp macro="" textlink="">
      <xdr:nvSpPr>
        <xdr:cNvPr id="778" name="n_2mainValue【児童館】&#10;有形固定資産減価償却率"/>
        <xdr:cNvSpPr txBox="1"/>
      </xdr:nvSpPr>
      <xdr:spPr>
        <a:xfrm>
          <a:off x="14389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9" name="n_3main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114952</xdr:rowOff>
    </xdr:from>
    <xdr:ext cx="405111" cy="259045"/>
    <xdr:sp macro="" textlink="">
      <xdr:nvSpPr>
        <xdr:cNvPr id="780" name="n_4mainValue【児童館】&#10;有形固定資産減価償却率"/>
        <xdr:cNvSpPr txBox="1"/>
      </xdr:nvSpPr>
      <xdr:spPr>
        <a:xfrm>
          <a:off x="12611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1" name="直線コネクタ 79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2" name="テキスト ボックス 79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5" name="直線コネクタ 79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6" name="テキスト ボックス 79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83820</xdr:rowOff>
    </xdr:to>
    <xdr:cxnSp macro="">
      <xdr:nvCxnSpPr>
        <xdr:cNvPr id="800" name="直線コネクタ 799"/>
        <xdr:cNvCxnSpPr/>
      </xdr:nvCxnSpPr>
      <xdr:spPr>
        <a:xfrm flipV="1">
          <a:off x="22160864" y="134226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1"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2" name="直線コネクタ 801"/>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803"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804" name="直線コネクタ 803"/>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142891</xdr:rowOff>
    </xdr:from>
    <xdr:ext cx="469744" cy="259045"/>
    <xdr:sp macro="" textlink="">
      <xdr:nvSpPr>
        <xdr:cNvPr id="805" name="【児童館】&#10;一人当たり面積平均値テキスト"/>
        <xdr:cNvSpPr txBox="1"/>
      </xdr:nvSpPr>
      <xdr:spPr>
        <a:xfrm>
          <a:off x="22199600" y="143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164464</xdr:rowOff>
    </xdr:from>
    <xdr:to>
      <xdr:col>116</xdr:col>
      <xdr:colOff>114300</xdr:colOff>
      <xdr:row>84</xdr:row>
      <xdr:rowOff>94614</xdr:rowOff>
    </xdr:to>
    <xdr:sp macro="" textlink="">
      <xdr:nvSpPr>
        <xdr:cNvPr id="806" name="フローチャート: 判断 805"/>
        <xdr:cNvSpPr/>
      </xdr:nvSpPr>
      <xdr:spPr>
        <a:xfrm>
          <a:off x="221107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07" name="フローチャート: 判断 806"/>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808" name="フローチャート: 判断 807"/>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809" name="フローチャート: 判断 808"/>
        <xdr:cNvSpPr/>
      </xdr:nvSpPr>
      <xdr:spPr>
        <a:xfrm>
          <a:off x="19494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164464</xdr:rowOff>
    </xdr:from>
    <xdr:to>
      <xdr:col>98</xdr:col>
      <xdr:colOff>38100</xdr:colOff>
      <xdr:row>84</xdr:row>
      <xdr:rowOff>94614</xdr:rowOff>
    </xdr:to>
    <xdr:sp macro="" textlink="">
      <xdr:nvSpPr>
        <xdr:cNvPr id="810" name="フローチャート: 判断 809"/>
        <xdr:cNvSpPr/>
      </xdr:nvSpPr>
      <xdr:spPr>
        <a:xfrm>
          <a:off x="18605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170180</xdr:rowOff>
    </xdr:from>
    <xdr:to>
      <xdr:col>116</xdr:col>
      <xdr:colOff>114300</xdr:colOff>
      <xdr:row>82</xdr:row>
      <xdr:rowOff>100330</xdr:rowOff>
    </xdr:to>
    <xdr:sp macro="" textlink="">
      <xdr:nvSpPr>
        <xdr:cNvPr id="816" name="楕円 815"/>
        <xdr:cNvSpPr/>
      </xdr:nvSpPr>
      <xdr:spPr>
        <a:xfrm>
          <a:off x="22110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21607</xdr:rowOff>
    </xdr:from>
    <xdr:ext cx="469744" cy="259045"/>
    <xdr:sp macro="" textlink="">
      <xdr:nvSpPr>
        <xdr:cNvPr id="817" name="【児童館】&#10;一人当たり面積該当値テキスト"/>
        <xdr:cNvSpPr txBox="1"/>
      </xdr:nvSpPr>
      <xdr:spPr>
        <a:xfrm>
          <a:off x="22199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18" name="楕円 817"/>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49530</xdr:rowOff>
    </xdr:from>
    <xdr:to>
      <xdr:col>116</xdr:col>
      <xdr:colOff>63500</xdr:colOff>
      <xdr:row>82</xdr:row>
      <xdr:rowOff>60961</xdr:rowOff>
    </xdr:to>
    <xdr:cxnSp macro="">
      <xdr:nvCxnSpPr>
        <xdr:cNvPr id="819" name="直線コネクタ 818"/>
        <xdr:cNvCxnSpPr/>
      </xdr:nvCxnSpPr>
      <xdr:spPr>
        <a:xfrm flipV="1">
          <a:off x="21323300" y="14108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21589</xdr:rowOff>
    </xdr:from>
    <xdr:to>
      <xdr:col>107</xdr:col>
      <xdr:colOff>101600</xdr:colOff>
      <xdr:row>82</xdr:row>
      <xdr:rowOff>123189</xdr:rowOff>
    </xdr:to>
    <xdr:sp macro="" textlink="">
      <xdr:nvSpPr>
        <xdr:cNvPr id="820" name="楕円 819"/>
        <xdr:cNvSpPr/>
      </xdr:nvSpPr>
      <xdr:spPr>
        <a:xfrm>
          <a:off x="2038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72389</xdr:rowOff>
    </xdr:to>
    <xdr:cxnSp macro="">
      <xdr:nvCxnSpPr>
        <xdr:cNvPr id="821" name="直線コネクタ 820"/>
        <xdr:cNvCxnSpPr/>
      </xdr:nvCxnSpPr>
      <xdr:spPr>
        <a:xfrm flipV="1">
          <a:off x="20434300" y="14119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822" name="楕円 821"/>
        <xdr:cNvSpPr/>
      </xdr:nvSpPr>
      <xdr:spPr>
        <a:xfrm>
          <a:off x="19494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72389</xdr:rowOff>
    </xdr:from>
    <xdr:to>
      <xdr:col>107</xdr:col>
      <xdr:colOff>50800</xdr:colOff>
      <xdr:row>82</xdr:row>
      <xdr:rowOff>78105</xdr:rowOff>
    </xdr:to>
    <xdr:cxnSp macro="">
      <xdr:nvCxnSpPr>
        <xdr:cNvPr id="823" name="直線コネクタ 822"/>
        <xdr:cNvCxnSpPr/>
      </xdr:nvCxnSpPr>
      <xdr:spPr>
        <a:xfrm flipV="1">
          <a:off x="19545300" y="14131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38736</xdr:rowOff>
    </xdr:from>
    <xdr:to>
      <xdr:col>98</xdr:col>
      <xdr:colOff>38100</xdr:colOff>
      <xdr:row>82</xdr:row>
      <xdr:rowOff>140336</xdr:rowOff>
    </xdr:to>
    <xdr:sp macro="" textlink="">
      <xdr:nvSpPr>
        <xdr:cNvPr id="824" name="楕円 823"/>
        <xdr:cNvSpPr/>
      </xdr:nvSpPr>
      <xdr:spPr>
        <a:xfrm>
          <a:off x="18605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78105</xdr:rowOff>
    </xdr:from>
    <xdr:to>
      <xdr:col>102</xdr:col>
      <xdr:colOff>114300</xdr:colOff>
      <xdr:row>82</xdr:row>
      <xdr:rowOff>89536</xdr:rowOff>
    </xdr:to>
    <xdr:cxnSp macro="">
      <xdr:nvCxnSpPr>
        <xdr:cNvPr id="825" name="直線コネクタ 824"/>
        <xdr:cNvCxnSpPr/>
      </xdr:nvCxnSpPr>
      <xdr:spPr>
        <a:xfrm flipV="1">
          <a:off x="18656300" y="141370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826" name="n_1aveValue【児童館】&#10;一人当たり面積"/>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97172</xdr:rowOff>
    </xdr:from>
    <xdr:ext cx="469744" cy="259045"/>
    <xdr:sp macro="" textlink="">
      <xdr:nvSpPr>
        <xdr:cNvPr id="827" name="n_2aveValue【児童館】&#10;一人当たり面積"/>
        <xdr:cNvSpPr txBox="1"/>
      </xdr:nvSpPr>
      <xdr:spPr>
        <a:xfrm>
          <a:off x="20199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91457</xdr:rowOff>
    </xdr:from>
    <xdr:ext cx="469744" cy="259045"/>
    <xdr:sp macro="" textlink="">
      <xdr:nvSpPr>
        <xdr:cNvPr id="828" name="n_3aveValue【児童館】&#10;一人当たり面積"/>
        <xdr:cNvSpPr txBox="1"/>
      </xdr:nvSpPr>
      <xdr:spPr>
        <a:xfrm>
          <a:off x="19310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85741</xdr:rowOff>
    </xdr:from>
    <xdr:ext cx="469744" cy="259045"/>
    <xdr:sp macro="" textlink="">
      <xdr:nvSpPr>
        <xdr:cNvPr id="829" name="n_4aveValue【児童館】&#10;一人当たり面積"/>
        <xdr:cNvSpPr txBox="1"/>
      </xdr:nvSpPr>
      <xdr:spPr>
        <a:xfrm>
          <a:off x="184214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30" name="n_1main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139716</xdr:rowOff>
    </xdr:from>
    <xdr:ext cx="469744" cy="259045"/>
    <xdr:sp macro="" textlink="">
      <xdr:nvSpPr>
        <xdr:cNvPr id="831" name="n_2mainValue【児童館】&#10;一人当たり面積"/>
        <xdr:cNvSpPr txBox="1"/>
      </xdr:nvSpPr>
      <xdr:spPr>
        <a:xfrm>
          <a:off x="20199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832" name="n_3main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156863</xdr:rowOff>
    </xdr:from>
    <xdr:ext cx="469744" cy="259045"/>
    <xdr:sp macro="" textlink="">
      <xdr:nvSpPr>
        <xdr:cNvPr id="833" name="n_4mainValue【児童館】&#10;一人当たり面積"/>
        <xdr:cNvSpPr txBox="1"/>
      </xdr:nvSpPr>
      <xdr:spPr>
        <a:xfrm>
          <a:off x="18421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6" name="テキスト ボックス 84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4" name="テキスト ボックス 8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856" name="直線コネクタ 855"/>
        <xdr:cNvCxnSpPr/>
      </xdr:nvCxnSpPr>
      <xdr:spPr>
        <a:xfrm flipV="1">
          <a:off x="16318864" y="17104613"/>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857" name="【公民館】&#10;有形固定資産減価償却率最小値テキスト"/>
        <xdr:cNvSpPr txBox="1"/>
      </xdr:nvSpPr>
      <xdr:spPr>
        <a:xfrm>
          <a:off x="163576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858" name="直線コネクタ 857"/>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859" name="【公民館】&#10;有形固定資産減価償却率最大値テキスト"/>
        <xdr:cNvSpPr txBox="1"/>
      </xdr:nvSpPr>
      <xdr:spPr>
        <a:xfrm>
          <a:off x="16357600" y="1687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860" name="直線コネクタ 859"/>
        <xdr:cNvCxnSpPr/>
      </xdr:nvCxnSpPr>
      <xdr:spPr>
        <a:xfrm>
          <a:off x="16230600" y="1710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861"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62" name="フローチャート: 判断 86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863" name="フローチャート: 判断 862"/>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864" name="フローチャート: 判断 863"/>
        <xdr:cNvSpPr/>
      </xdr:nvSpPr>
      <xdr:spPr>
        <a:xfrm>
          <a:off x="14541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xdr:rowOff>
    </xdr:from>
    <xdr:to>
      <xdr:col>72</xdr:col>
      <xdr:colOff>38100</xdr:colOff>
      <xdr:row>104</xdr:row>
      <xdr:rowOff>110998</xdr:rowOff>
    </xdr:to>
    <xdr:sp macro="" textlink="">
      <xdr:nvSpPr>
        <xdr:cNvPr id="865" name="フローチャート: 判断 864"/>
        <xdr:cNvSpPr/>
      </xdr:nvSpPr>
      <xdr:spPr>
        <a:xfrm>
          <a:off x="13652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866" name="フローチャート: 判断 865"/>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75692</xdr:rowOff>
    </xdr:from>
    <xdr:to>
      <xdr:col>85</xdr:col>
      <xdr:colOff>177800</xdr:colOff>
      <xdr:row>106</xdr:row>
      <xdr:rowOff>5842</xdr:rowOff>
    </xdr:to>
    <xdr:sp macro="" textlink="">
      <xdr:nvSpPr>
        <xdr:cNvPr id="872" name="楕円 871"/>
        <xdr:cNvSpPr/>
      </xdr:nvSpPr>
      <xdr:spPr>
        <a:xfrm>
          <a:off x="16268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54119</xdr:rowOff>
    </xdr:from>
    <xdr:ext cx="405111" cy="259045"/>
    <xdr:sp macro="" textlink="">
      <xdr:nvSpPr>
        <xdr:cNvPr id="873" name="【公民館】&#10;有形固定資産減価償却率該当値テキスト"/>
        <xdr:cNvSpPr txBox="1"/>
      </xdr:nvSpPr>
      <xdr:spPr>
        <a:xfrm>
          <a:off x="16357600"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27687</xdr:rowOff>
    </xdr:from>
    <xdr:to>
      <xdr:col>81</xdr:col>
      <xdr:colOff>101600</xdr:colOff>
      <xdr:row>105</xdr:row>
      <xdr:rowOff>129287</xdr:rowOff>
    </xdr:to>
    <xdr:sp macro="" textlink="">
      <xdr:nvSpPr>
        <xdr:cNvPr id="874" name="楕円 873"/>
        <xdr:cNvSpPr/>
      </xdr:nvSpPr>
      <xdr:spPr>
        <a:xfrm>
          <a:off x="15430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78487</xdr:rowOff>
    </xdr:from>
    <xdr:to>
      <xdr:col>85</xdr:col>
      <xdr:colOff>127000</xdr:colOff>
      <xdr:row>105</xdr:row>
      <xdr:rowOff>126492</xdr:rowOff>
    </xdr:to>
    <xdr:cxnSp macro="">
      <xdr:nvCxnSpPr>
        <xdr:cNvPr id="875" name="直線コネクタ 874"/>
        <xdr:cNvCxnSpPr/>
      </xdr:nvCxnSpPr>
      <xdr:spPr>
        <a:xfrm>
          <a:off x="15481300" y="1808073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xdr:rowOff>
    </xdr:from>
    <xdr:to>
      <xdr:col>76</xdr:col>
      <xdr:colOff>165100</xdr:colOff>
      <xdr:row>105</xdr:row>
      <xdr:rowOff>110998</xdr:rowOff>
    </xdr:to>
    <xdr:sp macro="" textlink="">
      <xdr:nvSpPr>
        <xdr:cNvPr id="876" name="楕円 875"/>
        <xdr:cNvSpPr/>
      </xdr:nvSpPr>
      <xdr:spPr>
        <a:xfrm>
          <a:off x="14541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60198</xdr:rowOff>
    </xdr:from>
    <xdr:to>
      <xdr:col>81</xdr:col>
      <xdr:colOff>50800</xdr:colOff>
      <xdr:row>105</xdr:row>
      <xdr:rowOff>78487</xdr:rowOff>
    </xdr:to>
    <xdr:cxnSp macro="">
      <xdr:nvCxnSpPr>
        <xdr:cNvPr id="877" name="直線コネクタ 876"/>
        <xdr:cNvCxnSpPr/>
      </xdr:nvCxnSpPr>
      <xdr:spPr>
        <a:xfrm>
          <a:off x="14592300" y="180624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8" name="楕円 877"/>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60198</xdr:rowOff>
    </xdr:to>
    <xdr:cxnSp macro="">
      <xdr:nvCxnSpPr>
        <xdr:cNvPr id="879" name="直線コネクタ 878"/>
        <xdr:cNvCxnSpPr/>
      </xdr:nvCxnSpPr>
      <xdr:spPr>
        <a:xfrm>
          <a:off x="13703300" y="18009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77978</xdr:rowOff>
    </xdr:from>
    <xdr:to>
      <xdr:col>67</xdr:col>
      <xdr:colOff>101600</xdr:colOff>
      <xdr:row>105</xdr:row>
      <xdr:rowOff>8128</xdr:rowOff>
    </xdr:to>
    <xdr:sp macro="" textlink="">
      <xdr:nvSpPr>
        <xdr:cNvPr id="880" name="楕円 879"/>
        <xdr:cNvSpPr/>
      </xdr:nvSpPr>
      <xdr:spPr>
        <a:xfrm>
          <a:off x="12763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128778</xdr:rowOff>
    </xdr:from>
    <xdr:to>
      <xdr:col>71</xdr:col>
      <xdr:colOff>177800</xdr:colOff>
      <xdr:row>105</xdr:row>
      <xdr:rowOff>7620</xdr:rowOff>
    </xdr:to>
    <xdr:cxnSp macro="">
      <xdr:nvCxnSpPr>
        <xdr:cNvPr id="881" name="直線コネクタ 880"/>
        <xdr:cNvCxnSpPr/>
      </xdr:nvCxnSpPr>
      <xdr:spPr>
        <a:xfrm>
          <a:off x="12814300" y="179595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882" name="n_1aveValue【公民館】&#10;有形固定資産減価償却率"/>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883" name="n_2aveValue【公民館】&#10;有形固定資産減価償却率"/>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127525</xdr:rowOff>
    </xdr:from>
    <xdr:ext cx="405111" cy="259045"/>
    <xdr:sp macro="" textlink="">
      <xdr:nvSpPr>
        <xdr:cNvPr id="884" name="n_3aveValue【公民館】&#10;有形固定資産減価償却率"/>
        <xdr:cNvSpPr txBox="1"/>
      </xdr:nvSpPr>
      <xdr:spPr>
        <a:xfrm>
          <a:off x="13500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885" name="n_4aveValue【公民館】&#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120414</xdr:rowOff>
    </xdr:from>
    <xdr:ext cx="405111" cy="259045"/>
    <xdr:sp macro="" textlink="">
      <xdr:nvSpPr>
        <xdr:cNvPr id="886" name="n_1mainValue【公民館】&#10;有形固定資産減価償却率"/>
        <xdr:cNvSpPr txBox="1"/>
      </xdr:nvSpPr>
      <xdr:spPr>
        <a:xfrm>
          <a:off x="15266044" y="181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102125</xdr:rowOff>
    </xdr:from>
    <xdr:ext cx="405111" cy="259045"/>
    <xdr:sp macro="" textlink="">
      <xdr:nvSpPr>
        <xdr:cNvPr id="887" name="n_2mainValue【公民館】&#10;有形固定資産減価償却率"/>
        <xdr:cNvSpPr txBox="1"/>
      </xdr:nvSpPr>
      <xdr:spPr>
        <a:xfrm>
          <a:off x="143897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888"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170705</xdr:rowOff>
    </xdr:from>
    <xdr:ext cx="405111" cy="259045"/>
    <xdr:sp macro="" textlink="">
      <xdr:nvSpPr>
        <xdr:cNvPr id="889" name="n_4mainValue【公民館】&#10;有形固定資産減価償却率"/>
        <xdr:cNvSpPr txBox="1"/>
      </xdr:nvSpPr>
      <xdr:spPr>
        <a:xfrm>
          <a:off x="12611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911" name="直線コネクタ 910"/>
        <xdr:cNvCxnSpPr/>
      </xdr:nvCxnSpPr>
      <xdr:spPr>
        <a:xfrm flipV="1">
          <a:off x="22160864" y="17298924"/>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12" name="【公民館】&#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13" name="直線コネクタ 912"/>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14"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5" name="直線コネクタ 91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95266</xdr:rowOff>
    </xdr:from>
    <xdr:ext cx="469744" cy="259045"/>
    <xdr:sp macro="" textlink="">
      <xdr:nvSpPr>
        <xdr:cNvPr id="916" name="【公民館】&#10;一人当たり面積平均値テキスト"/>
        <xdr:cNvSpPr txBox="1"/>
      </xdr:nvSpPr>
      <xdr:spPr>
        <a:xfrm>
          <a:off x="221996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17" name="フローチャート: 判断 916"/>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918" name="フローチャート: 判断 91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19" name="フローチャート: 判断 918"/>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20" name="フローチャート: 判断 919"/>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21" name="フローチャート: 判断 920"/>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23113</xdr:rowOff>
    </xdr:from>
    <xdr:to>
      <xdr:col>116</xdr:col>
      <xdr:colOff>114300</xdr:colOff>
      <xdr:row>104</xdr:row>
      <xdr:rowOff>124713</xdr:rowOff>
    </xdr:to>
    <xdr:sp macro="" textlink="">
      <xdr:nvSpPr>
        <xdr:cNvPr id="927" name="楕円 926"/>
        <xdr:cNvSpPr/>
      </xdr:nvSpPr>
      <xdr:spPr>
        <a:xfrm>
          <a:off x="221107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45990</xdr:rowOff>
    </xdr:from>
    <xdr:ext cx="469744" cy="259045"/>
    <xdr:sp macro="" textlink="">
      <xdr:nvSpPr>
        <xdr:cNvPr id="928" name="【公民館】&#10;一人当たり面積該当値テキスト"/>
        <xdr:cNvSpPr txBox="1"/>
      </xdr:nvSpPr>
      <xdr:spPr>
        <a:xfrm>
          <a:off x="22199600" y="177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39115</xdr:rowOff>
    </xdr:from>
    <xdr:to>
      <xdr:col>112</xdr:col>
      <xdr:colOff>38100</xdr:colOff>
      <xdr:row>104</xdr:row>
      <xdr:rowOff>140715</xdr:rowOff>
    </xdr:to>
    <xdr:sp macro="" textlink="">
      <xdr:nvSpPr>
        <xdr:cNvPr id="929" name="楕円 928"/>
        <xdr:cNvSpPr/>
      </xdr:nvSpPr>
      <xdr:spPr>
        <a:xfrm>
          <a:off x="21272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73913</xdr:rowOff>
    </xdr:from>
    <xdr:to>
      <xdr:col>116</xdr:col>
      <xdr:colOff>63500</xdr:colOff>
      <xdr:row>104</xdr:row>
      <xdr:rowOff>89915</xdr:rowOff>
    </xdr:to>
    <xdr:cxnSp macro="">
      <xdr:nvCxnSpPr>
        <xdr:cNvPr id="930" name="直線コネクタ 929"/>
        <xdr:cNvCxnSpPr/>
      </xdr:nvCxnSpPr>
      <xdr:spPr>
        <a:xfrm flipV="1">
          <a:off x="21323300" y="1790471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45974</xdr:rowOff>
    </xdr:from>
    <xdr:to>
      <xdr:col>107</xdr:col>
      <xdr:colOff>101600</xdr:colOff>
      <xdr:row>104</xdr:row>
      <xdr:rowOff>147574</xdr:rowOff>
    </xdr:to>
    <xdr:sp macro="" textlink="">
      <xdr:nvSpPr>
        <xdr:cNvPr id="931" name="楕円 930"/>
        <xdr:cNvSpPr/>
      </xdr:nvSpPr>
      <xdr:spPr>
        <a:xfrm>
          <a:off x="20383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89915</xdr:rowOff>
    </xdr:from>
    <xdr:to>
      <xdr:col>111</xdr:col>
      <xdr:colOff>177800</xdr:colOff>
      <xdr:row>104</xdr:row>
      <xdr:rowOff>96774</xdr:rowOff>
    </xdr:to>
    <xdr:cxnSp macro="">
      <xdr:nvCxnSpPr>
        <xdr:cNvPr id="932" name="直線コネクタ 931"/>
        <xdr:cNvCxnSpPr/>
      </xdr:nvCxnSpPr>
      <xdr:spPr>
        <a:xfrm flipV="1">
          <a:off x="20434300" y="179207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933" name="楕円 932"/>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96774</xdr:rowOff>
    </xdr:from>
    <xdr:to>
      <xdr:col>107</xdr:col>
      <xdr:colOff>50800</xdr:colOff>
      <xdr:row>104</xdr:row>
      <xdr:rowOff>108204</xdr:rowOff>
    </xdr:to>
    <xdr:cxnSp macro="">
      <xdr:nvCxnSpPr>
        <xdr:cNvPr id="934" name="直線コネクタ 933"/>
        <xdr:cNvCxnSpPr/>
      </xdr:nvCxnSpPr>
      <xdr:spPr>
        <a:xfrm flipV="1">
          <a:off x="19545300" y="179275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68835</xdr:rowOff>
    </xdr:from>
    <xdr:to>
      <xdr:col>98</xdr:col>
      <xdr:colOff>38100</xdr:colOff>
      <xdr:row>104</xdr:row>
      <xdr:rowOff>170435</xdr:rowOff>
    </xdr:to>
    <xdr:sp macro="" textlink="">
      <xdr:nvSpPr>
        <xdr:cNvPr id="935" name="楕円 934"/>
        <xdr:cNvSpPr/>
      </xdr:nvSpPr>
      <xdr:spPr>
        <a:xfrm>
          <a:off x="18605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119635</xdr:rowOff>
    </xdr:to>
    <xdr:cxnSp macro="">
      <xdr:nvCxnSpPr>
        <xdr:cNvPr id="936" name="直線コネクタ 935"/>
        <xdr:cNvCxnSpPr/>
      </xdr:nvCxnSpPr>
      <xdr:spPr>
        <a:xfrm flipV="1">
          <a:off x="18656300" y="179390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937"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38" name="n_2aveValue【公民館】&#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939" name="n_3aveValue【公民館】&#10;一人当たり面積"/>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940" name="n_4aveValue【公民館】&#10;一人当たり面積"/>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157242</xdr:rowOff>
    </xdr:from>
    <xdr:ext cx="469744" cy="259045"/>
    <xdr:sp macro="" textlink="">
      <xdr:nvSpPr>
        <xdr:cNvPr id="941" name="n_1mainValue【公民館】&#10;一人当たり面積"/>
        <xdr:cNvSpPr txBox="1"/>
      </xdr:nvSpPr>
      <xdr:spPr>
        <a:xfrm>
          <a:off x="210757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164101</xdr:rowOff>
    </xdr:from>
    <xdr:ext cx="469744" cy="259045"/>
    <xdr:sp macro="" textlink="">
      <xdr:nvSpPr>
        <xdr:cNvPr id="942" name="n_2mainValue【公民館】&#10;一人当たり面積"/>
        <xdr:cNvSpPr txBox="1"/>
      </xdr:nvSpPr>
      <xdr:spPr>
        <a:xfrm>
          <a:off x="201994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943" name="n_3mainValue【公民館】&#10;一人当たり面積"/>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15512</xdr:rowOff>
    </xdr:from>
    <xdr:ext cx="469744" cy="259045"/>
    <xdr:sp macro="" textlink="">
      <xdr:nvSpPr>
        <xdr:cNvPr id="944" name="n_4mainValue【公民館】&#10;一人当たり面積"/>
        <xdr:cNvSpPr txBox="1"/>
      </xdr:nvSpPr>
      <xdr:spPr>
        <a:xfrm>
          <a:off x="184214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有形固定資産減価償却率は全体的に高い水準にあるが、特に橋りょう・トンネルについては、昭和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年代以前に整備されたものが全体の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超えており、また、公営住宅についても、耐用年数を超えた施設が多数存在しているため、今後、建替も含めた計画的な維持保全に取り組むことにより、コストの削除と長寿命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26,333
26,117
255.23
20,951,346
19,552,215
1,325,626
9,887,152
20,905,962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xdr:cNvCxnSpPr/>
      </xdr:nvCxnSpPr>
      <xdr:spPr>
        <a:xfrm flipV="1">
          <a:off x="4634865" y="578140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xdr:cNvSpPr txBox="1"/>
      </xdr:nvSpPr>
      <xdr:spPr>
        <a:xfrm>
          <a:off x="4673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xdr:cNvCxnSpPr/>
      </xdr:nvCxnSpPr>
      <xdr:spPr>
        <a:xfrm>
          <a:off x="4546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xdr:cNvSpPr txBox="1"/>
      </xdr:nvSpPr>
      <xdr:spPr>
        <a:xfrm>
          <a:off x="4673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92001</xdr:rowOff>
    </xdr:from>
    <xdr:ext cx="405111" cy="259045"/>
    <xdr:sp macro="" textlink="">
      <xdr:nvSpPr>
        <xdr:cNvPr id="63" name="【図書館】&#10;有形固定資産減価償却率平均値テキスト"/>
        <xdr:cNvSpPr txBox="1"/>
      </xdr:nvSpPr>
      <xdr:spPr>
        <a:xfrm>
          <a:off x="4673600" y="643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xdr:cNvSpPr/>
      </xdr:nvSpPr>
      <xdr:spPr>
        <a:xfrm>
          <a:off x="45847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xdr:cNvSpPr/>
      </xdr:nvSpPr>
      <xdr:spPr>
        <a:xfrm>
          <a:off x="3746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85816</xdr:rowOff>
    </xdr:from>
    <xdr:to>
      <xdr:col>10</xdr:col>
      <xdr:colOff>165100</xdr:colOff>
      <xdr:row>40</xdr:row>
      <xdr:rowOff>15966</xdr:rowOff>
    </xdr:to>
    <xdr:sp macro="" textlink="">
      <xdr:nvSpPr>
        <xdr:cNvPr id="67" name="フローチャート: 判断 66"/>
        <xdr:cNvSpPr/>
      </xdr:nvSpPr>
      <xdr:spPr>
        <a:xfrm>
          <a:off x="1968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8" name="フローチャート: 判断 67"/>
        <xdr:cNvSpPr/>
      </xdr:nvSpPr>
      <xdr:spPr>
        <a:xfrm>
          <a:off x="1079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84183</xdr:rowOff>
    </xdr:from>
    <xdr:to>
      <xdr:col>24</xdr:col>
      <xdr:colOff>114300</xdr:colOff>
      <xdr:row>34</xdr:row>
      <xdr:rowOff>14333</xdr:rowOff>
    </xdr:to>
    <xdr:sp macro="" textlink="">
      <xdr:nvSpPr>
        <xdr:cNvPr id="74" name="楕円 73"/>
        <xdr:cNvSpPr/>
      </xdr:nvSpPr>
      <xdr:spPr>
        <a:xfrm>
          <a:off x="4584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25780</xdr:rowOff>
    </xdr:from>
    <xdr:ext cx="340478" cy="259045"/>
    <xdr:sp macro="" textlink="">
      <xdr:nvSpPr>
        <xdr:cNvPr id="75" name="【図書館】&#10;有形固定資産減価償却率該当値テキスト"/>
        <xdr:cNvSpPr txBox="1"/>
      </xdr:nvSpPr>
      <xdr:spPr>
        <a:xfrm>
          <a:off x="4673600" y="5683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18869</xdr:rowOff>
    </xdr:from>
    <xdr:to>
      <xdr:col>20</xdr:col>
      <xdr:colOff>38100</xdr:colOff>
      <xdr:row>33</xdr:row>
      <xdr:rowOff>120469</xdr:rowOff>
    </xdr:to>
    <xdr:sp macro="" textlink="">
      <xdr:nvSpPr>
        <xdr:cNvPr id="76" name="楕円 75"/>
        <xdr:cNvSpPr/>
      </xdr:nvSpPr>
      <xdr:spPr>
        <a:xfrm>
          <a:off x="37465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69669</xdr:rowOff>
    </xdr:from>
    <xdr:to>
      <xdr:col>24</xdr:col>
      <xdr:colOff>63500</xdr:colOff>
      <xdr:row>33</xdr:row>
      <xdr:rowOff>134983</xdr:rowOff>
    </xdr:to>
    <xdr:cxnSp macro="">
      <xdr:nvCxnSpPr>
        <xdr:cNvPr id="77" name="直線コネクタ 76"/>
        <xdr:cNvCxnSpPr/>
      </xdr:nvCxnSpPr>
      <xdr:spPr>
        <a:xfrm>
          <a:off x="3797300" y="572751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36830</xdr:rowOff>
    </xdr:from>
    <xdr:to>
      <xdr:col>15</xdr:col>
      <xdr:colOff>101600</xdr:colOff>
      <xdr:row>33</xdr:row>
      <xdr:rowOff>138430</xdr:rowOff>
    </xdr:to>
    <xdr:sp macro="" textlink="">
      <xdr:nvSpPr>
        <xdr:cNvPr id="78" name="楕円 77"/>
        <xdr:cNvSpPr/>
      </xdr:nvSpPr>
      <xdr:spPr>
        <a:xfrm>
          <a:off x="2857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69669</xdr:rowOff>
    </xdr:from>
    <xdr:to>
      <xdr:col>19</xdr:col>
      <xdr:colOff>177800</xdr:colOff>
      <xdr:row>33</xdr:row>
      <xdr:rowOff>87630</xdr:rowOff>
    </xdr:to>
    <xdr:cxnSp macro="">
      <xdr:nvCxnSpPr>
        <xdr:cNvPr id="79" name="直線コネクタ 78"/>
        <xdr:cNvCxnSpPr/>
      </xdr:nvCxnSpPr>
      <xdr:spPr>
        <a:xfrm flipV="1">
          <a:off x="2908300" y="57275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80" name="楕円 79"/>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87630</xdr:rowOff>
    </xdr:from>
    <xdr:to>
      <xdr:col>15</xdr:col>
      <xdr:colOff>50800</xdr:colOff>
      <xdr:row>41</xdr:row>
      <xdr:rowOff>133350</xdr:rowOff>
    </xdr:to>
    <xdr:cxnSp macro="">
      <xdr:nvCxnSpPr>
        <xdr:cNvPr id="81" name="直線コネクタ 80"/>
        <xdr:cNvCxnSpPr/>
      </xdr:nvCxnSpPr>
      <xdr:spPr>
        <a:xfrm flipV="1">
          <a:off x="2019300" y="5745480"/>
          <a:ext cx="889000" cy="14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49893</xdr:rowOff>
    </xdr:from>
    <xdr:to>
      <xdr:col>6</xdr:col>
      <xdr:colOff>38100</xdr:colOff>
      <xdr:row>41</xdr:row>
      <xdr:rowOff>151493</xdr:rowOff>
    </xdr:to>
    <xdr:sp macro="" textlink="">
      <xdr:nvSpPr>
        <xdr:cNvPr id="82" name="楕円 81"/>
        <xdr:cNvSpPr/>
      </xdr:nvSpPr>
      <xdr:spPr>
        <a:xfrm>
          <a:off x="1079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100693</xdr:rowOff>
    </xdr:from>
    <xdr:to>
      <xdr:col>10</xdr:col>
      <xdr:colOff>114300</xdr:colOff>
      <xdr:row>41</xdr:row>
      <xdr:rowOff>133350</xdr:rowOff>
    </xdr:to>
    <xdr:cxnSp macro="">
      <xdr:nvCxnSpPr>
        <xdr:cNvPr id="83" name="直線コネクタ 82"/>
        <xdr:cNvCxnSpPr/>
      </xdr:nvCxnSpPr>
      <xdr:spPr>
        <a:xfrm>
          <a:off x="1130300" y="713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90368</xdr:rowOff>
    </xdr:from>
    <xdr:ext cx="405111" cy="259045"/>
    <xdr:sp macro="" textlink="">
      <xdr:nvSpPr>
        <xdr:cNvPr id="84" name="n_1aveValue【図書館】&#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32493</xdr:rowOff>
    </xdr:from>
    <xdr:ext cx="405111" cy="259045"/>
    <xdr:sp macro="" textlink="">
      <xdr:nvSpPr>
        <xdr:cNvPr id="86" name="n_3aveValue【図書館】&#10;有形固定資産減価償却率"/>
        <xdr:cNvSpPr txBox="1"/>
      </xdr:nvSpPr>
      <xdr:spPr>
        <a:xfrm>
          <a:off x="1816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145160</xdr:rowOff>
    </xdr:from>
    <xdr:ext cx="405111" cy="259045"/>
    <xdr:sp macro="" textlink="">
      <xdr:nvSpPr>
        <xdr:cNvPr id="87" name="n_4aveValue【図書館】&#10;有形固定資産減価償却率"/>
        <xdr:cNvSpPr txBox="1"/>
      </xdr:nvSpPr>
      <xdr:spPr>
        <a:xfrm>
          <a:off x="927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136996</xdr:rowOff>
    </xdr:from>
    <xdr:ext cx="340478" cy="259045"/>
    <xdr:sp macro="" textlink="">
      <xdr:nvSpPr>
        <xdr:cNvPr id="88" name="n_1mainValue【図書館】&#10;有形固定資産減価償却率"/>
        <xdr:cNvSpPr txBox="1"/>
      </xdr:nvSpPr>
      <xdr:spPr>
        <a:xfrm>
          <a:off x="3614361"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154957</xdr:rowOff>
    </xdr:from>
    <xdr:ext cx="340478" cy="259045"/>
    <xdr:sp macro="" textlink="">
      <xdr:nvSpPr>
        <xdr:cNvPr id="89" name="n_2mainValue【図書館】&#10;有形固定資産減価償却率"/>
        <xdr:cNvSpPr txBox="1"/>
      </xdr:nvSpPr>
      <xdr:spPr>
        <a:xfrm>
          <a:off x="2738061"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3827</xdr:rowOff>
    </xdr:from>
    <xdr:ext cx="405111" cy="259045"/>
    <xdr:sp macro="" textlink="">
      <xdr:nvSpPr>
        <xdr:cNvPr id="90" name="n_3mainValue【図書館】&#10;有形固定資産減価償却率"/>
        <xdr:cNvSpPr txBox="1"/>
      </xdr:nvSpPr>
      <xdr:spPr>
        <a:xfrm>
          <a:off x="1816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142620</xdr:rowOff>
    </xdr:from>
    <xdr:ext cx="405111" cy="259045"/>
    <xdr:sp macro="" textlink="">
      <xdr:nvSpPr>
        <xdr:cNvPr id="91" name="n_4mainValue【図書館】&#10;有形固定資産減価償却率"/>
        <xdr:cNvSpPr txBox="1"/>
      </xdr:nvSpPr>
      <xdr:spPr>
        <a:xfrm>
          <a:off x="927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xdr:cNvCxnSpPr/>
      </xdr:nvCxnSpPr>
      <xdr:spPr>
        <a:xfrm flipV="1">
          <a:off x="10476865" y="57803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xdr:cNvSpPr txBox="1"/>
      </xdr:nvSpPr>
      <xdr:spPr>
        <a:xfrm>
          <a:off x="105156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xdr:cNvCxnSpPr/>
      </xdr:nvCxnSpPr>
      <xdr:spPr>
        <a:xfrm>
          <a:off x="10388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139899</xdr:rowOff>
    </xdr:from>
    <xdr:ext cx="469744" cy="259045"/>
    <xdr:sp macro="" textlink="">
      <xdr:nvSpPr>
        <xdr:cNvPr id="122" name="【図書館】&#10;一人当たり面積平均値テキスト"/>
        <xdr:cNvSpPr txBox="1"/>
      </xdr:nvSpPr>
      <xdr:spPr>
        <a:xfrm>
          <a:off x="105156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xdr:cNvSpPr/>
      </xdr:nvSpPr>
      <xdr:spPr>
        <a:xfrm>
          <a:off x="8699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6" name="フローチャート: 判断 125"/>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150585</xdr:rowOff>
    </xdr:from>
    <xdr:to>
      <xdr:col>55</xdr:col>
      <xdr:colOff>50800</xdr:colOff>
      <xdr:row>39</xdr:row>
      <xdr:rowOff>80735</xdr:rowOff>
    </xdr:to>
    <xdr:sp macro="" textlink="">
      <xdr:nvSpPr>
        <xdr:cNvPr id="133" name="楕円 132"/>
        <xdr:cNvSpPr/>
      </xdr:nvSpPr>
      <xdr:spPr>
        <a:xfrm>
          <a:off x="10426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2012</xdr:rowOff>
    </xdr:from>
    <xdr:ext cx="469744" cy="259045"/>
    <xdr:sp macro="" textlink="">
      <xdr:nvSpPr>
        <xdr:cNvPr id="134" name="【図書館】&#10;一人当たり面積該当値テキスト"/>
        <xdr:cNvSpPr txBox="1"/>
      </xdr:nvSpPr>
      <xdr:spPr>
        <a:xfrm>
          <a:off x="10515600"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35" name="楕円 134"/>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29935</xdr:rowOff>
    </xdr:from>
    <xdr:to>
      <xdr:col>55</xdr:col>
      <xdr:colOff>0</xdr:colOff>
      <xdr:row>39</xdr:row>
      <xdr:rowOff>51707</xdr:rowOff>
    </xdr:to>
    <xdr:cxnSp macro="">
      <xdr:nvCxnSpPr>
        <xdr:cNvPr id="136" name="直線コネクタ 135"/>
        <xdr:cNvCxnSpPr/>
      </xdr:nvCxnSpPr>
      <xdr:spPr>
        <a:xfrm flipV="1">
          <a:off x="9639300" y="67164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71664</xdr:rowOff>
    </xdr:from>
    <xdr:to>
      <xdr:col>46</xdr:col>
      <xdr:colOff>38100</xdr:colOff>
      <xdr:row>38</xdr:row>
      <xdr:rowOff>1814</xdr:rowOff>
    </xdr:to>
    <xdr:sp macro="" textlink="">
      <xdr:nvSpPr>
        <xdr:cNvPr id="137" name="楕円 136"/>
        <xdr:cNvSpPr/>
      </xdr:nvSpPr>
      <xdr:spPr>
        <a:xfrm>
          <a:off x="8699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122464</xdr:rowOff>
    </xdr:from>
    <xdr:to>
      <xdr:col>50</xdr:col>
      <xdr:colOff>114300</xdr:colOff>
      <xdr:row>39</xdr:row>
      <xdr:rowOff>51707</xdr:rowOff>
    </xdr:to>
    <xdr:cxnSp macro="">
      <xdr:nvCxnSpPr>
        <xdr:cNvPr id="138" name="直線コネクタ 137"/>
        <xdr:cNvCxnSpPr/>
      </xdr:nvCxnSpPr>
      <xdr:spPr>
        <a:xfrm>
          <a:off x="8750300" y="64661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112485</xdr:rowOff>
    </xdr:from>
    <xdr:to>
      <xdr:col>41</xdr:col>
      <xdr:colOff>101600</xdr:colOff>
      <xdr:row>41</xdr:row>
      <xdr:rowOff>42635</xdr:rowOff>
    </xdr:to>
    <xdr:sp macro="" textlink="">
      <xdr:nvSpPr>
        <xdr:cNvPr id="139" name="楕円 138"/>
        <xdr:cNvSpPr/>
      </xdr:nvSpPr>
      <xdr:spPr>
        <a:xfrm>
          <a:off x="7810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122464</xdr:rowOff>
    </xdr:from>
    <xdr:to>
      <xdr:col>45</xdr:col>
      <xdr:colOff>177800</xdr:colOff>
      <xdr:row>40</xdr:row>
      <xdr:rowOff>163285</xdr:rowOff>
    </xdr:to>
    <xdr:cxnSp macro="">
      <xdr:nvCxnSpPr>
        <xdr:cNvPr id="140" name="直線コネクタ 139"/>
        <xdr:cNvCxnSpPr/>
      </xdr:nvCxnSpPr>
      <xdr:spPr>
        <a:xfrm flipV="1">
          <a:off x="7861300" y="6466114"/>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112485</xdr:rowOff>
    </xdr:from>
    <xdr:to>
      <xdr:col>36</xdr:col>
      <xdr:colOff>165100</xdr:colOff>
      <xdr:row>41</xdr:row>
      <xdr:rowOff>42635</xdr:rowOff>
    </xdr:to>
    <xdr:sp macro="" textlink="">
      <xdr:nvSpPr>
        <xdr:cNvPr id="141" name="楕円 140"/>
        <xdr:cNvSpPr/>
      </xdr:nvSpPr>
      <xdr:spPr>
        <a:xfrm>
          <a:off x="6921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163285</xdr:rowOff>
    </xdr:from>
    <xdr:to>
      <xdr:col>41</xdr:col>
      <xdr:colOff>50800</xdr:colOff>
      <xdr:row>40</xdr:row>
      <xdr:rowOff>163285</xdr:rowOff>
    </xdr:to>
    <xdr:cxnSp macro="">
      <xdr:nvCxnSpPr>
        <xdr:cNvPr id="142" name="直線コネクタ 141"/>
        <xdr:cNvCxnSpPr/>
      </xdr:nvCxnSpPr>
      <xdr:spPr>
        <a:xfrm>
          <a:off x="6972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104520</xdr:rowOff>
    </xdr:from>
    <xdr:ext cx="469744" cy="259045"/>
    <xdr:sp macro="" textlink="">
      <xdr:nvSpPr>
        <xdr:cNvPr id="143" name="n_1ave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4" name="n_2aveValue【図書館】&#10;一人当たり面積"/>
        <xdr:cNvSpPr txBox="1"/>
      </xdr:nvSpPr>
      <xdr:spPr>
        <a:xfrm>
          <a:off x="8515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45" name="n_3aveValue【図書館】&#10;一人当たり面積"/>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47" name="n_1mainValue【図書館】&#10;一人当たり面積"/>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18341</xdr:rowOff>
    </xdr:from>
    <xdr:ext cx="469744" cy="259045"/>
    <xdr:sp macro="" textlink="">
      <xdr:nvSpPr>
        <xdr:cNvPr id="148" name="n_2mainValue【図書館】&#10;一人当たり面積"/>
        <xdr:cNvSpPr txBox="1"/>
      </xdr:nvSpPr>
      <xdr:spPr>
        <a:xfrm>
          <a:off x="8515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33762</xdr:rowOff>
    </xdr:from>
    <xdr:ext cx="469744" cy="259045"/>
    <xdr:sp macro="" textlink="">
      <xdr:nvSpPr>
        <xdr:cNvPr id="149" name="n_3mainValue【図書館】&#10;一人当たり面積"/>
        <xdr:cNvSpPr txBox="1"/>
      </xdr:nvSpPr>
      <xdr:spPr>
        <a:xfrm>
          <a:off x="7626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33762</xdr:rowOff>
    </xdr:from>
    <xdr:ext cx="469744" cy="259045"/>
    <xdr:sp macro="" textlink="">
      <xdr:nvSpPr>
        <xdr:cNvPr id="150" name="n_4mainValue【図書館】&#10;一人当たり面積"/>
        <xdr:cNvSpPr txBox="1"/>
      </xdr:nvSpPr>
      <xdr:spPr>
        <a:xfrm>
          <a:off x="6737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xdr:cNvCxnSpPr/>
      </xdr:nvCxnSpPr>
      <xdr:spPr>
        <a:xfrm flipV="1">
          <a:off x="4634865"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xdr:cNvSpPr txBox="1"/>
      </xdr:nvSpPr>
      <xdr:spPr>
        <a:xfrm>
          <a:off x="4673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xdr:cNvCxnSpPr/>
      </xdr:nvCxnSpPr>
      <xdr:spPr>
        <a:xfrm>
          <a:off x="4546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107332</xdr:rowOff>
    </xdr:from>
    <xdr:ext cx="405111" cy="259045"/>
    <xdr:sp macro="" textlink="">
      <xdr:nvSpPr>
        <xdr:cNvPr id="180" name="【体育館・プール】&#10;有形固定資産減価償却率平均値テキスト"/>
        <xdr:cNvSpPr txBox="1"/>
      </xdr:nvSpPr>
      <xdr:spPr>
        <a:xfrm>
          <a:off x="4673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4" name="フローチャート: 判断 183"/>
        <xdr:cNvSpPr/>
      </xdr:nvSpPr>
      <xdr:spPr>
        <a:xfrm>
          <a:off x="196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91" name="楕円 190"/>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2" name="【体育館・プール】&#10;有形固定資産減価償却率該当値テキスト"/>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93" name="楕円 192"/>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160020</xdr:rowOff>
    </xdr:to>
    <xdr:cxnSp macro="">
      <xdr:nvCxnSpPr>
        <xdr:cNvPr id="194" name="直線コネクタ 193"/>
        <xdr:cNvCxnSpPr/>
      </xdr:nvCxnSpPr>
      <xdr:spPr>
        <a:xfrm>
          <a:off x="3797300" y="105708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95" name="楕円 194"/>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112395</xdr:rowOff>
    </xdr:to>
    <xdr:cxnSp macro="">
      <xdr:nvCxnSpPr>
        <xdr:cNvPr id="196" name="直線コネクタ 195"/>
        <xdr:cNvCxnSpPr/>
      </xdr:nvCxnSpPr>
      <xdr:spPr>
        <a:xfrm>
          <a:off x="2908300" y="105232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7" name="楕円 196"/>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68580</xdr:rowOff>
    </xdr:to>
    <xdr:cxnSp macro="">
      <xdr:nvCxnSpPr>
        <xdr:cNvPr id="198" name="直線コネクタ 197"/>
        <xdr:cNvCxnSpPr/>
      </xdr:nvCxnSpPr>
      <xdr:spPr>
        <a:xfrm flipV="1">
          <a:off x="2019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141605</xdr:rowOff>
    </xdr:from>
    <xdr:to>
      <xdr:col>6</xdr:col>
      <xdr:colOff>38100</xdr:colOff>
      <xdr:row>61</xdr:row>
      <xdr:rowOff>71755</xdr:rowOff>
    </xdr:to>
    <xdr:sp macro="" textlink="">
      <xdr:nvSpPr>
        <xdr:cNvPr id="199" name="楕円 198"/>
        <xdr:cNvSpPr/>
      </xdr:nvSpPr>
      <xdr:spPr>
        <a:xfrm>
          <a:off x="107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20955</xdr:rowOff>
    </xdr:from>
    <xdr:to>
      <xdr:col>10</xdr:col>
      <xdr:colOff>114300</xdr:colOff>
      <xdr:row>61</xdr:row>
      <xdr:rowOff>68580</xdr:rowOff>
    </xdr:to>
    <xdr:cxnSp macro="">
      <xdr:nvCxnSpPr>
        <xdr:cNvPr id="200" name="直線コネクタ 199"/>
        <xdr:cNvCxnSpPr/>
      </xdr:nvCxnSpPr>
      <xdr:spPr>
        <a:xfrm>
          <a:off x="1130300" y="10479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13987</xdr:rowOff>
    </xdr:from>
    <xdr:ext cx="405111" cy="259045"/>
    <xdr:sp macro="" textlink="">
      <xdr:nvSpPr>
        <xdr:cNvPr id="201" name="n_1aveValue【体育館・プール】&#10;有形固定資産減価償却率"/>
        <xdr:cNvSpPr txBox="1"/>
      </xdr:nvSpPr>
      <xdr:spPr>
        <a:xfrm>
          <a:off x="3582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2" name="n_2ave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17797</xdr:rowOff>
    </xdr:from>
    <xdr:ext cx="405111" cy="259045"/>
    <xdr:sp macro="" textlink="">
      <xdr:nvSpPr>
        <xdr:cNvPr id="203" name="n_3aveValue【体育館・プール】&#10;有形固定資産減価償却率"/>
        <xdr:cNvSpPr txBox="1"/>
      </xdr:nvSpPr>
      <xdr:spPr>
        <a:xfrm>
          <a:off x="1816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205" name="n_1mainValue【体育館・プール】&#10;有形固定資産減価償却率"/>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206" name="n_2mainValue【体育館・プー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7" name="n_3main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62882</xdr:rowOff>
    </xdr:from>
    <xdr:ext cx="405111" cy="259045"/>
    <xdr:sp macro="" textlink="">
      <xdr:nvSpPr>
        <xdr:cNvPr id="208" name="n_4mainValue【体育館・プール】&#10;有形固定資産減価償却率"/>
        <xdr:cNvSpPr txBox="1"/>
      </xdr:nvSpPr>
      <xdr:spPr>
        <a:xfrm>
          <a:off x="927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xdr:cNvCxnSpPr/>
      </xdr:nvCxnSpPr>
      <xdr:spPr>
        <a:xfrm flipV="1">
          <a:off x="10476865" y="9499600"/>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26687</xdr:rowOff>
    </xdr:from>
    <xdr:ext cx="469744" cy="259045"/>
    <xdr:sp macro="" textlink="">
      <xdr:nvSpPr>
        <xdr:cNvPr id="237" name="【体育館・プール】&#10;一人当たり面積平均値テキスト"/>
        <xdr:cNvSpPr txBox="1"/>
      </xdr:nvSpPr>
      <xdr:spPr>
        <a:xfrm>
          <a:off x="10515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41" name="フローチャート: 判断 240"/>
        <xdr:cNvSpPr/>
      </xdr:nvSpPr>
      <xdr:spPr>
        <a:xfrm>
          <a:off x="7810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42" name="フローチャート: 判断 241"/>
        <xdr:cNvSpPr/>
      </xdr:nvSpPr>
      <xdr:spPr>
        <a:xfrm>
          <a:off x="692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48" name="楕円 247"/>
        <xdr:cNvSpPr/>
      </xdr:nvSpPr>
      <xdr:spPr>
        <a:xfrm>
          <a:off x="10426700" y="107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49"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50" name="楕円 249"/>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xdr:rowOff>
    </xdr:from>
    <xdr:to>
      <xdr:col>55</xdr:col>
      <xdr:colOff>0</xdr:colOff>
      <xdr:row>63</xdr:row>
      <xdr:rowOff>7620</xdr:rowOff>
    </xdr:to>
    <xdr:cxnSp macro="">
      <xdr:nvCxnSpPr>
        <xdr:cNvPr id="251" name="直線コネクタ 250"/>
        <xdr:cNvCxnSpPr/>
      </xdr:nvCxnSpPr>
      <xdr:spPr>
        <a:xfrm flipV="1">
          <a:off x="9639300" y="108026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2" name="楕円 251"/>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11430</xdr:rowOff>
    </xdr:to>
    <xdr:cxnSp macro="">
      <xdr:nvCxnSpPr>
        <xdr:cNvPr id="253" name="直線コネクタ 252"/>
        <xdr:cNvCxnSpPr/>
      </xdr:nvCxnSpPr>
      <xdr:spPr>
        <a:xfrm flipV="1">
          <a:off x="8750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4" name="楕円 253"/>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15240</xdr:rowOff>
    </xdr:to>
    <xdr:cxnSp macro="">
      <xdr:nvCxnSpPr>
        <xdr:cNvPr id="255" name="直線コネクタ 254"/>
        <xdr:cNvCxnSpPr/>
      </xdr:nvCxnSpPr>
      <xdr:spPr>
        <a:xfrm flipV="1">
          <a:off x="7861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6" name="楕円 255"/>
        <xdr:cNvSpPr/>
      </xdr:nvSpPr>
      <xdr:spPr>
        <a:xfrm>
          <a:off x="692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xdr:rowOff>
    </xdr:from>
    <xdr:to>
      <xdr:col>41</xdr:col>
      <xdr:colOff>50800</xdr:colOff>
      <xdr:row>63</xdr:row>
      <xdr:rowOff>19050</xdr:rowOff>
    </xdr:to>
    <xdr:cxnSp macro="">
      <xdr:nvCxnSpPr>
        <xdr:cNvPr id="257" name="直線コネクタ 256"/>
        <xdr:cNvCxnSpPr/>
      </xdr:nvCxnSpPr>
      <xdr:spPr>
        <a:xfrm flipV="1">
          <a:off x="6972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137177</xdr:rowOff>
    </xdr:from>
    <xdr:ext cx="469744" cy="259045"/>
    <xdr:sp macro="" textlink="">
      <xdr:nvSpPr>
        <xdr:cNvPr id="258" name="n_1aveValue【体育館・プール】&#10;一人当たり面積"/>
        <xdr:cNvSpPr txBox="1"/>
      </xdr:nvSpPr>
      <xdr:spPr>
        <a:xfrm>
          <a:off x="93917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59" name="n_2aveValue【体育館・プール】&#10;一人当たり面積"/>
        <xdr:cNvSpPr txBox="1"/>
      </xdr:nvSpPr>
      <xdr:spPr>
        <a:xfrm>
          <a:off x="8515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102887</xdr:rowOff>
    </xdr:from>
    <xdr:ext cx="469744" cy="259045"/>
    <xdr:sp macro="" textlink="">
      <xdr:nvSpPr>
        <xdr:cNvPr id="260" name="n_3aveValue【体育館・プール】&#10;一人当たり面積"/>
        <xdr:cNvSpPr txBox="1"/>
      </xdr:nvSpPr>
      <xdr:spPr>
        <a:xfrm>
          <a:off x="76264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1" name="n_4aveValue【体育館・プール】&#10;一人当たり面積"/>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2"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63"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4" name="n_3mainValue【体育館・プール】&#10;一人当たり面積"/>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5" name="n_4mainValue【体育館・プール】&#10;一人当たり面積"/>
        <xdr:cNvSpPr txBox="1"/>
      </xdr:nvSpPr>
      <xdr:spPr>
        <a:xfrm>
          <a:off x="6737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88" name="直線コネクタ 287"/>
        <xdr:cNvCxnSpPr/>
      </xdr:nvCxnSpPr>
      <xdr:spPr>
        <a:xfrm flipV="1">
          <a:off x="4634865" y="13374624"/>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89" name="【福祉施設】&#10;有形固定資産減価償却率最小値テキスト"/>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0" name="直線コネクタ 289"/>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91"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92" name="直線コネクタ 291"/>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51325</xdr:rowOff>
    </xdr:from>
    <xdr:ext cx="405111" cy="259045"/>
    <xdr:sp macro="" textlink="">
      <xdr:nvSpPr>
        <xdr:cNvPr id="293" name="【福祉施設】&#10;有形固定資産減価償却率平均値テキスト"/>
        <xdr:cNvSpPr txBox="1"/>
      </xdr:nvSpPr>
      <xdr:spPr>
        <a:xfrm>
          <a:off x="4673600" y="1376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4" name="フローチャート: 判断 293"/>
        <xdr:cNvSpPr/>
      </xdr:nvSpPr>
      <xdr:spPr>
        <a:xfrm>
          <a:off x="45847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95" name="フローチャート: 判断 294"/>
        <xdr:cNvSpPr/>
      </xdr:nvSpPr>
      <xdr:spPr>
        <a:xfrm>
          <a:off x="37465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131318</xdr:rowOff>
    </xdr:from>
    <xdr:to>
      <xdr:col>15</xdr:col>
      <xdr:colOff>101600</xdr:colOff>
      <xdr:row>81</xdr:row>
      <xdr:rowOff>61468</xdr:rowOff>
    </xdr:to>
    <xdr:sp macro="" textlink="">
      <xdr:nvSpPr>
        <xdr:cNvPr id="296" name="フローチャート: 判断 295"/>
        <xdr:cNvSpPr/>
      </xdr:nvSpPr>
      <xdr:spPr>
        <a:xfrm>
          <a:off x="2857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85598</xdr:rowOff>
    </xdr:from>
    <xdr:to>
      <xdr:col>10</xdr:col>
      <xdr:colOff>165100</xdr:colOff>
      <xdr:row>81</xdr:row>
      <xdr:rowOff>15748</xdr:rowOff>
    </xdr:to>
    <xdr:sp macro="" textlink="">
      <xdr:nvSpPr>
        <xdr:cNvPr id="297" name="フローチャート: 判断 296"/>
        <xdr:cNvSpPr/>
      </xdr:nvSpPr>
      <xdr:spPr>
        <a:xfrm>
          <a:off x="1968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58165</xdr:rowOff>
    </xdr:from>
    <xdr:to>
      <xdr:col>6</xdr:col>
      <xdr:colOff>38100</xdr:colOff>
      <xdr:row>80</xdr:row>
      <xdr:rowOff>159765</xdr:rowOff>
    </xdr:to>
    <xdr:sp macro="" textlink="">
      <xdr:nvSpPr>
        <xdr:cNvPr id="298" name="フローチャート: 判断 297"/>
        <xdr:cNvSpPr/>
      </xdr:nvSpPr>
      <xdr:spPr>
        <a:xfrm>
          <a:off x="1079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304" name="楕円 303"/>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116603</xdr:rowOff>
    </xdr:from>
    <xdr:ext cx="405111" cy="259045"/>
    <xdr:sp macro="" textlink="">
      <xdr:nvSpPr>
        <xdr:cNvPr id="305" name="【福祉施設】&#10;有形固定資産減価償却率該当値テキスト"/>
        <xdr:cNvSpPr txBox="1"/>
      </xdr:nvSpPr>
      <xdr:spPr>
        <a:xfrm>
          <a:off x="4673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94742</xdr:rowOff>
    </xdr:from>
    <xdr:to>
      <xdr:col>20</xdr:col>
      <xdr:colOff>38100</xdr:colOff>
      <xdr:row>83</xdr:row>
      <xdr:rowOff>24892</xdr:rowOff>
    </xdr:to>
    <xdr:sp macro="" textlink="">
      <xdr:nvSpPr>
        <xdr:cNvPr id="306" name="楕円 305"/>
        <xdr:cNvSpPr/>
      </xdr:nvSpPr>
      <xdr:spPr>
        <a:xfrm>
          <a:off x="3746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145542</xdr:rowOff>
    </xdr:from>
    <xdr:to>
      <xdr:col>24</xdr:col>
      <xdr:colOff>63500</xdr:colOff>
      <xdr:row>83</xdr:row>
      <xdr:rowOff>17526</xdr:rowOff>
    </xdr:to>
    <xdr:cxnSp macro="">
      <xdr:nvCxnSpPr>
        <xdr:cNvPr id="307" name="直線コネクタ 306"/>
        <xdr:cNvCxnSpPr/>
      </xdr:nvCxnSpPr>
      <xdr:spPr>
        <a:xfrm>
          <a:off x="3797300" y="142044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58165</xdr:rowOff>
    </xdr:from>
    <xdr:to>
      <xdr:col>15</xdr:col>
      <xdr:colOff>101600</xdr:colOff>
      <xdr:row>82</xdr:row>
      <xdr:rowOff>159765</xdr:rowOff>
    </xdr:to>
    <xdr:sp macro="" textlink="">
      <xdr:nvSpPr>
        <xdr:cNvPr id="308" name="楕円 307"/>
        <xdr:cNvSpPr/>
      </xdr:nvSpPr>
      <xdr:spPr>
        <a:xfrm>
          <a:off x="2857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108965</xdr:rowOff>
    </xdr:from>
    <xdr:to>
      <xdr:col>19</xdr:col>
      <xdr:colOff>177800</xdr:colOff>
      <xdr:row>82</xdr:row>
      <xdr:rowOff>145542</xdr:rowOff>
    </xdr:to>
    <xdr:cxnSp macro="">
      <xdr:nvCxnSpPr>
        <xdr:cNvPr id="309" name="直線コネクタ 308"/>
        <xdr:cNvCxnSpPr/>
      </xdr:nvCxnSpPr>
      <xdr:spPr>
        <a:xfrm>
          <a:off x="2908300" y="1416786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xdr:rowOff>
    </xdr:from>
    <xdr:to>
      <xdr:col>10</xdr:col>
      <xdr:colOff>165100</xdr:colOff>
      <xdr:row>82</xdr:row>
      <xdr:rowOff>116332</xdr:rowOff>
    </xdr:to>
    <xdr:sp macro="" textlink="">
      <xdr:nvSpPr>
        <xdr:cNvPr id="310" name="楕円 309"/>
        <xdr:cNvSpPr/>
      </xdr:nvSpPr>
      <xdr:spPr>
        <a:xfrm>
          <a:off x="196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65532</xdr:rowOff>
    </xdr:from>
    <xdr:to>
      <xdr:col>15</xdr:col>
      <xdr:colOff>50800</xdr:colOff>
      <xdr:row>82</xdr:row>
      <xdr:rowOff>108965</xdr:rowOff>
    </xdr:to>
    <xdr:cxnSp macro="">
      <xdr:nvCxnSpPr>
        <xdr:cNvPr id="311" name="直線コネクタ 310"/>
        <xdr:cNvCxnSpPr/>
      </xdr:nvCxnSpPr>
      <xdr:spPr>
        <a:xfrm>
          <a:off x="2019300" y="141244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140463</xdr:rowOff>
    </xdr:from>
    <xdr:to>
      <xdr:col>6</xdr:col>
      <xdr:colOff>38100</xdr:colOff>
      <xdr:row>82</xdr:row>
      <xdr:rowOff>70613</xdr:rowOff>
    </xdr:to>
    <xdr:sp macro="" textlink="">
      <xdr:nvSpPr>
        <xdr:cNvPr id="312" name="楕円 311"/>
        <xdr:cNvSpPr/>
      </xdr:nvSpPr>
      <xdr:spPr>
        <a:xfrm>
          <a:off x="1079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19813</xdr:rowOff>
    </xdr:from>
    <xdr:to>
      <xdr:col>10</xdr:col>
      <xdr:colOff>114300</xdr:colOff>
      <xdr:row>82</xdr:row>
      <xdr:rowOff>65532</xdr:rowOff>
    </xdr:to>
    <xdr:cxnSp macro="">
      <xdr:nvCxnSpPr>
        <xdr:cNvPr id="313" name="直線コネクタ 312"/>
        <xdr:cNvCxnSpPr/>
      </xdr:nvCxnSpPr>
      <xdr:spPr>
        <a:xfrm>
          <a:off x="1130300" y="14078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121429</xdr:rowOff>
    </xdr:from>
    <xdr:ext cx="405111" cy="259045"/>
    <xdr:sp macro="" textlink="">
      <xdr:nvSpPr>
        <xdr:cNvPr id="314" name="n_1aveValue【福祉施設】&#10;有形固定資産減価償却率"/>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5" name="n_2aveValue【福祉施設】&#10;有形固定資産減価償却率"/>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32275</xdr:rowOff>
    </xdr:from>
    <xdr:ext cx="405111" cy="259045"/>
    <xdr:sp macro="" textlink="">
      <xdr:nvSpPr>
        <xdr:cNvPr id="316" name="n_3aveValue【福祉施設】&#10;有形固定資産減価償却率"/>
        <xdr:cNvSpPr txBox="1"/>
      </xdr:nvSpPr>
      <xdr:spPr>
        <a:xfrm>
          <a:off x="1816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4842</xdr:rowOff>
    </xdr:from>
    <xdr:ext cx="405111" cy="259045"/>
    <xdr:sp macro="" textlink="">
      <xdr:nvSpPr>
        <xdr:cNvPr id="317" name="n_4aveValue【福祉施設】&#10;有形固定資産減価償却率"/>
        <xdr:cNvSpPr txBox="1"/>
      </xdr:nvSpPr>
      <xdr:spPr>
        <a:xfrm>
          <a:off x="927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16019</xdr:rowOff>
    </xdr:from>
    <xdr:ext cx="405111" cy="259045"/>
    <xdr:sp macro="" textlink="">
      <xdr:nvSpPr>
        <xdr:cNvPr id="318" name="n_1mainValue【福祉施設】&#10;有形固定資産減価償却率"/>
        <xdr:cNvSpPr txBox="1"/>
      </xdr:nvSpPr>
      <xdr:spPr>
        <a:xfrm>
          <a:off x="35820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150892</xdr:rowOff>
    </xdr:from>
    <xdr:ext cx="405111" cy="259045"/>
    <xdr:sp macro="" textlink="">
      <xdr:nvSpPr>
        <xdr:cNvPr id="319" name="n_2mainValue【福祉施設】&#10;有形固定資産減価償却率"/>
        <xdr:cNvSpPr txBox="1"/>
      </xdr:nvSpPr>
      <xdr:spPr>
        <a:xfrm>
          <a:off x="2705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107459</xdr:rowOff>
    </xdr:from>
    <xdr:ext cx="405111" cy="259045"/>
    <xdr:sp macro="" textlink="">
      <xdr:nvSpPr>
        <xdr:cNvPr id="320" name="n_3mainValue【福祉施設】&#10;有形固定資産減価償却率"/>
        <xdr:cNvSpPr txBox="1"/>
      </xdr:nvSpPr>
      <xdr:spPr>
        <a:xfrm>
          <a:off x="1816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321" name="n_4mainValue【福祉施設】&#10;有形固定資産減価償却率"/>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7" name="直線コネクタ 346"/>
        <xdr:cNvCxnSpPr/>
      </xdr:nvCxnSpPr>
      <xdr:spPr>
        <a:xfrm flipV="1">
          <a:off x="10476865" y="13389429"/>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0" name="【福祉施設】&#10;一人当たり面積最大値テキスト"/>
        <xdr:cNvSpPr txBox="1"/>
      </xdr:nvSpPr>
      <xdr:spPr>
        <a:xfrm>
          <a:off x="105156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1" name="直線コネクタ 350"/>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103432</xdr:rowOff>
    </xdr:from>
    <xdr:ext cx="469744" cy="259045"/>
    <xdr:sp macro="" textlink="">
      <xdr:nvSpPr>
        <xdr:cNvPr id="352" name="【福祉施設】&#10;一人当たり面積平均値テキスト"/>
        <xdr:cNvSpPr txBox="1"/>
      </xdr:nvSpPr>
      <xdr:spPr>
        <a:xfrm>
          <a:off x="10515600" y="1467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3" name="フローチャート: 判断 352"/>
        <xdr:cNvSpPr/>
      </xdr:nvSpPr>
      <xdr:spPr>
        <a:xfrm>
          <a:off x="104267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4" name="フローチャート: 判断 353"/>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5" name="フローチャート: 判断 354"/>
        <xdr:cNvSpPr/>
      </xdr:nvSpPr>
      <xdr:spPr>
        <a:xfrm>
          <a:off x="8699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167458</xdr:rowOff>
    </xdr:from>
    <xdr:to>
      <xdr:col>41</xdr:col>
      <xdr:colOff>101600</xdr:colOff>
      <xdr:row>86</xdr:row>
      <xdr:rowOff>97608</xdr:rowOff>
    </xdr:to>
    <xdr:sp macro="" textlink="">
      <xdr:nvSpPr>
        <xdr:cNvPr id="356" name="フローチャート: 判断 355"/>
        <xdr:cNvSpPr/>
      </xdr:nvSpPr>
      <xdr:spPr>
        <a:xfrm>
          <a:off x="7810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11249</xdr:rowOff>
    </xdr:from>
    <xdr:to>
      <xdr:col>36</xdr:col>
      <xdr:colOff>165100</xdr:colOff>
      <xdr:row>86</xdr:row>
      <xdr:rowOff>112849</xdr:rowOff>
    </xdr:to>
    <xdr:sp macro="" textlink="">
      <xdr:nvSpPr>
        <xdr:cNvPr id="357" name="フローチャート: 判断 356"/>
        <xdr:cNvSpPr/>
      </xdr:nvSpPr>
      <xdr:spPr>
        <a:xfrm>
          <a:off x="6921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48805</xdr:rowOff>
    </xdr:from>
    <xdr:to>
      <xdr:col>55</xdr:col>
      <xdr:colOff>50800</xdr:colOff>
      <xdr:row>85</xdr:row>
      <xdr:rowOff>150405</xdr:rowOff>
    </xdr:to>
    <xdr:sp macro="" textlink="">
      <xdr:nvSpPr>
        <xdr:cNvPr id="363" name="楕円 362"/>
        <xdr:cNvSpPr/>
      </xdr:nvSpPr>
      <xdr:spPr>
        <a:xfrm>
          <a:off x="10426700" y="146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71682</xdr:rowOff>
    </xdr:from>
    <xdr:ext cx="469744" cy="259045"/>
    <xdr:sp macro="" textlink="">
      <xdr:nvSpPr>
        <xdr:cNvPr id="364" name="【福祉施設】&#10;一人当たり面積該当値テキスト"/>
        <xdr:cNvSpPr txBox="1"/>
      </xdr:nvSpPr>
      <xdr:spPr>
        <a:xfrm>
          <a:off x="10515600"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54248</xdr:rowOff>
    </xdr:from>
    <xdr:to>
      <xdr:col>50</xdr:col>
      <xdr:colOff>165100</xdr:colOff>
      <xdr:row>85</xdr:row>
      <xdr:rowOff>155848</xdr:rowOff>
    </xdr:to>
    <xdr:sp macro="" textlink="">
      <xdr:nvSpPr>
        <xdr:cNvPr id="365" name="楕円 364"/>
        <xdr:cNvSpPr/>
      </xdr:nvSpPr>
      <xdr:spPr>
        <a:xfrm>
          <a:off x="9588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99605</xdr:rowOff>
    </xdr:from>
    <xdr:to>
      <xdr:col>55</xdr:col>
      <xdr:colOff>0</xdr:colOff>
      <xdr:row>85</xdr:row>
      <xdr:rowOff>105048</xdr:rowOff>
    </xdr:to>
    <xdr:cxnSp macro="">
      <xdr:nvCxnSpPr>
        <xdr:cNvPr id="366" name="直線コネクタ 365"/>
        <xdr:cNvCxnSpPr/>
      </xdr:nvCxnSpPr>
      <xdr:spPr>
        <a:xfrm flipV="1">
          <a:off x="9639300" y="14672855"/>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58601</xdr:rowOff>
    </xdr:from>
    <xdr:to>
      <xdr:col>46</xdr:col>
      <xdr:colOff>38100</xdr:colOff>
      <xdr:row>85</xdr:row>
      <xdr:rowOff>160201</xdr:rowOff>
    </xdr:to>
    <xdr:sp macro="" textlink="">
      <xdr:nvSpPr>
        <xdr:cNvPr id="367" name="楕円 366"/>
        <xdr:cNvSpPr/>
      </xdr:nvSpPr>
      <xdr:spPr>
        <a:xfrm>
          <a:off x="8699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105048</xdr:rowOff>
    </xdr:from>
    <xdr:to>
      <xdr:col>50</xdr:col>
      <xdr:colOff>114300</xdr:colOff>
      <xdr:row>85</xdr:row>
      <xdr:rowOff>109401</xdr:rowOff>
    </xdr:to>
    <xdr:cxnSp macro="">
      <xdr:nvCxnSpPr>
        <xdr:cNvPr id="368" name="直線コネクタ 367"/>
        <xdr:cNvCxnSpPr/>
      </xdr:nvCxnSpPr>
      <xdr:spPr>
        <a:xfrm flipV="1">
          <a:off x="8750300" y="146782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61868</xdr:rowOff>
    </xdr:from>
    <xdr:to>
      <xdr:col>41</xdr:col>
      <xdr:colOff>101600</xdr:colOff>
      <xdr:row>85</xdr:row>
      <xdr:rowOff>163468</xdr:rowOff>
    </xdr:to>
    <xdr:sp macro="" textlink="">
      <xdr:nvSpPr>
        <xdr:cNvPr id="369" name="楕円 368"/>
        <xdr:cNvSpPr/>
      </xdr:nvSpPr>
      <xdr:spPr>
        <a:xfrm>
          <a:off x="78105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109401</xdr:rowOff>
    </xdr:from>
    <xdr:to>
      <xdr:col>45</xdr:col>
      <xdr:colOff>177800</xdr:colOff>
      <xdr:row>85</xdr:row>
      <xdr:rowOff>112668</xdr:rowOff>
    </xdr:to>
    <xdr:cxnSp macro="">
      <xdr:nvCxnSpPr>
        <xdr:cNvPr id="370" name="直線コネクタ 369"/>
        <xdr:cNvCxnSpPr/>
      </xdr:nvCxnSpPr>
      <xdr:spPr>
        <a:xfrm flipV="1">
          <a:off x="7861300" y="146826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66221</xdr:rowOff>
    </xdr:from>
    <xdr:to>
      <xdr:col>36</xdr:col>
      <xdr:colOff>165100</xdr:colOff>
      <xdr:row>85</xdr:row>
      <xdr:rowOff>167821</xdr:rowOff>
    </xdr:to>
    <xdr:sp macro="" textlink="">
      <xdr:nvSpPr>
        <xdr:cNvPr id="371" name="楕円 370"/>
        <xdr:cNvSpPr/>
      </xdr:nvSpPr>
      <xdr:spPr>
        <a:xfrm>
          <a:off x="6921500" y="14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112668</xdr:rowOff>
    </xdr:from>
    <xdr:to>
      <xdr:col>41</xdr:col>
      <xdr:colOff>50800</xdr:colOff>
      <xdr:row>85</xdr:row>
      <xdr:rowOff>117021</xdr:rowOff>
    </xdr:to>
    <xdr:cxnSp macro="">
      <xdr:nvCxnSpPr>
        <xdr:cNvPr id="372" name="直線コネクタ 371"/>
        <xdr:cNvCxnSpPr/>
      </xdr:nvCxnSpPr>
      <xdr:spPr>
        <a:xfrm flipV="1">
          <a:off x="6972300" y="146859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73" name="n_1ave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52813</xdr:rowOff>
    </xdr:from>
    <xdr:ext cx="469744" cy="259045"/>
    <xdr:sp macro="" textlink="">
      <xdr:nvSpPr>
        <xdr:cNvPr id="374" name="n_2aveValue【福祉施設】&#10;一人当たり面積"/>
        <xdr:cNvSpPr txBox="1"/>
      </xdr:nvSpPr>
      <xdr:spPr>
        <a:xfrm>
          <a:off x="8515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88735</xdr:rowOff>
    </xdr:from>
    <xdr:ext cx="469744" cy="259045"/>
    <xdr:sp macro="" textlink="">
      <xdr:nvSpPr>
        <xdr:cNvPr id="375" name="n_3aveValue【福祉施設】&#10;一人当たり面積"/>
        <xdr:cNvSpPr txBox="1"/>
      </xdr:nvSpPr>
      <xdr:spPr>
        <a:xfrm>
          <a:off x="7626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103976</xdr:rowOff>
    </xdr:from>
    <xdr:ext cx="469744" cy="259045"/>
    <xdr:sp macro="" textlink="">
      <xdr:nvSpPr>
        <xdr:cNvPr id="376" name="n_4aveValue【福祉施設】&#10;一人当たり面積"/>
        <xdr:cNvSpPr txBox="1"/>
      </xdr:nvSpPr>
      <xdr:spPr>
        <a:xfrm>
          <a:off x="6737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925</xdr:rowOff>
    </xdr:from>
    <xdr:ext cx="469744" cy="259045"/>
    <xdr:sp macro="" textlink="">
      <xdr:nvSpPr>
        <xdr:cNvPr id="377" name="n_1mainValue【福祉施設】&#10;一人当たり面積"/>
        <xdr:cNvSpPr txBox="1"/>
      </xdr:nvSpPr>
      <xdr:spPr>
        <a:xfrm>
          <a:off x="9391727" y="1440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5278</xdr:rowOff>
    </xdr:from>
    <xdr:ext cx="469744" cy="259045"/>
    <xdr:sp macro="" textlink="">
      <xdr:nvSpPr>
        <xdr:cNvPr id="378" name="n_2mainValue【福祉施設】&#10;一人当たり面積"/>
        <xdr:cNvSpPr txBox="1"/>
      </xdr:nvSpPr>
      <xdr:spPr>
        <a:xfrm>
          <a:off x="8515427"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8545</xdr:rowOff>
    </xdr:from>
    <xdr:ext cx="469744" cy="259045"/>
    <xdr:sp macro="" textlink="">
      <xdr:nvSpPr>
        <xdr:cNvPr id="379" name="n_3mainValue【福祉施設】&#10;一人当たり面積"/>
        <xdr:cNvSpPr txBox="1"/>
      </xdr:nvSpPr>
      <xdr:spPr>
        <a:xfrm>
          <a:off x="7626427" y="144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12898</xdr:rowOff>
    </xdr:from>
    <xdr:ext cx="469744" cy="259045"/>
    <xdr:sp macro="" textlink="">
      <xdr:nvSpPr>
        <xdr:cNvPr id="380" name="n_4mainValue【福祉施設】&#10;一人当たり面積"/>
        <xdr:cNvSpPr txBox="1"/>
      </xdr:nvSpPr>
      <xdr:spPr>
        <a:xfrm>
          <a:off x="6737427" y="14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142239</xdr:rowOff>
    </xdr:from>
    <xdr:to>
      <xdr:col>24</xdr:col>
      <xdr:colOff>62865</xdr:colOff>
      <xdr:row>107</xdr:row>
      <xdr:rowOff>69850</xdr:rowOff>
    </xdr:to>
    <xdr:cxnSp macro="">
      <xdr:nvCxnSpPr>
        <xdr:cNvPr id="404" name="直線コネクタ 403"/>
        <xdr:cNvCxnSpPr/>
      </xdr:nvCxnSpPr>
      <xdr:spPr>
        <a:xfrm flipV="1">
          <a:off x="4634865" y="17287239"/>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88916</xdr:rowOff>
    </xdr:from>
    <xdr:ext cx="405111" cy="259045"/>
    <xdr:sp macro="" textlink="">
      <xdr:nvSpPr>
        <xdr:cNvPr id="407" name="【市民会館】&#10;有形固定資産減価償却率最大値テキスト"/>
        <xdr:cNvSpPr txBox="1"/>
      </xdr:nvSpPr>
      <xdr:spPr>
        <a:xfrm>
          <a:off x="4673600" y="1706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142239</xdr:rowOff>
    </xdr:from>
    <xdr:to>
      <xdr:col>24</xdr:col>
      <xdr:colOff>152400</xdr:colOff>
      <xdr:row>100</xdr:row>
      <xdr:rowOff>142239</xdr:rowOff>
    </xdr:to>
    <xdr:cxnSp macro="">
      <xdr:nvCxnSpPr>
        <xdr:cNvPr id="408" name="直線コネクタ 407"/>
        <xdr:cNvCxnSpPr/>
      </xdr:nvCxnSpPr>
      <xdr:spPr>
        <a:xfrm>
          <a:off x="4546600" y="1728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143527</xdr:rowOff>
    </xdr:from>
    <xdr:ext cx="405111" cy="259045"/>
    <xdr:sp macro="" textlink="">
      <xdr:nvSpPr>
        <xdr:cNvPr id="409" name="【市民会館】&#10;有形固定資産減価償却率平均値テキスト"/>
        <xdr:cNvSpPr txBox="1"/>
      </xdr:nvSpPr>
      <xdr:spPr>
        <a:xfrm>
          <a:off x="4673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165100</xdr:rowOff>
    </xdr:from>
    <xdr:to>
      <xdr:col>24</xdr:col>
      <xdr:colOff>114300</xdr:colOff>
      <xdr:row>104</xdr:row>
      <xdr:rowOff>95250</xdr:rowOff>
    </xdr:to>
    <xdr:sp macro="" textlink="">
      <xdr:nvSpPr>
        <xdr:cNvPr id="410" name="フローチャート: 判断 409"/>
        <xdr:cNvSpPr/>
      </xdr:nvSpPr>
      <xdr:spPr>
        <a:xfrm>
          <a:off x="4584700" y="1782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133350</xdr:rowOff>
    </xdr:from>
    <xdr:to>
      <xdr:col>20</xdr:col>
      <xdr:colOff>38100</xdr:colOff>
      <xdr:row>104</xdr:row>
      <xdr:rowOff>63500</xdr:rowOff>
    </xdr:to>
    <xdr:sp macro="" textlink="">
      <xdr:nvSpPr>
        <xdr:cNvPr id="411" name="フローチャート: 判断 410"/>
        <xdr:cNvSpPr/>
      </xdr:nvSpPr>
      <xdr:spPr>
        <a:xfrm>
          <a:off x="3746500" y="177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127000</xdr:rowOff>
    </xdr:from>
    <xdr:to>
      <xdr:col>15</xdr:col>
      <xdr:colOff>101600</xdr:colOff>
      <xdr:row>104</xdr:row>
      <xdr:rowOff>57150</xdr:rowOff>
    </xdr:to>
    <xdr:sp macro="" textlink="">
      <xdr:nvSpPr>
        <xdr:cNvPr id="412" name="フローチャート: 判断 411"/>
        <xdr:cNvSpPr/>
      </xdr:nvSpPr>
      <xdr:spPr>
        <a:xfrm>
          <a:off x="2857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8889</xdr:rowOff>
    </xdr:from>
    <xdr:to>
      <xdr:col>10</xdr:col>
      <xdr:colOff>165100</xdr:colOff>
      <xdr:row>104</xdr:row>
      <xdr:rowOff>110489</xdr:rowOff>
    </xdr:to>
    <xdr:sp macro="" textlink="">
      <xdr:nvSpPr>
        <xdr:cNvPr id="413" name="フローチャート: 判断 412"/>
        <xdr:cNvSpPr/>
      </xdr:nvSpPr>
      <xdr:spPr>
        <a:xfrm>
          <a:off x="1968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64770</xdr:rowOff>
    </xdr:from>
    <xdr:to>
      <xdr:col>6</xdr:col>
      <xdr:colOff>38100</xdr:colOff>
      <xdr:row>104</xdr:row>
      <xdr:rowOff>166370</xdr:rowOff>
    </xdr:to>
    <xdr:sp macro="" textlink="">
      <xdr:nvSpPr>
        <xdr:cNvPr id="414" name="フローチャート: 判断 413"/>
        <xdr:cNvSpPr/>
      </xdr:nvSpPr>
      <xdr:spPr>
        <a:xfrm>
          <a:off x="1079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91439</xdr:rowOff>
    </xdr:from>
    <xdr:to>
      <xdr:col>24</xdr:col>
      <xdr:colOff>114300</xdr:colOff>
      <xdr:row>101</xdr:row>
      <xdr:rowOff>21589</xdr:rowOff>
    </xdr:to>
    <xdr:sp macro="" textlink="">
      <xdr:nvSpPr>
        <xdr:cNvPr id="420" name="楕円 419"/>
        <xdr:cNvSpPr/>
      </xdr:nvSpPr>
      <xdr:spPr>
        <a:xfrm>
          <a:off x="4584700" y="172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44466</xdr:rowOff>
    </xdr:from>
    <xdr:ext cx="405111" cy="259045"/>
    <xdr:sp macro="" textlink="">
      <xdr:nvSpPr>
        <xdr:cNvPr id="421" name="【市民会館】&#10;有形固定資産減価償却率該当値テキスト"/>
        <xdr:cNvSpPr txBox="1"/>
      </xdr:nvSpPr>
      <xdr:spPr>
        <a:xfrm>
          <a:off x="4673600"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20320</xdr:rowOff>
    </xdr:from>
    <xdr:to>
      <xdr:col>20</xdr:col>
      <xdr:colOff>38100</xdr:colOff>
      <xdr:row>100</xdr:row>
      <xdr:rowOff>121920</xdr:rowOff>
    </xdr:to>
    <xdr:sp macro="" textlink="">
      <xdr:nvSpPr>
        <xdr:cNvPr id="422" name="楕円 421"/>
        <xdr:cNvSpPr/>
      </xdr:nvSpPr>
      <xdr:spPr>
        <a:xfrm>
          <a:off x="3746500" y="17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71120</xdr:rowOff>
    </xdr:from>
    <xdr:to>
      <xdr:col>24</xdr:col>
      <xdr:colOff>63500</xdr:colOff>
      <xdr:row>100</xdr:row>
      <xdr:rowOff>142239</xdr:rowOff>
    </xdr:to>
    <xdr:cxnSp macro="">
      <xdr:nvCxnSpPr>
        <xdr:cNvPr id="423" name="直線コネクタ 422"/>
        <xdr:cNvCxnSpPr/>
      </xdr:nvCxnSpPr>
      <xdr:spPr>
        <a:xfrm>
          <a:off x="3797300" y="17216120"/>
          <a:ext cx="8382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4" name="楕円 423"/>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71120</xdr:rowOff>
    </xdr:to>
    <xdr:cxnSp macro="">
      <xdr:nvCxnSpPr>
        <xdr:cNvPr id="425" name="直線コネクタ 424"/>
        <xdr:cNvCxnSpPr/>
      </xdr:nvCxnSpPr>
      <xdr:spPr>
        <a:xfrm>
          <a:off x="2908300" y="1714500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54627</xdr:rowOff>
    </xdr:from>
    <xdr:ext cx="405111" cy="259045"/>
    <xdr:sp macro="" textlink="">
      <xdr:nvSpPr>
        <xdr:cNvPr id="426" name="n_1aveValue【市民会館】&#10;有形固定資産減価償却率"/>
        <xdr:cNvSpPr txBox="1"/>
      </xdr:nvSpPr>
      <xdr:spPr>
        <a:xfrm>
          <a:off x="3582044"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48277</xdr:rowOff>
    </xdr:from>
    <xdr:ext cx="405111" cy="259045"/>
    <xdr:sp macro="" textlink="">
      <xdr:nvSpPr>
        <xdr:cNvPr id="427" name="n_2aveValue【市民会館】&#10;有形固定資産減価償却率"/>
        <xdr:cNvSpPr txBox="1"/>
      </xdr:nvSpPr>
      <xdr:spPr>
        <a:xfrm>
          <a:off x="2705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127016</xdr:rowOff>
    </xdr:from>
    <xdr:ext cx="405111" cy="259045"/>
    <xdr:sp macro="" textlink="">
      <xdr:nvSpPr>
        <xdr:cNvPr id="428" name="n_3aveValue【市民会館】&#10;有形固定資産減価償却率"/>
        <xdr:cNvSpPr txBox="1"/>
      </xdr:nvSpPr>
      <xdr:spPr>
        <a:xfrm>
          <a:off x="1816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11447</xdr:rowOff>
    </xdr:from>
    <xdr:ext cx="405111" cy="259045"/>
    <xdr:sp macro="" textlink="">
      <xdr:nvSpPr>
        <xdr:cNvPr id="429" name="n_4aveValue【市民会館】&#10;有形固定資産減価償却率"/>
        <xdr:cNvSpPr txBox="1"/>
      </xdr:nvSpPr>
      <xdr:spPr>
        <a:xfrm>
          <a:off x="9277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138447</xdr:rowOff>
    </xdr:from>
    <xdr:ext cx="340478" cy="259045"/>
    <xdr:sp macro="" textlink="">
      <xdr:nvSpPr>
        <xdr:cNvPr id="430" name="n_1mainValue【市民会館】&#10;有形固定資産減価償却率"/>
        <xdr:cNvSpPr txBox="1"/>
      </xdr:nvSpPr>
      <xdr:spPr>
        <a:xfrm>
          <a:off x="3614361" y="16940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31" name="n_2mainValue【市民会館】&#10;有形固定資産減価償却率"/>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55" name="直線コネクタ 454"/>
        <xdr:cNvCxnSpPr/>
      </xdr:nvCxnSpPr>
      <xdr:spPr>
        <a:xfrm flipV="1">
          <a:off x="10476865" y="172415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56"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57" name="直線コネクタ 456"/>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58" name="【市民会館】&#10;一人当たり面積最大値テキスト"/>
        <xdr:cNvSpPr txBox="1"/>
      </xdr:nvSpPr>
      <xdr:spPr>
        <a:xfrm>
          <a:off x="10515600"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59" name="直線コネクタ 458"/>
        <xdr:cNvCxnSpPr/>
      </xdr:nvCxnSpPr>
      <xdr:spPr>
        <a:xfrm>
          <a:off x="10388600" y="1724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29227</xdr:rowOff>
    </xdr:from>
    <xdr:ext cx="469744" cy="259045"/>
    <xdr:sp macro="" textlink="">
      <xdr:nvSpPr>
        <xdr:cNvPr id="460" name="【市民会館】&#10;一人当たり面積平均値テキスト"/>
        <xdr:cNvSpPr txBox="1"/>
      </xdr:nvSpPr>
      <xdr:spPr>
        <a:xfrm>
          <a:off x="10515600" y="183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61" name="フローチャート: 判断 460"/>
        <xdr:cNvSpPr/>
      </xdr:nvSpPr>
      <xdr:spPr>
        <a:xfrm>
          <a:off x="104267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2" name="フローチャート: 判断 461"/>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63" name="フローチャート: 判断 462"/>
        <xdr:cNvSpPr/>
      </xdr:nvSpPr>
      <xdr:spPr>
        <a:xfrm>
          <a:off x="8699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16511</xdr:rowOff>
    </xdr:from>
    <xdr:to>
      <xdr:col>41</xdr:col>
      <xdr:colOff>101600</xdr:colOff>
      <xdr:row>107</xdr:row>
      <xdr:rowOff>118111</xdr:rowOff>
    </xdr:to>
    <xdr:sp macro="" textlink="">
      <xdr:nvSpPr>
        <xdr:cNvPr id="464" name="フローチャート: 判断 463"/>
        <xdr:cNvSpPr/>
      </xdr:nvSpPr>
      <xdr:spPr>
        <a:xfrm>
          <a:off x="7810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65" name="フローチャート: 判断 464"/>
        <xdr:cNvSpPr/>
      </xdr:nvSpPr>
      <xdr:spPr>
        <a:xfrm>
          <a:off x="6921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1" name="楕円 470"/>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52088</xdr:rowOff>
    </xdr:from>
    <xdr:ext cx="469744" cy="259045"/>
    <xdr:sp macro="" textlink="">
      <xdr:nvSpPr>
        <xdr:cNvPr id="472" name="【市民会館】&#10;一人当たり面積該当値テキスト"/>
        <xdr:cNvSpPr txBox="1"/>
      </xdr:nvSpPr>
      <xdr:spPr>
        <a:xfrm>
          <a:off x="10515600"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35561</xdr:rowOff>
    </xdr:from>
    <xdr:to>
      <xdr:col>50</xdr:col>
      <xdr:colOff>165100</xdr:colOff>
      <xdr:row>107</xdr:row>
      <xdr:rowOff>137161</xdr:rowOff>
    </xdr:to>
    <xdr:sp macro="" textlink="">
      <xdr:nvSpPr>
        <xdr:cNvPr id="473" name="楕円 472"/>
        <xdr:cNvSpPr/>
      </xdr:nvSpPr>
      <xdr:spPr>
        <a:xfrm>
          <a:off x="9588500"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86361</xdr:rowOff>
    </xdr:to>
    <xdr:cxnSp macro="">
      <xdr:nvCxnSpPr>
        <xdr:cNvPr id="474" name="直線コネクタ 473"/>
        <xdr:cNvCxnSpPr/>
      </xdr:nvCxnSpPr>
      <xdr:spPr>
        <a:xfrm flipV="1">
          <a:off x="9639300" y="184251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39370</xdr:rowOff>
    </xdr:from>
    <xdr:to>
      <xdr:col>46</xdr:col>
      <xdr:colOff>38100</xdr:colOff>
      <xdr:row>107</xdr:row>
      <xdr:rowOff>140970</xdr:rowOff>
    </xdr:to>
    <xdr:sp macro="" textlink="">
      <xdr:nvSpPr>
        <xdr:cNvPr id="475" name="楕円 474"/>
        <xdr:cNvSpPr/>
      </xdr:nvSpPr>
      <xdr:spPr>
        <a:xfrm>
          <a:off x="8699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86361</xdr:rowOff>
    </xdr:from>
    <xdr:to>
      <xdr:col>50</xdr:col>
      <xdr:colOff>114300</xdr:colOff>
      <xdr:row>107</xdr:row>
      <xdr:rowOff>90170</xdr:rowOff>
    </xdr:to>
    <xdr:cxnSp macro="">
      <xdr:nvCxnSpPr>
        <xdr:cNvPr id="476" name="直線コネクタ 475"/>
        <xdr:cNvCxnSpPr/>
      </xdr:nvCxnSpPr>
      <xdr:spPr>
        <a:xfrm flipV="1">
          <a:off x="8750300" y="18431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77" name="n_1aveValue【市民会館】&#10;一人当たり面積"/>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134638</xdr:rowOff>
    </xdr:from>
    <xdr:ext cx="469744" cy="259045"/>
    <xdr:sp macro="" textlink="">
      <xdr:nvSpPr>
        <xdr:cNvPr id="478" name="n_2aveValue【市民会館】&#10;一人当たり面積"/>
        <xdr:cNvSpPr txBox="1"/>
      </xdr:nvSpPr>
      <xdr:spPr>
        <a:xfrm>
          <a:off x="85154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134638</xdr:rowOff>
    </xdr:from>
    <xdr:ext cx="469744" cy="259045"/>
    <xdr:sp macro="" textlink="">
      <xdr:nvSpPr>
        <xdr:cNvPr id="479" name="n_3aveValue【市民会館】&#10;一人当たり面積"/>
        <xdr:cNvSpPr txBox="1"/>
      </xdr:nvSpPr>
      <xdr:spPr>
        <a:xfrm>
          <a:off x="7626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166388</xdr:rowOff>
    </xdr:from>
    <xdr:ext cx="469744" cy="259045"/>
    <xdr:sp macro="" textlink="">
      <xdr:nvSpPr>
        <xdr:cNvPr id="480" name="n_4aveValue【市民会館】&#10;一人当たり面積"/>
        <xdr:cNvSpPr txBox="1"/>
      </xdr:nvSpPr>
      <xdr:spPr>
        <a:xfrm>
          <a:off x="6737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153688</xdr:rowOff>
    </xdr:from>
    <xdr:ext cx="469744" cy="259045"/>
    <xdr:sp macro="" textlink="">
      <xdr:nvSpPr>
        <xdr:cNvPr id="481" name="n_1mainValue【市民会館】&#10;一人当たり面積"/>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157497</xdr:rowOff>
    </xdr:from>
    <xdr:ext cx="469744" cy="259045"/>
    <xdr:sp macro="" textlink="">
      <xdr:nvSpPr>
        <xdr:cNvPr id="482" name="n_2mainValue【市民会館】&#10;一人当たり面積"/>
        <xdr:cNvSpPr txBox="1"/>
      </xdr:nvSpPr>
      <xdr:spPr>
        <a:xfrm>
          <a:off x="8515427"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07" name="直線コネクタ 506"/>
        <xdr:cNvCxnSpPr/>
      </xdr:nvCxnSpPr>
      <xdr:spPr>
        <a:xfrm flipV="1">
          <a:off x="16318864" y="58635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9" name="直線コネクタ 50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10" name="【一般廃棄物処理施設】&#10;有形固定資産減価償却率最大値テキスト"/>
        <xdr:cNvSpPr txBox="1"/>
      </xdr:nvSpPr>
      <xdr:spPr>
        <a:xfrm>
          <a:off x="16357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11" name="直線コネクタ 510"/>
        <xdr:cNvCxnSpPr/>
      </xdr:nvCxnSpPr>
      <xdr:spPr>
        <a:xfrm>
          <a:off x="16230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12"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3" name="フローチャート: 判断 512"/>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14" name="フローチャート: 判断 513"/>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15" name="フローチャート: 判断 51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16" name="フローチャート: 判断 515"/>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17" name="フローチャート: 判断 516"/>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523" name="楕円 522"/>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524" name="【一般廃棄物処理施設】&#10;有形固定資産減価償却率該当値テキスト"/>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25" name="楕円 524"/>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148590</xdr:rowOff>
    </xdr:to>
    <xdr:cxnSp macro="">
      <xdr:nvCxnSpPr>
        <xdr:cNvPr id="526" name="直線コネクタ 525"/>
        <xdr:cNvCxnSpPr/>
      </xdr:nvCxnSpPr>
      <xdr:spPr>
        <a:xfrm>
          <a:off x="15481300" y="6122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527" name="楕円 526"/>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35</xdr:row>
      <xdr:rowOff>121920</xdr:rowOff>
    </xdr:to>
    <xdr:cxnSp macro="">
      <xdr:nvCxnSpPr>
        <xdr:cNvPr id="528" name="直線コネクタ 527"/>
        <xdr:cNvCxnSpPr/>
      </xdr:nvCxnSpPr>
      <xdr:spPr>
        <a:xfrm>
          <a:off x="14592300" y="6082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149225</xdr:rowOff>
    </xdr:from>
    <xdr:to>
      <xdr:col>72</xdr:col>
      <xdr:colOff>38100</xdr:colOff>
      <xdr:row>35</xdr:row>
      <xdr:rowOff>79375</xdr:rowOff>
    </xdr:to>
    <xdr:sp macro="" textlink="">
      <xdr:nvSpPr>
        <xdr:cNvPr id="529" name="楕円 528"/>
        <xdr:cNvSpPr/>
      </xdr:nvSpPr>
      <xdr:spPr>
        <a:xfrm>
          <a:off x="13652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28575</xdr:rowOff>
    </xdr:from>
    <xdr:to>
      <xdr:col>76</xdr:col>
      <xdr:colOff>114300</xdr:colOff>
      <xdr:row>35</xdr:row>
      <xdr:rowOff>81915</xdr:rowOff>
    </xdr:to>
    <xdr:cxnSp macro="">
      <xdr:nvCxnSpPr>
        <xdr:cNvPr id="530" name="直線コネクタ 529"/>
        <xdr:cNvCxnSpPr/>
      </xdr:nvCxnSpPr>
      <xdr:spPr>
        <a:xfrm>
          <a:off x="13703300" y="6029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99695</xdr:rowOff>
    </xdr:from>
    <xdr:to>
      <xdr:col>67</xdr:col>
      <xdr:colOff>101600</xdr:colOff>
      <xdr:row>35</xdr:row>
      <xdr:rowOff>29845</xdr:rowOff>
    </xdr:to>
    <xdr:sp macro="" textlink="">
      <xdr:nvSpPr>
        <xdr:cNvPr id="531" name="楕円 530"/>
        <xdr:cNvSpPr/>
      </xdr:nvSpPr>
      <xdr:spPr>
        <a:xfrm>
          <a:off x="12763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150495</xdr:rowOff>
    </xdr:from>
    <xdr:to>
      <xdr:col>71</xdr:col>
      <xdr:colOff>177800</xdr:colOff>
      <xdr:row>35</xdr:row>
      <xdr:rowOff>28575</xdr:rowOff>
    </xdr:to>
    <xdr:cxnSp macro="">
      <xdr:nvCxnSpPr>
        <xdr:cNvPr id="532" name="直線コネクタ 531"/>
        <xdr:cNvCxnSpPr/>
      </xdr:nvCxnSpPr>
      <xdr:spPr>
        <a:xfrm>
          <a:off x="12814300" y="5979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533"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3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35" name="n_3aveValue【一般廃棄物処理施設】&#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536" name="n_4aveValue【一般廃棄物処理施設】&#10;有形固定資産減価償却率"/>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37"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538" name="n_2mainValue【一般廃棄物処理施設】&#10;有形固定資産減価償却率"/>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95902</xdr:rowOff>
    </xdr:from>
    <xdr:ext cx="405111" cy="259045"/>
    <xdr:sp macro="" textlink="">
      <xdr:nvSpPr>
        <xdr:cNvPr id="539" name="n_3mainValue【一般廃棄物処理施設】&#10;有形固定資産減価償却率"/>
        <xdr:cNvSpPr txBox="1"/>
      </xdr:nvSpPr>
      <xdr:spPr>
        <a:xfrm>
          <a:off x="13500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46372</xdr:rowOff>
    </xdr:from>
    <xdr:ext cx="405111" cy="259045"/>
    <xdr:sp macro="" textlink="">
      <xdr:nvSpPr>
        <xdr:cNvPr id="540" name="n_4mainValue【一般廃棄物処理施設】&#10;有形固定資産減価償却率"/>
        <xdr:cNvSpPr txBox="1"/>
      </xdr:nvSpPr>
      <xdr:spPr>
        <a:xfrm>
          <a:off x="12611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2" name="テキスト ボックス 55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4" name="テキスト ボックス 55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6" name="テキスト ボックス 55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8" name="テキスト ボックス 55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0" name="テキスト ボックス 55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2" name="テキスト ボックス 56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64" name="直線コネクタ 563"/>
        <xdr:cNvCxnSpPr/>
      </xdr:nvCxnSpPr>
      <xdr:spPr>
        <a:xfrm flipV="1">
          <a:off x="22160864" y="5950827"/>
          <a:ext cx="0" cy="12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65" name="【一般廃棄物処理施設】&#10;一人当たり有形固定資産（償却資産）額最小値テキスト"/>
        <xdr:cNvSpPr txBox="1"/>
      </xdr:nvSpPr>
      <xdr:spPr>
        <a:xfrm>
          <a:off x="22199600" y="72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66" name="直線コネクタ 565"/>
        <xdr:cNvCxnSpPr/>
      </xdr:nvCxnSpPr>
      <xdr:spPr>
        <a:xfrm>
          <a:off x="22072600" y="723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67" name="【一般廃棄物処理施設】&#10;一人当たり有形固定資産（償却資産）額最大値テキスト"/>
        <xdr:cNvSpPr txBox="1"/>
      </xdr:nvSpPr>
      <xdr:spPr>
        <a:xfrm>
          <a:off x="22199600" y="57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68" name="直線コネクタ 567"/>
        <xdr:cNvCxnSpPr/>
      </xdr:nvCxnSpPr>
      <xdr:spPr>
        <a:xfrm>
          <a:off x="22072600" y="59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133333</xdr:rowOff>
    </xdr:from>
    <xdr:ext cx="599010" cy="259045"/>
    <xdr:sp macro="" textlink="">
      <xdr:nvSpPr>
        <xdr:cNvPr id="569" name="【一般廃棄物処理施設】&#10;一人当たり有形固定資産（償却資産）額平均値テキスト"/>
        <xdr:cNvSpPr txBox="1"/>
      </xdr:nvSpPr>
      <xdr:spPr>
        <a:xfrm>
          <a:off x="22199600" y="681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70" name="フローチャート: 判断 569"/>
        <xdr:cNvSpPr/>
      </xdr:nvSpPr>
      <xdr:spPr>
        <a:xfrm>
          <a:off x="22110700" y="696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71" name="フローチャート: 判断 570"/>
        <xdr:cNvSpPr/>
      </xdr:nvSpPr>
      <xdr:spPr>
        <a:xfrm>
          <a:off x="21272500" y="69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72" name="フローチャート: 判断 571"/>
        <xdr:cNvSpPr/>
      </xdr:nvSpPr>
      <xdr:spPr>
        <a:xfrm>
          <a:off x="20383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105980</xdr:rowOff>
    </xdr:from>
    <xdr:to>
      <xdr:col>102</xdr:col>
      <xdr:colOff>165100</xdr:colOff>
      <xdr:row>41</xdr:row>
      <xdr:rowOff>36130</xdr:rowOff>
    </xdr:to>
    <xdr:sp macro="" textlink="">
      <xdr:nvSpPr>
        <xdr:cNvPr id="573" name="フローチャート: 判断 572"/>
        <xdr:cNvSpPr/>
      </xdr:nvSpPr>
      <xdr:spPr>
        <a:xfrm>
          <a:off x="19494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140695</xdr:rowOff>
    </xdr:from>
    <xdr:to>
      <xdr:col>98</xdr:col>
      <xdr:colOff>38100</xdr:colOff>
      <xdr:row>41</xdr:row>
      <xdr:rowOff>70845</xdr:rowOff>
    </xdr:to>
    <xdr:sp macro="" textlink="">
      <xdr:nvSpPr>
        <xdr:cNvPr id="574" name="フローチャート: 判断 573"/>
        <xdr:cNvSpPr/>
      </xdr:nvSpPr>
      <xdr:spPr>
        <a:xfrm>
          <a:off x="18605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32523</xdr:rowOff>
    </xdr:from>
    <xdr:to>
      <xdr:col>116</xdr:col>
      <xdr:colOff>114300</xdr:colOff>
      <xdr:row>41</xdr:row>
      <xdr:rowOff>134123</xdr:rowOff>
    </xdr:to>
    <xdr:sp macro="" textlink="">
      <xdr:nvSpPr>
        <xdr:cNvPr id="580" name="楕円 579"/>
        <xdr:cNvSpPr/>
      </xdr:nvSpPr>
      <xdr:spPr>
        <a:xfrm>
          <a:off x="22110700" y="70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118900</xdr:rowOff>
    </xdr:from>
    <xdr:ext cx="534377" cy="259045"/>
    <xdr:sp macro="" textlink="">
      <xdr:nvSpPr>
        <xdr:cNvPr id="581" name="【一般廃棄物処理施設】&#10;一人当たり有形固定資産（償却資産）額該当値テキスト"/>
        <xdr:cNvSpPr txBox="1"/>
      </xdr:nvSpPr>
      <xdr:spPr>
        <a:xfrm>
          <a:off x="22199600" y="697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41274</xdr:rowOff>
    </xdr:from>
    <xdr:to>
      <xdr:col>112</xdr:col>
      <xdr:colOff>38100</xdr:colOff>
      <xdr:row>41</xdr:row>
      <xdr:rowOff>142874</xdr:rowOff>
    </xdr:to>
    <xdr:sp macro="" textlink="">
      <xdr:nvSpPr>
        <xdr:cNvPr id="582" name="楕円 581"/>
        <xdr:cNvSpPr/>
      </xdr:nvSpPr>
      <xdr:spPr>
        <a:xfrm>
          <a:off x="21272500" y="70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83323</xdr:rowOff>
    </xdr:from>
    <xdr:to>
      <xdr:col>116</xdr:col>
      <xdr:colOff>63500</xdr:colOff>
      <xdr:row>41</xdr:row>
      <xdr:rowOff>92074</xdr:rowOff>
    </xdr:to>
    <xdr:cxnSp macro="">
      <xdr:nvCxnSpPr>
        <xdr:cNvPr id="583" name="直線コネクタ 582"/>
        <xdr:cNvCxnSpPr/>
      </xdr:nvCxnSpPr>
      <xdr:spPr>
        <a:xfrm flipV="1">
          <a:off x="21323300" y="7112773"/>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52140</xdr:rowOff>
    </xdr:from>
    <xdr:to>
      <xdr:col>107</xdr:col>
      <xdr:colOff>101600</xdr:colOff>
      <xdr:row>41</xdr:row>
      <xdr:rowOff>153740</xdr:rowOff>
    </xdr:to>
    <xdr:sp macro="" textlink="">
      <xdr:nvSpPr>
        <xdr:cNvPr id="584" name="楕円 583"/>
        <xdr:cNvSpPr/>
      </xdr:nvSpPr>
      <xdr:spPr>
        <a:xfrm>
          <a:off x="20383500" y="70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92074</xdr:rowOff>
    </xdr:from>
    <xdr:to>
      <xdr:col>111</xdr:col>
      <xdr:colOff>177800</xdr:colOff>
      <xdr:row>41</xdr:row>
      <xdr:rowOff>102940</xdr:rowOff>
    </xdr:to>
    <xdr:cxnSp macro="">
      <xdr:nvCxnSpPr>
        <xdr:cNvPr id="585" name="直線コネクタ 584"/>
        <xdr:cNvCxnSpPr/>
      </xdr:nvCxnSpPr>
      <xdr:spPr>
        <a:xfrm flipV="1">
          <a:off x="20434300" y="7121524"/>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53009</xdr:rowOff>
    </xdr:from>
    <xdr:to>
      <xdr:col>102</xdr:col>
      <xdr:colOff>165100</xdr:colOff>
      <xdr:row>41</xdr:row>
      <xdr:rowOff>154609</xdr:rowOff>
    </xdr:to>
    <xdr:sp macro="" textlink="">
      <xdr:nvSpPr>
        <xdr:cNvPr id="586" name="楕円 585"/>
        <xdr:cNvSpPr/>
      </xdr:nvSpPr>
      <xdr:spPr>
        <a:xfrm>
          <a:off x="19494500" y="70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102940</xdr:rowOff>
    </xdr:from>
    <xdr:to>
      <xdr:col>107</xdr:col>
      <xdr:colOff>50800</xdr:colOff>
      <xdr:row>41</xdr:row>
      <xdr:rowOff>103809</xdr:rowOff>
    </xdr:to>
    <xdr:cxnSp macro="">
      <xdr:nvCxnSpPr>
        <xdr:cNvPr id="587" name="直線コネクタ 586"/>
        <xdr:cNvCxnSpPr/>
      </xdr:nvCxnSpPr>
      <xdr:spPr>
        <a:xfrm flipV="1">
          <a:off x="19545300" y="71323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54728</xdr:rowOff>
    </xdr:from>
    <xdr:to>
      <xdr:col>98</xdr:col>
      <xdr:colOff>38100</xdr:colOff>
      <xdr:row>41</xdr:row>
      <xdr:rowOff>156328</xdr:rowOff>
    </xdr:to>
    <xdr:sp macro="" textlink="">
      <xdr:nvSpPr>
        <xdr:cNvPr id="588" name="楕円 587"/>
        <xdr:cNvSpPr/>
      </xdr:nvSpPr>
      <xdr:spPr>
        <a:xfrm>
          <a:off x="18605500" y="70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103809</xdr:rowOff>
    </xdr:from>
    <xdr:to>
      <xdr:col>102</xdr:col>
      <xdr:colOff>114300</xdr:colOff>
      <xdr:row>41</xdr:row>
      <xdr:rowOff>105528</xdr:rowOff>
    </xdr:to>
    <xdr:cxnSp macro="">
      <xdr:nvCxnSpPr>
        <xdr:cNvPr id="589" name="直線コネクタ 588"/>
        <xdr:cNvCxnSpPr/>
      </xdr:nvCxnSpPr>
      <xdr:spPr>
        <a:xfrm flipV="1">
          <a:off x="18656300" y="7133259"/>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34081</xdr:rowOff>
    </xdr:from>
    <xdr:ext cx="599010" cy="259045"/>
    <xdr:sp macro="" textlink="">
      <xdr:nvSpPr>
        <xdr:cNvPr id="590" name="n_1aveValue【一般廃棄物処理施設】&#10;一人当たり有形固定資産（償却資産）額"/>
        <xdr:cNvSpPr txBox="1"/>
      </xdr:nvSpPr>
      <xdr:spPr>
        <a:xfrm>
          <a:off x="21011095" y="67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51578</xdr:rowOff>
    </xdr:from>
    <xdr:ext cx="599010" cy="259045"/>
    <xdr:sp macro="" textlink="">
      <xdr:nvSpPr>
        <xdr:cNvPr id="591" name="n_2aveValue【一般廃棄物処理施設】&#10;一人当たり有形固定資産（償却資産）額"/>
        <xdr:cNvSpPr txBox="1"/>
      </xdr:nvSpPr>
      <xdr:spPr>
        <a:xfrm>
          <a:off x="201347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52657</xdr:rowOff>
    </xdr:from>
    <xdr:ext cx="599010" cy="259045"/>
    <xdr:sp macro="" textlink="">
      <xdr:nvSpPr>
        <xdr:cNvPr id="592" name="n_3aveValue【一般廃棄物処理施設】&#10;一人当たり有形固定資産（償却資産）額"/>
        <xdr:cNvSpPr txBox="1"/>
      </xdr:nvSpPr>
      <xdr:spPr>
        <a:xfrm>
          <a:off x="19245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87372</xdr:rowOff>
    </xdr:from>
    <xdr:ext cx="534377" cy="259045"/>
    <xdr:sp macro="" textlink="">
      <xdr:nvSpPr>
        <xdr:cNvPr id="593" name="n_4aveValue【一般廃棄物処理施設】&#10;一人当たり有形固定資産（償却資産）額"/>
        <xdr:cNvSpPr txBox="1"/>
      </xdr:nvSpPr>
      <xdr:spPr>
        <a:xfrm>
          <a:off x="18389111"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134001</xdr:rowOff>
    </xdr:from>
    <xdr:ext cx="534377" cy="259045"/>
    <xdr:sp macro="" textlink="">
      <xdr:nvSpPr>
        <xdr:cNvPr id="594" name="n_1mainValue【一般廃棄物処理施設】&#10;一人当たり有形固定資産（償却資産）額"/>
        <xdr:cNvSpPr txBox="1"/>
      </xdr:nvSpPr>
      <xdr:spPr>
        <a:xfrm>
          <a:off x="21043411" y="71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144867</xdr:rowOff>
    </xdr:from>
    <xdr:ext cx="534377" cy="259045"/>
    <xdr:sp macro="" textlink="">
      <xdr:nvSpPr>
        <xdr:cNvPr id="595" name="n_2mainValue【一般廃棄物処理施設】&#10;一人当たり有形固定資産（償却資産）額"/>
        <xdr:cNvSpPr txBox="1"/>
      </xdr:nvSpPr>
      <xdr:spPr>
        <a:xfrm>
          <a:off x="20167111" y="71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145736</xdr:rowOff>
    </xdr:from>
    <xdr:ext cx="534377" cy="259045"/>
    <xdr:sp macro="" textlink="">
      <xdr:nvSpPr>
        <xdr:cNvPr id="596" name="n_3mainValue【一般廃棄物処理施設】&#10;一人当たり有形固定資産（償却資産）額"/>
        <xdr:cNvSpPr txBox="1"/>
      </xdr:nvSpPr>
      <xdr:spPr>
        <a:xfrm>
          <a:off x="19278111" y="71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147455</xdr:rowOff>
    </xdr:from>
    <xdr:ext cx="534377" cy="259045"/>
    <xdr:sp macro="" textlink="">
      <xdr:nvSpPr>
        <xdr:cNvPr id="597" name="n_4mainValue【一般廃棄物処理施設】&#10;一人当たり有形固定資産（償却資産）額"/>
        <xdr:cNvSpPr txBox="1"/>
      </xdr:nvSpPr>
      <xdr:spPr>
        <a:xfrm>
          <a:off x="18389111" y="717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23" name="直線コネクタ 622"/>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26"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27" name="直線コネクタ 62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30" name="フローチャート: 判断 629"/>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31" name="フローチャート: 判断 630"/>
        <xdr:cNvSpPr/>
      </xdr:nvSpPr>
      <xdr:spPr>
        <a:xfrm>
          <a:off x="14541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32" name="フローチャート: 判断 631"/>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33" name="フローチャート: 判断 632"/>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639" name="楕円 638"/>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640" name="【保健センター・保健所】&#10;有形固定資産減価償却率該当値テキスト"/>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641" name="楕円 640"/>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1633</xdr:rowOff>
    </xdr:to>
    <xdr:cxnSp macro="">
      <xdr:nvCxnSpPr>
        <xdr:cNvPr id="642" name="直線コネクタ 641"/>
        <xdr:cNvCxnSpPr/>
      </xdr:nvCxnSpPr>
      <xdr:spPr>
        <a:xfrm>
          <a:off x="15481300" y="102510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643" name="楕円 642"/>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135527</xdr:rowOff>
    </xdr:to>
    <xdr:cxnSp macro="">
      <xdr:nvCxnSpPr>
        <xdr:cNvPr id="644" name="直線コネクタ 643"/>
        <xdr:cNvCxnSpPr/>
      </xdr:nvCxnSpPr>
      <xdr:spPr>
        <a:xfrm>
          <a:off x="14592300" y="10211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45" name="楕円 644"/>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96338</xdr:rowOff>
    </xdr:to>
    <xdr:cxnSp macro="">
      <xdr:nvCxnSpPr>
        <xdr:cNvPr id="646" name="直線コネクタ 645"/>
        <xdr:cNvCxnSpPr/>
      </xdr:nvCxnSpPr>
      <xdr:spPr>
        <a:xfrm>
          <a:off x="13703300" y="101727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647" name="楕円 646"/>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57150</xdr:rowOff>
    </xdr:to>
    <xdr:cxnSp macro="">
      <xdr:nvCxnSpPr>
        <xdr:cNvPr id="648" name="直線コネクタ 647"/>
        <xdr:cNvCxnSpPr/>
      </xdr:nvCxnSpPr>
      <xdr:spPr>
        <a:xfrm>
          <a:off x="12814300" y="101335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74584</xdr:rowOff>
    </xdr:from>
    <xdr:ext cx="405111" cy="259045"/>
    <xdr:sp macro="" textlink="">
      <xdr:nvSpPr>
        <xdr:cNvPr id="649" name="n_1ave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50092</xdr:rowOff>
    </xdr:from>
    <xdr:ext cx="405111" cy="259045"/>
    <xdr:sp macro="" textlink="">
      <xdr:nvSpPr>
        <xdr:cNvPr id="650" name="n_2aveValue【保健センター・保健所】&#10;有形固定資産減価償却率"/>
        <xdr:cNvSpPr txBox="1"/>
      </xdr:nvSpPr>
      <xdr:spPr>
        <a:xfrm>
          <a:off x="14389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51" name="n_3aveValue【保健センター・保健所】&#10;有形固定資産減価償却率"/>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52"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53"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654" name="n_2mainValue【保健センター・保健所】&#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55"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56" name="n_4mainValue【保健センター・保健所】&#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78" name="直線コネクタ 677"/>
        <xdr:cNvCxnSpPr/>
      </xdr:nvCxnSpPr>
      <xdr:spPr>
        <a:xfrm flipV="1">
          <a:off x="22160864" y="956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79" name="【保健センター・保健所】&#10;一人当たり面積最小値テキスト"/>
        <xdr:cNvSpPr txBox="1"/>
      </xdr:nvSpPr>
      <xdr:spPr>
        <a:xfrm>
          <a:off x="22199600"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80" name="直線コネクタ 679"/>
        <xdr:cNvCxnSpPr/>
      </xdr:nvCxnSpPr>
      <xdr:spPr>
        <a:xfrm>
          <a:off x="22072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81"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82" name="直線コネクタ 681"/>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683" name="【保健センター・保健所】&#10;一人当たり面積平均値テキスト"/>
        <xdr:cNvSpPr txBox="1"/>
      </xdr:nvSpPr>
      <xdr:spPr>
        <a:xfrm>
          <a:off x="22199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84" name="フローチャート: 判断 683"/>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85" name="フローチャート: 判断 684"/>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6" name="フローチャート: 判断 685"/>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87" name="フローチャート: 判断 686"/>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88" name="フローチャート: 判断 687"/>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4" name="楕円 693"/>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695" name="【保健センター・保健所】&#10;一人当たり面積該当値テキスト"/>
        <xdr:cNvSpPr txBox="1"/>
      </xdr:nvSpPr>
      <xdr:spPr>
        <a:xfrm>
          <a:off x="22199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96" name="楕円 695"/>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166878</xdr:rowOff>
    </xdr:to>
    <xdr:cxnSp macro="">
      <xdr:nvCxnSpPr>
        <xdr:cNvPr id="697" name="直線コネクタ 696"/>
        <xdr:cNvCxnSpPr/>
      </xdr:nvCxnSpPr>
      <xdr:spPr>
        <a:xfrm flipV="1">
          <a:off x="21323300" y="10616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98" name="楕円 697"/>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0</xdr:rowOff>
    </xdr:to>
    <xdr:cxnSp macro="">
      <xdr:nvCxnSpPr>
        <xdr:cNvPr id="699" name="直線コネクタ 698"/>
        <xdr:cNvCxnSpPr/>
      </xdr:nvCxnSpPr>
      <xdr:spPr>
        <a:xfrm flipV="1">
          <a:off x="20434300" y="1062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700" name="楕円 699"/>
        <xdr:cNvSpPr/>
      </xdr:nvSpPr>
      <xdr:spPr>
        <a:xfrm>
          <a:off x="19494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9144</xdr:rowOff>
    </xdr:to>
    <xdr:cxnSp macro="">
      <xdr:nvCxnSpPr>
        <xdr:cNvPr id="701" name="直線コネクタ 700"/>
        <xdr:cNvCxnSpPr/>
      </xdr:nvCxnSpPr>
      <xdr:spPr>
        <a:xfrm flipV="1">
          <a:off x="19545300" y="1062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702" name="楕円 701"/>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xdr:rowOff>
    </xdr:from>
    <xdr:to>
      <xdr:col>102</xdr:col>
      <xdr:colOff>114300</xdr:colOff>
      <xdr:row>62</xdr:row>
      <xdr:rowOff>13716</xdr:rowOff>
    </xdr:to>
    <xdr:cxnSp macro="">
      <xdr:nvCxnSpPr>
        <xdr:cNvPr id="703" name="直線コネクタ 702"/>
        <xdr:cNvCxnSpPr/>
      </xdr:nvCxnSpPr>
      <xdr:spPr>
        <a:xfrm flipV="1">
          <a:off x="18656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704"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05"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0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07"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708" name="n_1main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09"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710" name="n_3mainValue【保健センター・保健所】&#10;一人当たり面積"/>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711" name="n_4mainValue【保健センター・保健所】&#10;一人当たり面積"/>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114300</xdr:rowOff>
    </xdr:to>
    <xdr:cxnSp macro="">
      <xdr:nvCxnSpPr>
        <xdr:cNvPr id="736" name="直線コネクタ 735"/>
        <xdr:cNvCxnSpPr/>
      </xdr:nvCxnSpPr>
      <xdr:spPr>
        <a:xfrm flipV="1">
          <a:off x="16318864"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7"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8" name="直線コネクタ 73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3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40" name="直線コネクタ 73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145432</xdr:rowOff>
    </xdr:from>
    <xdr:ext cx="405111" cy="259045"/>
    <xdr:sp macro="" textlink="">
      <xdr:nvSpPr>
        <xdr:cNvPr id="741" name="【消防施設】&#10;有形固定資産減価償却率平均値テキスト"/>
        <xdr:cNvSpPr txBox="1"/>
      </xdr:nvSpPr>
      <xdr:spPr>
        <a:xfrm>
          <a:off x="16357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42" name="フローチャート: 判断 741"/>
        <xdr:cNvSpPr/>
      </xdr:nvSpPr>
      <xdr:spPr>
        <a:xfrm>
          <a:off x="16268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743" name="フローチャート: 判断 742"/>
        <xdr:cNvSpPr/>
      </xdr:nvSpPr>
      <xdr:spPr>
        <a:xfrm>
          <a:off x="15430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744" name="フローチャート: 判断 743"/>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45" name="フローチャート: 判断 744"/>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746" name="フローチャート: 判断 745"/>
        <xdr:cNvSpPr/>
      </xdr:nvSpPr>
      <xdr:spPr>
        <a:xfrm>
          <a:off x="12763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74930</xdr:rowOff>
    </xdr:from>
    <xdr:to>
      <xdr:col>85</xdr:col>
      <xdr:colOff>177800</xdr:colOff>
      <xdr:row>84</xdr:row>
      <xdr:rowOff>5080</xdr:rowOff>
    </xdr:to>
    <xdr:sp macro="" textlink="">
      <xdr:nvSpPr>
        <xdr:cNvPr id="752" name="楕円 751"/>
        <xdr:cNvSpPr/>
      </xdr:nvSpPr>
      <xdr:spPr>
        <a:xfrm>
          <a:off x="16268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53357</xdr:rowOff>
    </xdr:from>
    <xdr:ext cx="405111" cy="259045"/>
    <xdr:sp macro="" textlink="">
      <xdr:nvSpPr>
        <xdr:cNvPr id="753" name="【消防施設】&#10;有形固定資産減価償却率該当値テキスト"/>
        <xdr:cNvSpPr txBox="1"/>
      </xdr:nvSpPr>
      <xdr:spPr>
        <a:xfrm>
          <a:off x="16357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754" name="楕円 753"/>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125730</xdr:rowOff>
    </xdr:to>
    <xdr:cxnSp macro="">
      <xdr:nvCxnSpPr>
        <xdr:cNvPr id="755" name="直線コネクタ 754"/>
        <xdr:cNvCxnSpPr/>
      </xdr:nvCxnSpPr>
      <xdr:spPr>
        <a:xfrm>
          <a:off x="15481300" y="14325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756" name="楕円 755"/>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95250</xdr:rowOff>
    </xdr:to>
    <xdr:cxnSp macro="">
      <xdr:nvCxnSpPr>
        <xdr:cNvPr id="757" name="直線コネクタ 756"/>
        <xdr:cNvCxnSpPr/>
      </xdr:nvCxnSpPr>
      <xdr:spPr>
        <a:xfrm>
          <a:off x="14592300" y="1428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758" name="楕円 757"/>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59055</xdr:rowOff>
    </xdr:to>
    <xdr:cxnSp macro="">
      <xdr:nvCxnSpPr>
        <xdr:cNvPr id="759" name="直線コネクタ 758"/>
        <xdr:cNvCxnSpPr/>
      </xdr:nvCxnSpPr>
      <xdr:spPr>
        <a:xfrm>
          <a:off x="13703300" y="14253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133986</xdr:rowOff>
    </xdr:from>
    <xdr:to>
      <xdr:col>67</xdr:col>
      <xdr:colOff>101600</xdr:colOff>
      <xdr:row>83</xdr:row>
      <xdr:rowOff>64136</xdr:rowOff>
    </xdr:to>
    <xdr:sp macro="" textlink="">
      <xdr:nvSpPr>
        <xdr:cNvPr id="760" name="楕円 759"/>
        <xdr:cNvSpPr/>
      </xdr:nvSpPr>
      <xdr:spPr>
        <a:xfrm>
          <a:off x="12763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13336</xdr:rowOff>
    </xdr:from>
    <xdr:to>
      <xdr:col>71</xdr:col>
      <xdr:colOff>177800</xdr:colOff>
      <xdr:row>83</xdr:row>
      <xdr:rowOff>22861</xdr:rowOff>
    </xdr:to>
    <xdr:cxnSp macro="">
      <xdr:nvCxnSpPr>
        <xdr:cNvPr id="761" name="直線コネクタ 760"/>
        <xdr:cNvCxnSpPr/>
      </xdr:nvCxnSpPr>
      <xdr:spPr>
        <a:xfrm>
          <a:off x="12814300" y="142436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84472</xdr:rowOff>
    </xdr:from>
    <xdr:ext cx="405111" cy="259045"/>
    <xdr:sp macro="" textlink="">
      <xdr:nvSpPr>
        <xdr:cNvPr id="762" name="n_1aveValue【消防施設】&#10;有形固定資産減価償却率"/>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763" name="n_2aveValue【消防施設】&#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64"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86377</xdr:rowOff>
    </xdr:from>
    <xdr:ext cx="405111" cy="259045"/>
    <xdr:sp macro="" textlink="">
      <xdr:nvSpPr>
        <xdr:cNvPr id="765" name="n_4aveValue【消防施設】&#10;有形固定資産減価償却率"/>
        <xdr:cNvSpPr txBox="1"/>
      </xdr:nvSpPr>
      <xdr:spPr>
        <a:xfrm>
          <a:off x="12611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766" name="n_1mainValue【消防施設】&#10;有形固定資産減価償却率"/>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767" name="n_2mainValue【消防施設】&#10;有形固定資産減価償却率"/>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768" name="n_3mainValue【消防施設】&#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55263</xdr:rowOff>
    </xdr:from>
    <xdr:ext cx="405111" cy="259045"/>
    <xdr:sp macro="" textlink="">
      <xdr:nvSpPr>
        <xdr:cNvPr id="769" name="n_4mainValue【消防施設】&#10;有形固定資産減価償却率"/>
        <xdr:cNvSpPr txBox="1"/>
      </xdr:nvSpPr>
      <xdr:spPr>
        <a:xfrm>
          <a:off x="12611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793" name="直線コネクタ 792"/>
        <xdr:cNvCxnSpPr/>
      </xdr:nvCxnSpPr>
      <xdr:spPr>
        <a:xfrm flipV="1">
          <a:off x="22160864" y="135407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94"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95" name="直線コネクタ 794"/>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96"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97" name="直線コネクタ 796"/>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67327</xdr:rowOff>
    </xdr:from>
    <xdr:ext cx="469744" cy="259045"/>
    <xdr:sp macro="" textlink="">
      <xdr:nvSpPr>
        <xdr:cNvPr id="798" name="【消防施設】&#10;一人当たり面積平均値テキスト"/>
        <xdr:cNvSpPr txBox="1"/>
      </xdr:nvSpPr>
      <xdr:spPr>
        <a:xfrm>
          <a:off x="22199600" y="1446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99" name="フローチャート: 判断 798"/>
        <xdr:cNvSpPr/>
      </xdr:nvSpPr>
      <xdr:spPr>
        <a:xfrm>
          <a:off x="221107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800" name="フローチャート: 判断 799"/>
        <xdr:cNvSpPr/>
      </xdr:nvSpPr>
      <xdr:spPr>
        <a:xfrm>
          <a:off x="21272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801" name="フローチャート: 判断 800"/>
        <xdr:cNvSpPr/>
      </xdr:nvSpPr>
      <xdr:spPr>
        <a:xfrm>
          <a:off x="20383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02" name="フローチャート: 判断 801"/>
        <xdr:cNvSpPr/>
      </xdr:nvSpPr>
      <xdr:spPr>
        <a:xfrm>
          <a:off x="19494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03" name="フローチャート: 判断 802"/>
        <xdr:cNvSpPr/>
      </xdr:nvSpPr>
      <xdr:spPr>
        <a:xfrm>
          <a:off x="18605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809" name="楕円 808"/>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810" name="【消防施設】&#10;一人当たり面積該当値テキスト"/>
        <xdr:cNvSpPr txBox="1"/>
      </xdr:nvSpPr>
      <xdr:spPr>
        <a:xfrm>
          <a:off x="22199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811" name="楕円 810"/>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102870</xdr:rowOff>
    </xdr:to>
    <xdr:cxnSp macro="">
      <xdr:nvCxnSpPr>
        <xdr:cNvPr id="812" name="直線コネクタ 811"/>
        <xdr:cNvCxnSpPr/>
      </xdr:nvCxnSpPr>
      <xdr:spPr>
        <a:xfrm flipV="1">
          <a:off x="21323300" y="1467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53975</xdr:rowOff>
    </xdr:from>
    <xdr:to>
      <xdr:col>107</xdr:col>
      <xdr:colOff>101600</xdr:colOff>
      <xdr:row>85</xdr:row>
      <xdr:rowOff>155575</xdr:rowOff>
    </xdr:to>
    <xdr:sp macro="" textlink="">
      <xdr:nvSpPr>
        <xdr:cNvPr id="813" name="楕円 812"/>
        <xdr:cNvSpPr/>
      </xdr:nvSpPr>
      <xdr:spPr>
        <a:xfrm>
          <a:off x="20383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104775</xdr:rowOff>
    </xdr:to>
    <xdr:cxnSp macro="">
      <xdr:nvCxnSpPr>
        <xdr:cNvPr id="814" name="直線コネクタ 813"/>
        <xdr:cNvCxnSpPr/>
      </xdr:nvCxnSpPr>
      <xdr:spPr>
        <a:xfrm flipV="1">
          <a:off x="20434300" y="1467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57786</xdr:rowOff>
    </xdr:from>
    <xdr:to>
      <xdr:col>102</xdr:col>
      <xdr:colOff>165100</xdr:colOff>
      <xdr:row>85</xdr:row>
      <xdr:rowOff>159386</xdr:rowOff>
    </xdr:to>
    <xdr:sp macro="" textlink="">
      <xdr:nvSpPr>
        <xdr:cNvPr id="815" name="楕円 814"/>
        <xdr:cNvSpPr/>
      </xdr:nvSpPr>
      <xdr:spPr>
        <a:xfrm>
          <a:off x="19494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104775</xdr:rowOff>
    </xdr:from>
    <xdr:to>
      <xdr:col>107</xdr:col>
      <xdr:colOff>50800</xdr:colOff>
      <xdr:row>85</xdr:row>
      <xdr:rowOff>108586</xdr:rowOff>
    </xdr:to>
    <xdr:cxnSp macro="">
      <xdr:nvCxnSpPr>
        <xdr:cNvPr id="816" name="直線コネクタ 815"/>
        <xdr:cNvCxnSpPr/>
      </xdr:nvCxnSpPr>
      <xdr:spPr>
        <a:xfrm flipV="1">
          <a:off x="19545300" y="146780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17" name="楕円 816"/>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108586</xdr:rowOff>
    </xdr:from>
    <xdr:to>
      <xdr:col>102</xdr:col>
      <xdr:colOff>114300</xdr:colOff>
      <xdr:row>85</xdr:row>
      <xdr:rowOff>110489</xdr:rowOff>
    </xdr:to>
    <xdr:cxnSp macro="">
      <xdr:nvCxnSpPr>
        <xdr:cNvPr id="818" name="直線コネクタ 817"/>
        <xdr:cNvCxnSpPr/>
      </xdr:nvCxnSpPr>
      <xdr:spPr>
        <a:xfrm flipV="1">
          <a:off x="18656300" y="1468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168291</xdr:rowOff>
    </xdr:from>
    <xdr:ext cx="469744" cy="259045"/>
    <xdr:sp macro="" textlink="">
      <xdr:nvSpPr>
        <xdr:cNvPr id="819" name="n_1aveValue【消防施設】&#10;一人当たり面積"/>
        <xdr:cNvSpPr txBox="1"/>
      </xdr:nvSpPr>
      <xdr:spPr>
        <a:xfrm>
          <a:off x="21075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820" name="n_2aveValue【消防施設】&#10;一人当たり面積"/>
        <xdr:cNvSpPr txBox="1"/>
      </xdr:nvSpPr>
      <xdr:spPr>
        <a:xfrm>
          <a:off x="20199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145432</xdr:rowOff>
    </xdr:from>
    <xdr:ext cx="469744" cy="259045"/>
    <xdr:sp macro="" textlink="">
      <xdr:nvSpPr>
        <xdr:cNvPr id="821" name="n_3aveValue【消防施設】&#10;一人当たり面積"/>
        <xdr:cNvSpPr txBox="1"/>
      </xdr:nvSpPr>
      <xdr:spPr>
        <a:xfrm>
          <a:off x="19310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822" name="n_4aveValue【消防施設】&#10;一人当たり面積"/>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823" name="n_1mainValue【消防施設】&#10;一人当たり面積"/>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652</xdr:rowOff>
    </xdr:from>
    <xdr:ext cx="469744" cy="259045"/>
    <xdr:sp macro="" textlink="">
      <xdr:nvSpPr>
        <xdr:cNvPr id="824" name="n_2mainValue【消防施設】&#10;一人当たり面積"/>
        <xdr:cNvSpPr txBox="1"/>
      </xdr:nvSpPr>
      <xdr:spPr>
        <a:xfrm>
          <a:off x="201994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150513</xdr:rowOff>
    </xdr:from>
    <xdr:ext cx="469744" cy="259045"/>
    <xdr:sp macro="" textlink="">
      <xdr:nvSpPr>
        <xdr:cNvPr id="825" name="n_3mainValue【消防施設】&#10;一人当たり面積"/>
        <xdr:cNvSpPr txBox="1"/>
      </xdr:nvSpPr>
      <xdr:spPr>
        <a:xfrm>
          <a:off x="19310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6366</xdr:rowOff>
    </xdr:from>
    <xdr:ext cx="469744" cy="259045"/>
    <xdr:sp macro="" textlink="">
      <xdr:nvSpPr>
        <xdr:cNvPr id="826" name="n_4mainValue【消防施設】&#10;一人当たり面積"/>
        <xdr:cNvSpPr txBox="1"/>
      </xdr:nvSpPr>
      <xdr:spPr>
        <a:xfrm>
          <a:off x="18421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852" name="直線コネクタ 851"/>
        <xdr:cNvCxnSpPr/>
      </xdr:nvCxnSpPr>
      <xdr:spPr>
        <a:xfrm flipV="1">
          <a:off x="16318864" y="17177113"/>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853" name="【庁舎】&#10;有形固定資産減価償却率最小値テキスト"/>
        <xdr:cNvSpPr txBox="1"/>
      </xdr:nvSpPr>
      <xdr:spPr>
        <a:xfrm>
          <a:off x="16357600" y="1867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854" name="直線コネクタ 853"/>
        <xdr:cNvCxnSpPr/>
      </xdr:nvCxnSpPr>
      <xdr:spPr>
        <a:xfrm>
          <a:off x="16230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55" name="【庁舎】&#10;有形固定資産減価償却率最大値テキスト"/>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56" name="直線コネクタ 855"/>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92001</xdr:rowOff>
    </xdr:from>
    <xdr:ext cx="405111" cy="259045"/>
    <xdr:sp macro="" textlink="">
      <xdr:nvSpPr>
        <xdr:cNvPr id="857" name="【庁舎】&#10;有形固定資産減価償却率平均値テキスト"/>
        <xdr:cNvSpPr txBox="1"/>
      </xdr:nvSpPr>
      <xdr:spPr>
        <a:xfrm>
          <a:off x="16357600" y="1775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58" name="フローチャート: 判断 857"/>
        <xdr:cNvSpPr/>
      </xdr:nvSpPr>
      <xdr:spPr>
        <a:xfrm>
          <a:off x="16268700" y="1777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859" name="フローチャート: 判断 858"/>
        <xdr:cNvSpPr/>
      </xdr:nvSpPr>
      <xdr:spPr>
        <a:xfrm>
          <a:off x="15430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60" name="フローチャート: 判断 859"/>
        <xdr:cNvSpPr/>
      </xdr:nvSpPr>
      <xdr:spPr>
        <a:xfrm>
          <a:off x="14541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1" name="フローチャート: 判断 86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62" name="フローチャート: 判断 86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68" name="楕円 867"/>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69" name="【庁舎】&#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870" name="楕円 869"/>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149679</xdr:rowOff>
    </xdr:from>
    <xdr:to>
      <xdr:col>85</xdr:col>
      <xdr:colOff>127000</xdr:colOff>
      <xdr:row>102</xdr:row>
      <xdr:rowOff>14151</xdr:rowOff>
    </xdr:to>
    <xdr:cxnSp macro="">
      <xdr:nvCxnSpPr>
        <xdr:cNvPr id="871" name="直線コネクタ 870"/>
        <xdr:cNvCxnSpPr/>
      </xdr:nvCxnSpPr>
      <xdr:spPr>
        <a:xfrm>
          <a:off x="15481300" y="174661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872" name="楕円 871"/>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149679</xdr:rowOff>
    </xdr:to>
    <xdr:cxnSp macro="">
      <xdr:nvCxnSpPr>
        <xdr:cNvPr id="873" name="直線コネクタ 872"/>
        <xdr:cNvCxnSpPr/>
      </xdr:nvCxnSpPr>
      <xdr:spPr>
        <a:xfrm>
          <a:off x="14592300" y="174040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146231</xdr:rowOff>
    </xdr:from>
    <xdr:to>
      <xdr:col>72</xdr:col>
      <xdr:colOff>38100</xdr:colOff>
      <xdr:row>101</xdr:row>
      <xdr:rowOff>76381</xdr:rowOff>
    </xdr:to>
    <xdr:sp macro="" textlink="">
      <xdr:nvSpPr>
        <xdr:cNvPr id="874" name="楕円 873"/>
        <xdr:cNvSpPr/>
      </xdr:nvSpPr>
      <xdr:spPr>
        <a:xfrm>
          <a:off x="13652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25581</xdr:rowOff>
    </xdr:from>
    <xdr:to>
      <xdr:col>76</xdr:col>
      <xdr:colOff>114300</xdr:colOff>
      <xdr:row>101</xdr:row>
      <xdr:rowOff>87630</xdr:rowOff>
    </xdr:to>
    <xdr:cxnSp macro="">
      <xdr:nvCxnSpPr>
        <xdr:cNvPr id="875" name="直線コネクタ 874"/>
        <xdr:cNvCxnSpPr/>
      </xdr:nvCxnSpPr>
      <xdr:spPr>
        <a:xfrm>
          <a:off x="13703300" y="173420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82550</xdr:rowOff>
    </xdr:from>
    <xdr:to>
      <xdr:col>67</xdr:col>
      <xdr:colOff>101600</xdr:colOff>
      <xdr:row>101</xdr:row>
      <xdr:rowOff>12700</xdr:rowOff>
    </xdr:to>
    <xdr:sp macro="" textlink="">
      <xdr:nvSpPr>
        <xdr:cNvPr id="876" name="楕円 875"/>
        <xdr:cNvSpPr/>
      </xdr:nvSpPr>
      <xdr:spPr>
        <a:xfrm>
          <a:off x="12763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133350</xdr:rowOff>
    </xdr:from>
    <xdr:to>
      <xdr:col>71</xdr:col>
      <xdr:colOff>177800</xdr:colOff>
      <xdr:row>101</xdr:row>
      <xdr:rowOff>25581</xdr:rowOff>
    </xdr:to>
    <xdr:cxnSp macro="">
      <xdr:nvCxnSpPr>
        <xdr:cNvPr id="877" name="直線コネクタ 876"/>
        <xdr:cNvCxnSpPr/>
      </xdr:nvCxnSpPr>
      <xdr:spPr>
        <a:xfrm>
          <a:off x="12814300" y="172783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28320</xdr:rowOff>
    </xdr:from>
    <xdr:ext cx="405111" cy="259045"/>
    <xdr:sp macro="" textlink="">
      <xdr:nvSpPr>
        <xdr:cNvPr id="878" name="n_1aveValue【庁舎】&#10;有形固定資産減価償却率"/>
        <xdr:cNvSpPr txBox="1"/>
      </xdr:nvSpPr>
      <xdr:spPr>
        <a:xfrm>
          <a:off x="152660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879" name="n_2aveValue【庁舎】&#10;有形固定資産減価償却率"/>
        <xdr:cNvSpPr txBox="1"/>
      </xdr:nvSpPr>
      <xdr:spPr>
        <a:xfrm>
          <a:off x="143897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8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81"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882" name="n_1mainValue【庁舎】&#10;有形固定資産減価償却率"/>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883" name="n_2mainValue【庁舎】&#10;有形固定資産減価償却率"/>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92908</xdr:rowOff>
    </xdr:from>
    <xdr:ext cx="405111" cy="259045"/>
    <xdr:sp macro="" textlink="">
      <xdr:nvSpPr>
        <xdr:cNvPr id="884" name="n_3mainValue【庁舎】&#10;有形固定資産減価償却率"/>
        <xdr:cNvSpPr txBox="1"/>
      </xdr:nvSpPr>
      <xdr:spPr>
        <a:xfrm>
          <a:off x="13500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29227</xdr:rowOff>
    </xdr:from>
    <xdr:ext cx="405111" cy="259045"/>
    <xdr:sp macro="" textlink="">
      <xdr:nvSpPr>
        <xdr:cNvPr id="885" name="n_4mainValue【庁舎】&#10;有形固定資産減価償却率"/>
        <xdr:cNvSpPr txBox="1"/>
      </xdr:nvSpPr>
      <xdr:spPr>
        <a:xfrm>
          <a:off x="12611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911" name="直線コネクタ 910"/>
        <xdr:cNvCxnSpPr/>
      </xdr:nvCxnSpPr>
      <xdr:spPr>
        <a:xfrm flipV="1">
          <a:off x="22160864" y="16992600"/>
          <a:ext cx="0" cy="159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12"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13" name="直線コネクタ 912"/>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14"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5" name="直線コネクタ 914"/>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154050</xdr:rowOff>
    </xdr:from>
    <xdr:ext cx="469744" cy="259045"/>
    <xdr:sp macro="" textlink="">
      <xdr:nvSpPr>
        <xdr:cNvPr id="916" name="【庁舎】&#10;一人当たり面積平均値テキスト"/>
        <xdr:cNvSpPr txBox="1"/>
      </xdr:nvSpPr>
      <xdr:spPr>
        <a:xfrm>
          <a:off x="22199600" y="1815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917" name="フローチャート: 判断 916"/>
        <xdr:cNvSpPr/>
      </xdr:nvSpPr>
      <xdr:spPr>
        <a:xfrm>
          <a:off x="221107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918" name="フローチャート: 判断 917"/>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19" name="フローチャート: 判断 918"/>
        <xdr:cNvSpPr/>
      </xdr:nvSpPr>
      <xdr:spPr>
        <a:xfrm>
          <a:off x="20383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920" name="フローチャート: 判断 919"/>
        <xdr:cNvSpPr/>
      </xdr:nvSpPr>
      <xdr:spPr>
        <a:xfrm>
          <a:off x="19494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21" name="フローチャート: 判断 920"/>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120106</xdr:rowOff>
    </xdr:from>
    <xdr:to>
      <xdr:col>116</xdr:col>
      <xdr:colOff>114300</xdr:colOff>
      <xdr:row>106</xdr:row>
      <xdr:rowOff>50256</xdr:rowOff>
    </xdr:to>
    <xdr:sp macro="" textlink="">
      <xdr:nvSpPr>
        <xdr:cNvPr id="927" name="楕円 926"/>
        <xdr:cNvSpPr/>
      </xdr:nvSpPr>
      <xdr:spPr>
        <a:xfrm>
          <a:off x="22110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142983</xdr:rowOff>
    </xdr:from>
    <xdr:ext cx="469744" cy="259045"/>
    <xdr:sp macro="" textlink="">
      <xdr:nvSpPr>
        <xdr:cNvPr id="928" name="【庁舎】&#10;一人当たり面積該当値テキスト"/>
        <xdr:cNvSpPr txBox="1"/>
      </xdr:nvSpPr>
      <xdr:spPr>
        <a:xfrm>
          <a:off x="22199600" y="179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133169</xdr:rowOff>
    </xdr:from>
    <xdr:to>
      <xdr:col>112</xdr:col>
      <xdr:colOff>38100</xdr:colOff>
      <xdr:row>106</xdr:row>
      <xdr:rowOff>63319</xdr:rowOff>
    </xdr:to>
    <xdr:sp macro="" textlink="">
      <xdr:nvSpPr>
        <xdr:cNvPr id="929" name="楕円 928"/>
        <xdr:cNvSpPr/>
      </xdr:nvSpPr>
      <xdr:spPr>
        <a:xfrm>
          <a:off x="2127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170906</xdr:rowOff>
    </xdr:from>
    <xdr:to>
      <xdr:col>116</xdr:col>
      <xdr:colOff>63500</xdr:colOff>
      <xdr:row>106</xdr:row>
      <xdr:rowOff>12519</xdr:rowOff>
    </xdr:to>
    <xdr:cxnSp macro="">
      <xdr:nvCxnSpPr>
        <xdr:cNvPr id="930" name="直線コネクタ 929"/>
        <xdr:cNvCxnSpPr/>
      </xdr:nvCxnSpPr>
      <xdr:spPr>
        <a:xfrm flipV="1">
          <a:off x="21323300" y="181731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142966</xdr:rowOff>
    </xdr:from>
    <xdr:to>
      <xdr:col>107</xdr:col>
      <xdr:colOff>101600</xdr:colOff>
      <xdr:row>106</xdr:row>
      <xdr:rowOff>73116</xdr:rowOff>
    </xdr:to>
    <xdr:sp macro="" textlink="">
      <xdr:nvSpPr>
        <xdr:cNvPr id="931" name="楕円 930"/>
        <xdr:cNvSpPr/>
      </xdr:nvSpPr>
      <xdr:spPr>
        <a:xfrm>
          <a:off x="2038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12519</xdr:rowOff>
    </xdr:from>
    <xdr:to>
      <xdr:col>111</xdr:col>
      <xdr:colOff>177800</xdr:colOff>
      <xdr:row>106</xdr:row>
      <xdr:rowOff>22316</xdr:rowOff>
    </xdr:to>
    <xdr:cxnSp macro="">
      <xdr:nvCxnSpPr>
        <xdr:cNvPr id="932" name="直線コネクタ 931"/>
        <xdr:cNvCxnSpPr/>
      </xdr:nvCxnSpPr>
      <xdr:spPr>
        <a:xfrm flipV="1">
          <a:off x="20434300" y="181862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149498</xdr:rowOff>
    </xdr:from>
    <xdr:to>
      <xdr:col>102</xdr:col>
      <xdr:colOff>165100</xdr:colOff>
      <xdr:row>106</xdr:row>
      <xdr:rowOff>79648</xdr:rowOff>
    </xdr:to>
    <xdr:sp macro="" textlink="">
      <xdr:nvSpPr>
        <xdr:cNvPr id="933" name="楕円 932"/>
        <xdr:cNvSpPr/>
      </xdr:nvSpPr>
      <xdr:spPr>
        <a:xfrm>
          <a:off x="19494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22316</xdr:rowOff>
    </xdr:from>
    <xdr:to>
      <xdr:col>107</xdr:col>
      <xdr:colOff>50800</xdr:colOff>
      <xdr:row>106</xdr:row>
      <xdr:rowOff>28848</xdr:rowOff>
    </xdr:to>
    <xdr:cxnSp macro="">
      <xdr:nvCxnSpPr>
        <xdr:cNvPr id="934" name="直線コネクタ 933"/>
        <xdr:cNvCxnSpPr/>
      </xdr:nvCxnSpPr>
      <xdr:spPr>
        <a:xfrm flipV="1">
          <a:off x="19545300" y="181960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159294</xdr:rowOff>
    </xdr:from>
    <xdr:to>
      <xdr:col>98</xdr:col>
      <xdr:colOff>38100</xdr:colOff>
      <xdr:row>106</xdr:row>
      <xdr:rowOff>89444</xdr:rowOff>
    </xdr:to>
    <xdr:sp macro="" textlink="">
      <xdr:nvSpPr>
        <xdr:cNvPr id="935" name="楕円 934"/>
        <xdr:cNvSpPr/>
      </xdr:nvSpPr>
      <xdr:spPr>
        <a:xfrm>
          <a:off x="18605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28848</xdr:rowOff>
    </xdr:from>
    <xdr:to>
      <xdr:col>102</xdr:col>
      <xdr:colOff>114300</xdr:colOff>
      <xdr:row>106</xdr:row>
      <xdr:rowOff>38644</xdr:rowOff>
    </xdr:to>
    <xdr:cxnSp macro="">
      <xdr:nvCxnSpPr>
        <xdr:cNvPr id="936" name="直線コネクタ 935"/>
        <xdr:cNvCxnSpPr/>
      </xdr:nvCxnSpPr>
      <xdr:spPr>
        <a:xfrm flipV="1">
          <a:off x="18656300" y="182025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937" name="n_1aveValue【庁舎】&#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938" name="n_2aveValue【庁舎】&#10;一人当たり面積"/>
        <xdr:cNvSpPr txBox="1"/>
      </xdr:nvSpPr>
      <xdr:spPr>
        <a:xfrm>
          <a:off x="20199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145885</xdr:rowOff>
    </xdr:from>
    <xdr:ext cx="469744" cy="259045"/>
    <xdr:sp macro="" textlink="">
      <xdr:nvSpPr>
        <xdr:cNvPr id="939" name="n_3aveValue【庁舎】&#10;一人当たり面積"/>
        <xdr:cNvSpPr txBox="1"/>
      </xdr:nvSpPr>
      <xdr:spPr>
        <a:xfrm>
          <a:off x="19310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40" name="n_4aveValue【庁舎】&#10;一人当たり面積"/>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79846</xdr:rowOff>
    </xdr:from>
    <xdr:ext cx="469744" cy="259045"/>
    <xdr:sp macro="" textlink="">
      <xdr:nvSpPr>
        <xdr:cNvPr id="941" name="n_1main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89643</xdr:rowOff>
    </xdr:from>
    <xdr:ext cx="469744" cy="259045"/>
    <xdr:sp macro="" textlink="">
      <xdr:nvSpPr>
        <xdr:cNvPr id="942" name="n_2mainValue【庁舎】&#10;一人当たり面積"/>
        <xdr:cNvSpPr txBox="1"/>
      </xdr:nvSpPr>
      <xdr:spPr>
        <a:xfrm>
          <a:off x="201994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96175</xdr:rowOff>
    </xdr:from>
    <xdr:ext cx="469744" cy="259045"/>
    <xdr:sp macro="" textlink="">
      <xdr:nvSpPr>
        <xdr:cNvPr id="943" name="n_3mainValue【庁舎】&#10;一人当たり面積"/>
        <xdr:cNvSpPr txBox="1"/>
      </xdr:nvSpPr>
      <xdr:spPr>
        <a:xfrm>
          <a:off x="19310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105971</xdr:rowOff>
    </xdr:from>
    <xdr:ext cx="469744" cy="259045"/>
    <xdr:sp macro="" textlink="">
      <xdr:nvSpPr>
        <xdr:cNvPr id="944" name="n_4mainValue【庁舎】&#10;一人当たり面積"/>
        <xdr:cNvSpPr txBox="1"/>
      </xdr:nvSpPr>
      <xdr:spPr>
        <a:xfrm>
          <a:off x="18421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特に、消防施設、福祉施設の有形固定資産減価償却率が全国平均比、類似団体平均比で高くなっている。消防施設は、消防本部庁舎が昭和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年度に運用開始しており、耐震性はあるものの老朽化が進んでいる。また、福祉施設についても、昭和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建物が多く、老朽化が進んでいる。今後、施設全体について、公共施設等総合管理計画に基づく個別施設計画の策定により、施設の広域化や統廃合、維持コストの削減、長寿命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0&#20849;&#36890;&#21033;&#29992;/&#65316;%20&#36001;&#21209;/D.0.3.0.%20&#36001;&#25919;&#29366;&#27841;&#36039;&#26009;&#38598;&#12398;&#20316;&#25104;&#21450;&#12403;&#25552;&#20986;/&#20196;&#21644;06&#24180;&#24230;&#65288;R05&#27770;&#31639;&#65289;/&#20381;&#38972;&#25991;&#26360;&#31561;/&#12304;&#36001;&#25919;&#29366;&#27841;&#36039;&#26009;&#38598;&#12305;_302074_&#26032;&#23470;&#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47.5</v>
          </cell>
          <cell r="BX51">
            <v>28.7</v>
          </cell>
          <cell r="CF51">
            <v>15.8</v>
          </cell>
        </row>
        <row r="53">
          <cell r="BP53">
            <v>68.8</v>
          </cell>
          <cell r="BX53">
            <v>70.2</v>
          </cell>
          <cell r="CF53">
            <v>65.7</v>
          </cell>
          <cell r="CN53">
            <v>67.3</v>
          </cell>
          <cell r="CV53">
            <v>68.900000000000006</v>
          </cell>
        </row>
        <row r="55">
          <cell r="AN55" t="str">
            <v>類似団体内平均値</v>
          </cell>
          <cell r="BP55">
            <v>38.700000000000003</v>
          </cell>
          <cell r="BX55">
            <v>32.5</v>
          </cell>
          <cell r="CF55">
            <v>23</v>
          </cell>
          <cell r="CN55">
            <v>15.5</v>
          </cell>
          <cell r="CV55">
            <v>13</v>
          </cell>
        </row>
        <row r="57">
          <cell r="BP57">
            <v>61.4</v>
          </cell>
          <cell r="BX57">
            <v>62.6</v>
          </cell>
          <cell r="CF57">
            <v>62.8</v>
          </cell>
          <cell r="CN57">
            <v>64</v>
          </cell>
          <cell r="CV57">
            <v>64.599999999999994</v>
          </cell>
        </row>
        <row r="72">
          <cell r="BP72" t="str">
            <v>R01</v>
          </cell>
          <cell r="BX72" t="str">
            <v>R02</v>
          </cell>
          <cell r="CF72" t="str">
            <v>R03</v>
          </cell>
          <cell r="CN72" t="str">
            <v>R04</v>
          </cell>
          <cell r="CV72" t="str">
            <v>R05</v>
          </cell>
        </row>
        <row r="73">
          <cell r="AN73" t="str">
            <v>当該団体値</v>
          </cell>
          <cell r="BP73">
            <v>47.5</v>
          </cell>
          <cell r="BX73">
            <v>28.7</v>
          </cell>
          <cell r="CF73">
            <v>15.8</v>
          </cell>
        </row>
        <row r="75">
          <cell r="BP75">
            <v>14.5</v>
          </cell>
          <cell r="BX75">
            <v>13.5</v>
          </cell>
          <cell r="CF75">
            <v>13.3</v>
          </cell>
          <cell r="CN75">
            <v>12.5</v>
          </cell>
          <cell r="CV75">
            <v>11.8</v>
          </cell>
        </row>
        <row r="77">
          <cell r="AN77" t="str">
            <v>類似団体内平均値</v>
          </cell>
          <cell r="BP77">
            <v>38.700000000000003</v>
          </cell>
          <cell r="BX77">
            <v>32.5</v>
          </cell>
          <cell r="CF77">
            <v>23</v>
          </cell>
          <cell r="CN77">
            <v>15.5</v>
          </cell>
          <cell r="CV77">
            <v>13</v>
          </cell>
        </row>
        <row r="79">
          <cell r="BP79">
            <v>8.8000000000000007</v>
          </cell>
          <cell r="BX79">
            <v>8.6999999999999993</v>
          </cell>
          <cell r="CF79">
            <v>8.1999999999999993</v>
          </cell>
          <cell r="CN79">
            <v>8</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20951346</v>
      </c>
      <c r="BO4" s="371"/>
      <c r="BP4" s="371"/>
      <c r="BQ4" s="371"/>
      <c r="BR4" s="371"/>
      <c r="BS4" s="371"/>
      <c r="BT4" s="371"/>
      <c r="BU4" s="372"/>
      <c r="BV4" s="370">
        <v>20632797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13.4</v>
      </c>
      <c r="CU4" s="377"/>
      <c r="CV4" s="377"/>
      <c r="CW4" s="377"/>
      <c r="CX4" s="377"/>
      <c r="CY4" s="377"/>
      <c r="CZ4" s="377"/>
      <c r="DA4" s="378"/>
      <c r="DB4" s="376">
        <v>15.7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19552215</v>
      </c>
      <c r="BO5" s="408"/>
      <c r="BP5" s="408"/>
      <c r="BQ5" s="408"/>
      <c r="BR5" s="408"/>
      <c r="BS5" s="408"/>
      <c r="BT5" s="408"/>
      <c r="BU5" s="409"/>
      <c r="BV5" s="407">
        <v>19060712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97.4</v>
      </c>
      <c r="CU5" s="405"/>
      <c r="CV5" s="405"/>
      <c r="CW5" s="405"/>
      <c r="CX5" s="405"/>
      <c r="CY5" s="405"/>
      <c r="CZ5" s="405"/>
      <c r="DA5" s="406"/>
      <c r="DB5" s="404">
        <v>95.1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1399131</v>
      </c>
      <c r="BO6" s="408"/>
      <c r="BP6" s="408"/>
      <c r="BQ6" s="408"/>
      <c r="BR6" s="408"/>
      <c r="BS6" s="408"/>
      <c r="BT6" s="408"/>
      <c r="BU6" s="409"/>
      <c r="BV6" s="407">
        <v>1572085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96.2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73505</v>
      </c>
      <c r="BO7" s="408"/>
      <c r="BP7" s="408"/>
      <c r="BQ7" s="408"/>
      <c r="BR7" s="408"/>
      <c r="BS7" s="408"/>
      <c r="BT7" s="408"/>
      <c r="BU7" s="409"/>
      <c r="BV7" s="407">
        <v>33884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9887152</v>
      </c>
      <c r="CU7" s="408"/>
      <c r="CV7" s="408"/>
      <c r="CW7" s="408"/>
      <c r="CX7" s="408"/>
      <c r="CY7" s="408"/>
      <c r="CZ7" s="408"/>
      <c r="DA7" s="409"/>
      <c r="DB7" s="407">
        <v>9824033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1325626</v>
      </c>
      <c r="BO8" s="408"/>
      <c r="BP8" s="408"/>
      <c r="BQ8" s="408"/>
      <c r="BR8" s="408"/>
      <c r="BS8" s="408"/>
      <c r="BT8" s="408"/>
      <c r="BU8" s="409"/>
      <c r="BV8" s="407">
        <v>1538201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27171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-212575</v>
      </c>
      <c r="BO9" s="408"/>
      <c r="BP9" s="408"/>
      <c r="BQ9" s="408"/>
      <c r="BR9" s="408"/>
      <c r="BS9" s="408"/>
      <c r="BT9" s="408"/>
      <c r="BU9" s="409"/>
      <c r="BV9" s="407">
        <v>15230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16.899999999999999</v>
      </c>
      <c r="CU9" s="405"/>
      <c r="CV9" s="405"/>
      <c r="CW9" s="405"/>
      <c r="CX9" s="405"/>
      <c r="CY9" s="405"/>
      <c r="CZ9" s="405"/>
      <c r="DA9" s="406"/>
      <c r="DB9" s="404">
        <v>20.6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29331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200000</v>
      </c>
      <c r="BO10" s="408"/>
      <c r="BP10" s="408"/>
      <c r="BQ10" s="408"/>
      <c r="BR10" s="408"/>
      <c r="BS10" s="408"/>
      <c r="BT10" s="408"/>
      <c r="BU10" s="409"/>
      <c r="BV10" s="407">
        <v>200000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240346</v>
      </c>
      <c r="BO11" s="408"/>
      <c r="BP11" s="408"/>
      <c r="BQ11" s="408"/>
      <c r="BR11" s="408"/>
      <c r="BS11" s="408"/>
      <c r="BT11" s="408"/>
      <c r="BU11" s="409"/>
      <c r="BV11" s="407">
        <v>722426</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26333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26117</v>
      </c>
      <c r="S13" s="492"/>
      <c r="T13" s="492"/>
      <c r="U13" s="492"/>
      <c r="V13" s="493"/>
      <c r="W13" s="423" t="s">
        <v>131</v>
      </c>
      <c r="X13" s="424"/>
      <c r="Y13" s="424"/>
      <c r="Z13" s="424"/>
      <c r="AA13" s="424"/>
      <c r="AB13" s="414"/>
      <c r="AC13" s="458">
        <v>251</v>
      </c>
      <c r="AD13" s="459"/>
      <c r="AE13" s="459"/>
      <c r="AF13" s="459"/>
      <c r="AG13" s="501"/>
      <c r="AH13" s="458">
        <v>252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227771</v>
      </c>
      <c r="BO13" s="408"/>
      <c r="BP13" s="408"/>
      <c r="BQ13" s="408"/>
      <c r="BR13" s="408"/>
      <c r="BS13" s="408"/>
      <c r="BT13" s="408"/>
      <c r="BU13" s="409"/>
      <c r="BV13" s="407">
        <v>937656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11.8</v>
      </c>
      <c r="CU13" s="405"/>
      <c r="CV13" s="405"/>
      <c r="CW13" s="405"/>
      <c r="CX13" s="405"/>
      <c r="CY13" s="405"/>
      <c r="CZ13" s="405"/>
      <c r="DA13" s="406"/>
      <c r="DB13" s="404">
        <v>12.5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26924</v>
      </c>
      <c r="S14" s="492"/>
      <c r="T14" s="492"/>
      <c r="U14" s="492"/>
      <c r="V14" s="493"/>
      <c r="W14" s="397"/>
      <c r="X14" s="398"/>
      <c r="Y14" s="398"/>
      <c r="Z14" s="398"/>
      <c r="AA14" s="398"/>
      <c r="AB14" s="387"/>
      <c r="AC14" s="494">
        <v>2.2000000000000002</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26708</v>
      </c>
      <c r="S15" s="492"/>
      <c r="T15" s="492"/>
      <c r="U15" s="492"/>
      <c r="V15" s="493"/>
      <c r="W15" s="423" t="s">
        <v>137</v>
      </c>
      <c r="X15" s="424"/>
      <c r="Y15" s="424"/>
      <c r="Z15" s="424"/>
      <c r="AA15" s="424"/>
      <c r="AB15" s="414"/>
      <c r="AC15" s="458">
        <v>1797</v>
      </c>
      <c r="AD15" s="459"/>
      <c r="AE15" s="459"/>
      <c r="AF15" s="459"/>
      <c r="AG15" s="501"/>
      <c r="AH15" s="458">
        <v>2023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3299359</v>
      </c>
      <c r="BO15" s="371"/>
      <c r="BP15" s="371"/>
      <c r="BQ15" s="371"/>
      <c r="BR15" s="371"/>
      <c r="BS15" s="371"/>
      <c r="BT15" s="371"/>
      <c r="BU15" s="372"/>
      <c r="BV15" s="370">
        <v>3194548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15.8</v>
      </c>
      <c r="AD16" s="495"/>
      <c r="AE16" s="495"/>
      <c r="AF16" s="495"/>
      <c r="AG16" s="496"/>
      <c r="AH16" s="494">
        <v>16.7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8972727</v>
      </c>
      <c r="BO16" s="408"/>
      <c r="BP16" s="408"/>
      <c r="BQ16" s="408"/>
      <c r="BR16" s="408"/>
      <c r="BS16" s="408"/>
      <c r="BT16" s="408"/>
      <c r="BU16" s="409"/>
      <c r="BV16" s="407">
        <v>8870210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9321</v>
      </c>
      <c r="AD17" s="459"/>
      <c r="AE17" s="459"/>
      <c r="AF17" s="459"/>
      <c r="AG17" s="501"/>
      <c r="AH17" s="458">
        <v>9845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4160557</v>
      </c>
      <c r="BO17" s="408"/>
      <c r="BP17" s="408"/>
      <c r="BQ17" s="408"/>
      <c r="BR17" s="408"/>
      <c r="BS17" s="408"/>
      <c r="BT17" s="408"/>
      <c r="BU17" s="409"/>
      <c r="BV17" s="407">
        <v>4028261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255.23</v>
      </c>
      <c r="M18" s="531"/>
      <c r="N18" s="531"/>
      <c r="O18" s="531"/>
      <c r="P18" s="531"/>
      <c r="Q18" s="531"/>
      <c r="R18" s="532"/>
      <c r="S18" s="532"/>
      <c r="T18" s="532"/>
      <c r="U18" s="532"/>
      <c r="V18" s="533"/>
      <c r="W18" s="425"/>
      <c r="X18" s="426"/>
      <c r="Y18" s="426"/>
      <c r="Z18" s="426"/>
      <c r="AA18" s="426"/>
      <c r="AB18" s="417"/>
      <c r="AC18" s="534">
        <v>82</v>
      </c>
      <c r="AD18" s="535"/>
      <c r="AE18" s="535"/>
      <c r="AF18" s="535"/>
      <c r="AG18" s="536"/>
      <c r="AH18" s="534">
        <v>81.2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9778677</v>
      </c>
      <c r="BO18" s="408"/>
      <c r="BP18" s="408"/>
      <c r="BQ18" s="408"/>
      <c r="BR18" s="408"/>
      <c r="BS18" s="408"/>
      <c r="BT18" s="408"/>
      <c r="BU18" s="409"/>
      <c r="BV18" s="407">
        <v>9543454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106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14637361</v>
      </c>
      <c r="BO19" s="408"/>
      <c r="BP19" s="408"/>
      <c r="BQ19" s="408"/>
      <c r="BR19" s="408"/>
      <c r="BS19" s="408"/>
      <c r="BT19" s="408"/>
      <c r="BU19" s="409"/>
      <c r="BV19" s="407">
        <v>14599812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13123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20905962</v>
      </c>
      <c r="BO22" s="371"/>
      <c r="BP22" s="371"/>
      <c r="BQ22" s="371"/>
      <c r="BR22" s="371"/>
      <c r="BS22" s="371"/>
      <c r="BT22" s="371"/>
      <c r="BU22" s="372"/>
      <c r="BV22" s="370">
        <v>21763700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19459494</v>
      </c>
      <c r="BO23" s="408"/>
      <c r="BP23" s="408"/>
      <c r="BQ23" s="408"/>
      <c r="BR23" s="408"/>
      <c r="BS23" s="408"/>
      <c r="BT23" s="408"/>
      <c r="BU23" s="409"/>
      <c r="BV23" s="407">
        <v>19947928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7000</v>
      </c>
      <c r="R24" s="459"/>
      <c r="S24" s="459"/>
      <c r="T24" s="459"/>
      <c r="U24" s="459"/>
      <c r="V24" s="501"/>
      <c r="W24" s="553"/>
      <c r="X24" s="554"/>
      <c r="Y24" s="555"/>
      <c r="Z24" s="457" t="s">
        <v>161</v>
      </c>
      <c r="AA24" s="437"/>
      <c r="AB24" s="437"/>
      <c r="AC24" s="437"/>
      <c r="AD24" s="437"/>
      <c r="AE24" s="437"/>
      <c r="AF24" s="437"/>
      <c r="AG24" s="438"/>
      <c r="AH24" s="458">
        <v>298</v>
      </c>
      <c r="AI24" s="459"/>
      <c r="AJ24" s="459"/>
      <c r="AK24" s="459"/>
      <c r="AL24" s="501"/>
      <c r="AM24" s="458">
        <v>890424</v>
      </c>
      <c r="AN24" s="459"/>
      <c r="AO24" s="459"/>
      <c r="AP24" s="459"/>
      <c r="AQ24" s="459"/>
      <c r="AR24" s="501"/>
      <c r="AS24" s="458">
        <v>2988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16097644</v>
      </c>
      <c r="BO24" s="408"/>
      <c r="BP24" s="408"/>
      <c r="BQ24" s="408"/>
      <c r="BR24" s="408"/>
      <c r="BS24" s="408"/>
      <c r="BT24" s="408"/>
      <c r="BU24" s="409"/>
      <c r="BV24" s="407">
        <v>16490622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5940</v>
      </c>
      <c r="R25" s="459"/>
      <c r="S25" s="459"/>
      <c r="T25" s="459"/>
      <c r="U25" s="459"/>
      <c r="V25" s="501"/>
      <c r="W25" s="553"/>
      <c r="X25" s="554"/>
      <c r="Y25" s="555"/>
      <c r="Z25" s="457" t="s">
        <v>164</v>
      </c>
      <c r="AA25" s="437"/>
      <c r="AB25" s="437"/>
      <c r="AC25" s="437"/>
      <c r="AD25" s="437"/>
      <c r="AE25" s="437"/>
      <c r="AF25" s="437"/>
      <c r="AG25" s="438"/>
      <c r="AH25" s="458">
        <v>56</v>
      </c>
      <c r="AI25" s="459"/>
      <c r="AJ25" s="459"/>
      <c r="AK25" s="459"/>
      <c r="AL25" s="501"/>
      <c r="AM25" s="458">
        <v>173880</v>
      </c>
      <c r="AN25" s="459"/>
      <c r="AO25" s="459"/>
      <c r="AP25" s="459"/>
      <c r="AQ25" s="459"/>
      <c r="AR25" s="501"/>
      <c r="AS25" s="458">
        <v>3105</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554694</v>
      </c>
      <c r="BO25" s="371"/>
      <c r="BP25" s="371"/>
      <c r="BQ25" s="371"/>
      <c r="BR25" s="371"/>
      <c r="BS25" s="371"/>
      <c r="BT25" s="371"/>
      <c r="BU25" s="372"/>
      <c r="BV25" s="370">
        <v>782348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5350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4070</v>
      </c>
      <c r="R27" s="459"/>
      <c r="S27" s="459"/>
      <c r="T27" s="459"/>
      <c r="U27" s="459"/>
      <c r="V27" s="501"/>
      <c r="W27" s="553"/>
      <c r="X27" s="554"/>
      <c r="Y27" s="555"/>
      <c r="Z27" s="457" t="s">
        <v>170</v>
      </c>
      <c r="AA27" s="437"/>
      <c r="AB27" s="437"/>
      <c r="AC27" s="437"/>
      <c r="AD27" s="437"/>
      <c r="AE27" s="437"/>
      <c r="AF27" s="437"/>
      <c r="AG27" s="438"/>
      <c r="AH27" s="458">
        <v>6</v>
      </c>
      <c r="AI27" s="459"/>
      <c r="AJ27" s="459"/>
      <c r="AK27" s="459"/>
      <c r="AL27" s="501"/>
      <c r="AM27" s="458">
        <v>15090</v>
      </c>
      <c r="AN27" s="459"/>
      <c r="AO27" s="459"/>
      <c r="AP27" s="459"/>
      <c r="AQ27" s="459"/>
      <c r="AR27" s="501"/>
      <c r="AS27" s="458">
        <v>2515</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3740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3000000</v>
      </c>
      <c r="BO28" s="371"/>
      <c r="BP28" s="371"/>
      <c r="BQ28" s="371"/>
      <c r="BR28" s="371"/>
      <c r="BS28" s="371"/>
      <c r="BT28" s="371"/>
      <c r="BU28" s="372"/>
      <c r="BV28" s="370">
        <v>2800000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13</v>
      </c>
      <c r="M29" s="459"/>
      <c r="N29" s="459"/>
      <c r="O29" s="459"/>
      <c r="P29" s="501"/>
      <c r="Q29" s="458">
        <v>3520</v>
      </c>
      <c r="R29" s="459"/>
      <c r="S29" s="459"/>
      <c r="T29" s="459"/>
      <c r="U29" s="459"/>
      <c r="V29" s="501"/>
      <c r="W29" s="556"/>
      <c r="X29" s="557"/>
      <c r="Y29" s="558"/>
      <c r="Z29" s="457" t="s">
        <v>176</v>
      </c>
      <c r="AA29" s="437"/>
      <c r="AB29" s="437"/>
      <c r="AC29" s="437"/>
      <c r="AD29" s="437"/>
      <c r="AE29" s="437"/>
      <c r="AF29" s="437"/>
      <c r="AG29" s="438"/>
      <c r="AH29" s="458">
        <v>304</v>
      </c>
      <c r="AI29" s="459"/>
      <c r="AJ29" s="459"/>
      <c r="AK29" s="459"/>
      <c r="AL29" s="501"/>
      <c r="AM29" s="458">
        <v>905514</v>
      </c>
      <c r="AN29" s="459"/>
      <c r="AO29" s="459"/>
      <c r="AP29" s="459"/>
      <c r="AQ29" s="459"/>
      <c r="AR29" s="501"/>
      <c r="AS29" s="458">
        <v>2979</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3450000</v>
      </c>
      <c r="BO29" s="408"/>
      <c r="BP29" s="408"/>
      <c r="BQ29" s="408"/>
      <c r="BR29" s="408"/>
      <c r="BS29" s="408"/>
      <c r="BT29" s="408"/>
      <c r="BU29" s="409"/>
      <c r="BV29" s="407">
        <v>3050000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3801374</v>
      </c>
      <c r="BO30" s="527"/>
      <c r="BP30" s="527"/>
      <c r="BQ30" s="527"/>
      <c r="BR30" s="527"/>
      <c r="BS30" s="527"/>
      <c r="BT30" s="527"/>
      <c r="BU30" s="528"/>
      <c r="BV30" s="526">
        <v>3632059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新宮市立医療センター病院事業会計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と畜場特別会計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(財)新宮徐福協会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住宅資金貸付事業特別会計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IF('各会計、関係団体の財政状況及び健全化判断比率'!B34="","",'各会計、関係団体の財政状況及び健全化判断比率'!B34)</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紀南学園事務組合</v>
      </c>
      <c r="BZ35" s="598"/>
      <c r="CA35" s="598"/>
      <c r="CB35" s="598"/>
      <c r="CC35" s="598"/>
      <c r="CD35" s="598"/>
      <c r="CE35" s="598"/>
      <c r="CF35" s="598"/>
      <c r="CG35" s="598"/>
      <c r="CH35" s="598"/>
      <c r="CI35" s="598"/>
      <c r="CJ35" s="598"/>
      <c r="CK35" s="598"/>
      <c r="CL35" s="598"/>
      <c r="CM35" s="598"/>
      <c r="CN35" s="181"/>
      <c r="CO35" s="597">
        <f t="shared" ref="CO35:CO43" si="3">IF(CQ35="","",CO34+1)</f>
        <v>25</v>
      </c>
      <c r="CP35" s="597"/>
      <c r="CQ35" s="598" t="str">
        <f>IF('各会計、関係団体の財政状況及び健全化判断比率'!BS8="","",'各会計、関係団体の財政状況及び健全化判断比率'!BS8)</f>
        <v>(財)新熊野体験研修協会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土地取得特別会計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IF('各会計、関係団体の財政状況及び健全化判断比率'!B35="","",'各会計、関係団体の財政状況及び健全化判断比率'!B35)</f>
        <v>簡易水道事業会計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紀南環境衛生施設事務組合</v>
      </c>
      <c r="BZ36" s="598"/>
      <c r="CA36" s="598"/>
      <c r="CB36" s="598"/>
      <c r="CC36" s="598"/>
      <c r="CD36" s="598"/>
      <c r="CE36" s="598"/>
      <c r="CF36" s="598"/>
      <c r="CG36" s="598"/>
      <c r="CH36" s="598"/>
      <c r="CI36" s="598"/>
      <c r="CJ36" s="598"/>
      <c r="CK36" s="598"/>
      <c r="CL36" s="598"/>
      <c r="CM36" s="598"/>
      <c r="CN36" s="181"/>
      <c r="CO36" s="597">
        <f t="shared" si="3"/>
        <v>26</v>
      </c>
      <c r="CP36" s="597"/>
      <c r="CQ36" s="598" t="str">
        <f>IF('各会計、関係団体の財政状況及び健全化判断比率'!BS9="","",'各会計、関係団体の財政状況及び健全化判断比率'!BS9)</f>
        <v>(財)佐藤春夫記念会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蜂伏団地共同汚水処理施設事業特別会計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東牟婁郡町村新宮市老人福祉施設事務組合（普通会計）</v>
      </c>
      <c r="BZ37" s="598"/>
      <c r="CA37" s="598"/>
      <c r="CB37" s="598"/>
      <c r="CC37" s="598"/>
      <c r="CD37" s="598"/>
      <c r="CE37" s="598"/>
      <c r="CF37" s="598"/>
      <c r="CG37" s="598"/>
      <c r="CH37" s="598"/>
      <c r="CI37" s="598"/>
      <c r="CJ37" s="598"/>
      <c r="CK37" s="598"/>
      <c r="CL37" s="598"/>
      <c r="CM37" s="598"/>
      <c r="CN37" s="181"/>
      <c r="CO37" s="597">
        <f t="shared" si="3"/>
        <v>27</v>
      </c>
      <c r="CP37" s="597"/>
      <c r="CQ37" s="598" t="str">
        <f>IF('各会計、関係団体の財政状況及び健全化判断比率'!BS10="","",'各会計、関係団体の財政状況及び健全化判断比率'!BS10)</f>
        <v>新宮港埠頭(株)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東牟婁郡町村新宮市老人福祉施設事務組合（公営企業会計）</v>
      </c>
      <c r="BZ38" s="598"/>
      <c r="CA38" s="598"/>
      <c r="CB38" s="598"/>
      <c r="CC38" s="598"/>
      <c r="CD38" s="598"/>
      <c r="CE38" s="598"/>
      <c r="CF38" s="598"/>
      <c r="CG38" s="598"/>
      <c r="CH38" s="598"/>
      <c r="CI38" s="598"/>
      <c r="CJ38" s="598"/>
      <c r="CK38" s="598"/>
      <c r="CL38" s="598"/>
      <c r="CM38" s="598"/>
      <c r="CN38" s="181"/>
      <c r="CO38" s="597">
        <f t="shared" si="3"/>
        <v>28</v>
      </c>
      <c r="CP38" s="597"/>
      <c r="CQ38" s="598" t="str">
        <f>IF('各会計、関係団体の財政状況及び健全化判断比率'!BS11="","",'各会計、関係団体の財政状況及び健全化判断比率'!BS11)</f>
        <v>(財)熊野川町ふれあい公社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新宮周辺広域市町村圏事務組合（普通会計）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20</v>
      </c>
      <c r="BX40" s="597"/>
      <c r="BY40" s="598" t="str">
        <f>IF('各会計、関係団体の財政状況及び健全化判断比率'!B74="","",'各会計、関係団体の財政状況及び健全化判断比率'!B74)</f>
        <v>新宮周辺広域市町村圏事務組合（公営企業会計）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21</v>
      </c>
      <c r="BX41" s="597"/>
      <c r="BY41" s="598" t="str">
        <f>IF('各会計、関係団体の財政状況及び健全化判断比率'!B75="","",'各会計、関係団体の財政状況及び健全化判断比率'!B75)</f>
        <v>和歌山県地方税回収機構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22</v>
      </c>
      <c r="BX42" s="597"/>
      <c r="BY42" s="598" t="str">
        <f>IF('各会計、関係団体の財政状況及び健全化判断比率'!B76="","",'各会計、関係団体の財政状況及び健全化判断比率'!B76)</f>
        <v>和歌山県後期高齢者医療広域連合（普通会計）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23</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Qha9/K7POVsdKVgbUDahnsRZSzxpXC6PiVa9KKgiU+YQdKccghR5KfoJtA/IzmpjMDn2BOHunqMoN/GhgdV0Q==" saltValue="04LTgRKjU0GS181LNQEwj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3260673</v>
      </c>
      <c r="S5" s="613"/>
      <c r="T5" s="613"/>
      <c r="U5" s="613"/>
      <c r="V5" s="613"/>
      <c r="W5" s="613"/>
      <c r="X5" s="613"/>
      <c r="Y5" s="614"/>
      <c r="Z5" s="615">
        <v>15.6</v>
      </c>
      <c r="AA5" s="615"/>
      <c r="AB5" s="615"/>
      <c r="AC5" s="615"/>
      <c r="AD5" s="616">
        <v>3260673</v>
      </c>
      <c r="AE5" s="616"/>
      <c r="AF5" s="616"/>
      <c r="AG5" s="616"/>
      <c r="AH5" s="616"/>
      <c r="AI5" s="616"/>
      <c r="AJ5" s="616"/>
      <c r="AK5" s="616"/>
      <c r="AL5" s="617">
        <v>32.700000000000003</v>
      </c>
      <c r="AM5" s="618"/>
      <c r="AN5" s="618"/>
      <c r="AO5" s="619"/>
      <c r="AP5" s="609" t="s">
        <v>215</v>
      </c>
      <c r="AQ5" s="610"/>
      <c r="AR5" s="610"/>
      <c r="AS5" s="610"/>
      <c r="AT5" s="610"/>
      <c r="AU5" s="610"/>
      <c r="AV5" s="610"/>
      <c r="AW5" s="610"/>
      <c r="AX5" s="610"/>
      <c r="AY5" s="610"/>
      <c r="AZ5" s="610"/>
      <c r="BA5" s="610"/>
      <c r="BB5" s="610"/>
      <c r="BC5" s="610"/>
      <c r="BD5" s="610"/>
      <c r="BE5" s="610"/>
      <c r="BF5" s="611"/>
      <c r="BG5" s="623">
        <v>3255520</v>
      </c>
      <c r="BH5" s="624"/>
      <c r="BI5" s="624"/>
      <c r="BJ5" s="624"/>
      <c r="BK5" s="624"/>
      <c r="BL5" s="624"/>
      <c r="BM5" s="624"/>
      <c r="BN5" s="625"/>
      <c r="BO5" s="626">
        <v>99.8</v>
      </c>
      <c r="BP5" s="626"/>
      <c r="BQ5" s="626"/>
      <c r="BR5" s="626"/>
      <c r="BS5" s="627">
        <v>110622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164118</v>
      </c>
      <c r="S6" s="624"/>
      <c r="T6" s="624"/>
      <c r="U6" s="624"/>
      <c r="V6" s="624"/>
      <c r="W6" s="624"/>
      <c r="X6" s="624"/>
      <c r="Y6" s="625"/>
      <c r="Z6" s="626">
        <v>0.8</v>
      </c>
      <c r="AA6" s="626"/>
      <c r="AB6" s="626"/>
      <c r="AC6" s="626"/>
      <c r="AD6" s="627">
        <v>164118</v>
      </c>
      <c r="AE6" s="627"/>
      <c r="AF6" s="627"/>
      <c r="AG6" s="627"/>
      <c r="AH6" s="627"/>
      <c r="AI6" s="627"/>
      <c r="AJ6" s="627"/>
      <c r="AK6" s="627"/>
      <c r="AL6" s="628">
        <v>1.6</v>
      </c>
      <c r="AM6" s="629"/>
      <c r="AN6" s="629"/>
      <c r="AO6" s="630"/>
      <c r="AP6" s="620" t="s">
        <v>220</v>
      </c>
      <c r="AQ6" s="621"/>
      <c r="AR6" s="621"/>
      <c r="AS6" s="621"/>
      <c r="AT6" s="621"/>
      <c r="AU6" s="621"/>
      <c r="AV6" s="621"/>
      <c r="AW6" s="621"/>
      <c r="AX6" s="621"/>
      <c r="AY6" s="621"/>
      <c r="AZ6" s="621"/>
      <c r="BA6" s="621"/>
      <c r="BB6" s="621"/>
      <c r="BC6" s="621"/>
      <c r="BD6" s="621"/>
      <c r="BE6" s="621"/>
      <c r="BF6" s="622"/>
      <c r="BG6" s="623">
        <v>3255520</v>
      </c>
      <c r="BH6" s="624"/>
      <c r="BI6" s="624"/>
      <c r="BJ6" s="624"/>
      <c r="BK6" s="624"/>
      <c r="BL6" s="624"/>
      <c r="BM6" s="624"/>
      <c r="BN6" s="625"/>
      <c r="BO6" s="626">
        <v>99.8</v>
      </c>
      <c r="BP6" s="626"/>
      <c r="BQ6" s="626"/>
      <c r="BR6" s="626"/>
      <c r="BS6" s="627">
        <v>110622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155157</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155157</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1389</v>
      </c>
      <c r="S7" s="624"/>
      <c r="T7" s="624"/>
      <c r="U7" s="624"/>
      <c r="V7" s="624"/>
      <c r="W7" s="624"/>
      <c r="X7" s="624"/>
      <c r="Y7" s="625"/>
      <c r="Z7" s="626">
        <v>0</v>
      </c>
      <c r="AA7" s="626"/>
      <c r="AB7" s="626"/>
      <c r="AC7" s="626"/>
      <c r="AD7" s="627">
        <v>1389</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1361549</v>
      </c>
      <c r="BH7" s="624"/>
      <c r="BI7" s="624"/>
      <c r="BJ7" s="624"/>
      <c r="BK7" s="624"/>
      <c r="BL7" s="624"/>
      <c r="BM7" s="624"/>
      <c r="BN7" s="625"/>
      <c r="BO7" s="626">
        <v>41.8</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2722518</v>
      </c>
      <c r="CS7" s="624"/>
      <c r="CT7" s="624"/>
      <c r="CU7" s="624"/>
      <c r="CV7" s="624"/>
      <c r="CW7" s="624"/>
      <c r="CX7" s="624"/>
      <c r="CY7" s="625"/>
      <c r="CZ7" s="626">
        <v>13.9</v>
      </c>
      <c r="DA7" s="626"/>
      <c r="DB7" s="626"/>
      <c r="DC7" s="626"/>
      <c r="DD7" s="632">
        <v>152747</v>
      </c>
      <c r="DE7" s="624"/>
      <c r="DF7" s="624"/>
      <c r="DG7" s="624"/>
      <c r="DH7" s="624"/>
      <c r="DI7" s="624"/>
      <c r="DJ7" s="624"/>
      <c r="DK7" s="624"/>
      <c r="DL7" s="624"/>
      <c r="DM7" s="624"/>
      <c r="DN7" s="624"/>
      <c r="DO7" s="624"/>
      <c r="DP7" s="625"/>
      <c r="DQ7" s="632">
        <v>2407491</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27712</v>
      </c>
      <c r="S8" s="624"/>
      <c r="T8" s="624"/>
      <c r="U8" s="624"/>
      <c r="V8" s="624"/>
      <c r="W8" s="624"/>
      <c r="X8" s="624"/>
      <c r="Y8" s="625"/>
      <c r="Z8" s="626">
        <v>0.1</v>
      </c>
      <c r="AA8" s="626"/>
      <c r="AB8" s="626"/>
      <c r="AC8" s="626"/>
      <c r="AD8" s="627">
        <v>27712</v>
      </c>
      <c r="AE8" s="627"/>
      <c r="AF8" s="627"/>
      <c r="AG8" s="627"/>
      <c r="AH8" s="627"/>
      <c r="AI8" s="627"/>
      <c r="AJ8" s="627"/>
      <c r="AK8" s="627"/>
      <c r="AL8" s="628">
        <v>0.3</v>
      </c>
      <c r="AM8" s="629"/>
      <c r="AN8" s="629"/>
      <c r="AO8" s="630"/>
      <c r="AP8" s="620" t="s">
        <v>226</v>
      </c>
      <c r="AQ8" s="621"/>
      <c r="AR8" s="621"/>
      <c r="AS8" s="621"/>
      <c r="AT8" s="621"/>
      <c r="AU8" s="621"/>
      <c r="AV8" s="621"/>
      <c r="AW8" s="621"/>
      <c r="AX8" s="621"/>
      <c r="AY8" s="621"/>
      <c r="AZ8" s="621"/>
      <c r="BA8" s="621"/>
      <c r="BB8" s="621"/>
      <c r="BC8" s="621"/>
      <c r="BD8" s="621"/>
      <c r="BE8" s="621"/>
      <c r="BF8" s="622"/>
      <c r="BG8" s="623">
        <v>41362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6769230</v>
      </c>
      <c r="CS8" s="624"/>
      <c r="CT8" s="624"/>
      <c r="CU8" s="624"/>
      <c r="CV8" s="624"/>
      <c r="CW8" s="624"/>
      <c r="CX8" s="624"/>
      <c r="CY8" s="625"/>
      <c r="CZ8" s="626">
        <v>34.6</v>
      </c>
      <c r="DA8" s="626"/>
      <c r="DB8" s="626"/>
      <c r="DC8" s="626"/>
      <c r="DD8" s="632">
        <v>6021</v>
      </c>
      <c r="DE8" s="624"/>
      <c r="DF8" s="624"/>
      <c r="DG8" s="624"/>
      <c r="DH8" s="624"/>
      <c r="DI8" s="624"/>
      <c r="DJ8" s="624"/>
      <c r="DK8" s="624"/>
      <c r="DL8" s="624"/>
      <c r="DM8" s="624"/>
      <c r="DN8" s="624"/>
      <c r="DO8" s="624"/>
      <c r="DP8" s="625"/>
      <c r="DQ8" s="632">
        <v>3635274</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27745</v>
      </c>
      <c r="S9" s="624"/>
      <c r="T9" s="624"/>
      <c r="U9" s="624"/>
      <c r="V9" s="624"/>
      <c r="W9" s="624"/>
      <c r="X9" s="624"/>
      <c r="Y9" s="625"/>
      <c r="Z9" s="626">
        <v>0.1</v>
      </c>
      <c r="AA9" s="626"/>
      <c r="AB9" s="626"/>
      <c r="AC9" s="626"/>
      <c r="AD9" s="627">
        <v>27745</v>
      </c>
      <c r="AE9" s="627"/>
      <c r="AF9" s="627"/>
      <c r="AG9" s="627"/>
      <c r="AH9" s="627"/>
      <c r="AI9" s="627"/>
      <c r="AJ9" s="627"/>
      <c r="AK9" s="627"/>
      <c r="AL9" s="628">
        <v>0.3</v>
      </c>
      <c r="AM9" s="629"/>
      <c r="AN9" s="629"/>
      <c r="AO9" s="630"/>
      <c r="AP9" s="620" t="s">
        <v>229</v>
      </c>
      <c r="AQ9" s="621"/>
      <c r="AR9" s="621"/>
      <c r="AS9" s="621"/>
      <c r="AT9" s="621"/>
      <c r="AU9" s="621"/>
      <c r="AV9" s="621"/>
      <c r="AW9" s="621"/>
      <c r="AX9" s="621"/>
      <c r="AY9" s="621"/>
      <c r="AZ9" s="621"/>
      <c r="BA9" s="621"/>
      <c r="BB9" s="621"/>
      <c r="BC9" s="621"/>
      <c r="BD9" s="621"/>
      <c r="BE9" s="621"/>
      <c r="BF9" s="622"/>
      <c r="BG9" s="623">
        <v>1126558</v>
      </c>
      <c r="BH9" s="624"/>
      <c r="BI9" s="624"/>
      <c r="BJ9" s="624"/>
      <c r="BK9" s="624"/>
      <c r="BL9" s="624"/>
      <c r="BM9" s="624"/>
      <c r="BN9" s="625"/>
      <c r="BO9" s="626">
        <v>34.5</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2491543</v>
      </c>
      <c r="CS9" s="624"/>
      <c r="CT9" s="624"/>
      <c r="CU9" s="624"/>
      <c r="CV9" s="624"/>
      <c r="CW9" s="624"/>
      <c r="CX9" s="624"/>
      <c r="CY9" s="625"/>
      <c r="CZ9" s="626">
        <v>12.7</v>
      </c>
      <c r="DA9" s="626"/>
      <c r="DB9" s="626"/>
      <c r="DC9" s="626"/>
      <c r="DD9" s="632">
        <v>150303</v>
      </c>
      <c r="DE9" s="624"/>
      <c r="DF9" s="624"/>
      <c r="DG9" s="624"/>
      <c r="DH9" s="624"/>
      <c r="DI9" s="624"/>
      <c r="DJ9" s="624"/>
      <c r="DK9" s="624"/>
      <c r="DL9" s="624"/>
      <c r="DM9" s="624"/>
      <c r="DN9" s="624"/>
      <c r="DO9" s="624"/>
      <c r="DP9" s="625"/>
      <c r="DQ9" s="632">
        <v>2020949</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104911</v>
      </c>
      <c r="BH10" s="624"/>
      <c r="BI10" s="624"/>
      <c r="BJ10" s="624"/>
      <c r="BK10" s="624"/>
      <c r="BL10" s="624"/>
      <c r="BM10" s="624"/>
      <c r="BN10" s="625"/>
      <c r="BO10" s="626">
        <v>3.2</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3655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2855</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694030</v>
      </c>
      <c r="S11" s="624"/>
      <c r="T11" s="624"/>
      <c r="U11" s="624"/>
      <c r="V11" s="624"/>
      <c r="W11" s="624"/>
      <c r="X11" s="624"/>
      <c r="Y11" s="625"/>
      <c r="Z11" s="628">
        <v>3.3</v>
      </c>
      <c r="AA11" s="629"/>
      <c r="AB11" s="629"/>
      <c r="AC11" s="635"/>
      <c r="AD11" s="632">
        <v>694030</v>
      </c>
      <c r="AE11" s="624"/>
      <c r="AF11" s="624"/>
      <c r="AG11" s="624"/>
      <c r="AH11" s="624"/>
      <c r="AI11" s="624"/>
      <c r="AJ11" s="624"/>
      <c r="AK11" s="625"/>
      <c r="AL11" s="628">
        <v>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88718</v>
      </c>
      <c r="BH11" s="624"/>
      <c r="BI11" s="624"/>
      <c r="BJ11" s="624"/>
      <c r="BK11" s="624"/>
      <c r="BL11" s="624"/>
      <c r="BM11" s="624"/>
      <c r="BN11" s="625"/>
      <c r="BO11" s="626">
        <v>2.7</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354121</v>
      </c>
      <c r="CS11" s="624"/>
      <c r="CT11" s="624"/>
      <c r="CU11" s="624"/>
      <c r="CV11" s="624"/>
      <c r="CW11" s="624"/>
      <c r="CX11" s="624"/>
      <c r="CY11" s="625"/>
      <c r="CZ11" s="626">
        <v>1.8</v>
      </c>
      <c r="DA11" s="626"/>
      <c r="DB11" s="626"/>
      <c r="DC11" s="626"/>
      <c r="DD11" s="632">
        <v>133783</v>
      </c>
      <c r="DE11" s="624"/>
      <c r="DF11" s="624"/>
      <c r="DG11" s="624"/>
      <c r="DH11" s="624"/>
      <c r="DI11" s="624"/>
      <c r="DJ11" s="624"/>
      <c r="DK11" s="624"/>
      <c r="DL11" s="624"/>
      <c r="DM11" s="624"/>
      <c r="DN11" s="624"/>
      <c r="DO11" s="624"/>
      <c r="DP11" s="625"/>
      <c r="DQ11" s="632">
        <v>221613</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1545956</v>
      </c>
      <c r="BH12" s="624"/>
      <c r="BI12" s="624"/>
      <c r="BJ12" s="624"/>
      <c r="BK12" s="624"/>
      <c r="BL12" s="624"/>
      <c r="BM12" s="624"/>
      <c r="BN12" s="625"/>
      <c r="BO12" s="626">
        <v>47.4</v>
      </c>
      <c r="BP12" s="626"/>
      <c r="BQ12" s="626"/>
      <c r="BR12" s="626"/>
      <c r="BS12" s="627">
        <v>110622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504699</v>
      </c>
      <c r="CS12" s="624"/>
      <c r="CT12" s="624"/>
      <c r="CU12" s="624"/>
      <c r="CV12" s="624"/>
      <c r="CW12" s="624"/>
      <c r="CX12" s="624"/>
      <c r="CY12" s="625"/>
      <c r="CZ12" s="626">
        <v>2.6</v>
      </c>
      <c r="DA12" s="626"/>
      <c r="DB12" s="626"/>
      <c r="DC12" s="626"/>
      <c r="DD12" s="632">
        <v>8419</v>
      </c>
      <c r="DE12" s="624"/>
      <c r="DF12" s="624"/>
      <c r="DG12" s="624"/>
      <c r="DH12" s="624"/>
      <c r="DI12" s="624"/>
      <c r="DJ12" s="624"/>
      <c r="DK12" s="624"/>
      <c r="DL12" s="624"/>
      <c r="DM12" s="624"/>
      <c r="DN12" s="624"/>
      <c r="DO12" s="624"/>
      <c r="DP12" s="625"/>
      <c r="DQ12" s="632">
        <v>307098</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1528574</v>
      </c>
      <c r="BH13" s="624"/>
      <c r="BI13" s="624"/>
      <c r="BJ13" s="624"/>
      <c r="BK13" s="624"/>
      <c r="BL13" s="624"/>
      <c r="BM13" s="624"/>
      <c r="BN13" s="625"/>
      <c r="BO13" s="626">
        <v>46.9</v>
      </c>
      <c r="BP13" s="626"/>
      <c r="BQ13" s="626"/>
      <c r="BR13" s="626"/>
      <c r="BS13" s="627">
        <v>110622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1741480</v>
      </c>
      <c r="CS13" s="624"/>
      <c r="CT13" s="624"/>
      <c r="CU13" s="624"/>
      <c r="CV13" s="624"/>
      <c r="CW13" s="624"/>
      <c r="CX13" s="624"/>
      <c r="CY13" s="625"/>
      <c r="CZ13" s="626">
        <v>8.9</v>
      </c>
      <c r="DA13" s="626"/>
      <c r="DB13" s="626"/>
      <c r="DC13" s="626"/>
      <c r="DD13" s="632">
        <v>1339545</v>
      </c>
      <c r="DE13" s="624"/>
      <c r="DF13" s="624"/>
      <c r="DG13" s="624"/>
      <c r="DH13" s="624"/>
      <c r="DI13" s="624"/>
      <c r="DJ13" s="624"/>
      <c r="DK13" s="624"/>
      <c r="DL13" s="624"/>
      <c r="DM13" s="624"/>
      <c r="DN13" s="624"/>
      <c r="DO13" s="624"/>
      <c r="DP13" s="625"/>
      <c r="DQ13" s="632">
        <v>345175</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1028</v>
      </c>
      <c r="S14" s="624"/>
      <c r="T14" s="624"/>
      <c r="U14" s="624"/>
      <c r="V14" s="624"/>
      <c r="W14" s="624"/>
      <c r="X14" s="624"/>
      <c r="Y14" s="625"/>
      <c r="Z14" s="626">
        <v>0</v>
      </c>
      <c r="AA14" s="626"/>
      <c r="AB14" s="626"/>
      <c r="AC14" s="626"/>
      <c r="AD14" s="627">
        <v>1028</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107796</v>
      </c>
      <c r="BH14" s="624"/>
      <c r="BI14" s="624"/>
      <c r="BJ14" s="624"/>
      <c r="BK14" s="624"/>
      <c r="BL14" s="624"/>
      <c r="BM14" s="624"/>
      <c r="BN14" s="625"/>
      <c r="BO14" s="626">
        <v>3.3</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611661</v>
      </c>
      <c r="CS14" s="624"/>
      <c r="CT14" s="624"/>
      <c r="CU14" s="624"/>
      <c r="CV14" s="624"/>
      <c r="CW14" s="624"/>
      <c r="CX14" s="624"/>
      <c r="CY14" s="625"/>
      <c r="CZ14" s="626">
        <v>3.1</v>
      </c>
      <c r="DA14" s="626"/>
      <c r="DB14" s="626"/>
      <c r="DC14" s="626"/>
      <c r="DD14" s="632">
        <v>71513</v>
      </c>
      <c r="DE14" s="624"/>
      <c r="DF14" s="624"/>
      <c r="DG14" s="624"/>
      <c r="DH14" s="624"/>
      <c r="DI14" s="624"/>
      <c r="DJ14" s="624"/>
      <c r="DK14" s="624"/>
      <c r="DL14" s="624"/>
      <c r="DM14" s="624"/>
      <c r="DN14" s="624"/>
      <c r="DO14" s="624"/>
      <c r="DP14" s="625"/>
      <c r="DQ14" s="632">
        <v>504098</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240219</v>
      </c>
      <c r="BH15" s="624"/>
      <c r="BI15" s="624"/>
      <c r="BJ15" s="624"/>
      <c r="BK15" s="624"/>
      <c r="BL15" s="624"/>
      <c r="BM15" s="624"/>
      <c r="BN15" s="625"/>
      <c r="BO15" s="626">
        <v>7.4</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1526398</v>
      </c>
      <c r="CS15" s="624"/>
      <c r="CT15" s="624"/>
      <c r="CU15" s="624"/>
      <c r="CV15" s="624"/>
      <c r="CW15" s="624"/>
      <c r="CX15" s="624"/>
      <c r="CY15" s="625"/>
      <c r="CZ15" s="626">
        <v>7.8</v>
      </c>
      <c r="DA15" s="626"/>
      <c r="DB15" s="626"/>
      <c r="DC15" s="626"/>
      <c r="DD15" s="632">
        <v>298064</v>
      </c>
      <c r="DE15" s="624"/>
      <c r="DF15" s="624"/>
      <c r="DG15" s="624"/>
      <c r="DH15" s="624"/>
      <c r="DI15" s="624"/>
      <c r="DJ15" s="624"/>
      <c r="DK15" s="624"/>
      <c r="DL15" s="624"/>
      <c r="DM15" s="624"/>
      <c r="DN15" s="624"/>
      <c r="DO15" s="624"/>
      <c r="DP15" s="625"/>
      <c r="DQ15" s="632">
        <v>1142415</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11132</v>
      </c>
      <c r="S16" s="624"/>
      <c r="T16" s="624"/>
      <c r="U16" s="624"/>
      <c r="V16" s="624"/>
      <c r="W16" s="624"/>
      <c r="X16" s="624"/>
      <c r="Y16" s="625"/>
      <c r="Z16" s="626">
        <v>0.1</v>
      </c>
      <c r="AA16" s="626"/>
      <c r="AB16" s="626"/>
      <c r="AC16" s="626"/>
      <c r="AD16" s="627">
        <v>11132</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165092</v>
      </c>
      <c r="CS16" s="624"/>
      <c r="CT16" s="624"/>
      <c r="CU16" s="624"/>
      <c r="CV16" s="624"/>
      <c r="CW16" s="624"/>
      <c r="CX16" s="624"/>
      <c r="CY16" s="625"/>
      <c r="CZ16" s="626">
        <v>0.8</v>
      </c>
      <c r="DA16" s="626"/>
      <c r="DB16" s="626"/>
      <c r="DC16" s="626"/>
      <c r="DD16" s="632" t="s">
        <v>122</v>
      </c>
      <c r="DE16" s="624"/>
      <c r="DF16" s="624"/>
      <c r="DG16" s="624"/>
      <c r="DH16" s="624"/>
      <c r="DI16" s="624"/>
      <c r="DJ16" s="624"/>
      <c r="DK16" s="624"/>
      <c r="DL16" s="624"/>
      <c r="DM16" s="624"/>
      <c r="DN16" s="624"/>
      <c r="DO16" s="624"/>
      <c r="DP16" s="625"/>
      <c r="DQ16" s="632">
        <v>29180</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51731</v>
      </c>
      <c r="S17" s="624"/>
      <c r="T17" s="624"/>
      <c r="U17" s="624"/>
      <c r="V17" s="624"/>
      <c r="W17" s="624"/>
      <c r="X17" s="624"/>
      <c r="Y17" s="625"/>
      <c r="Z17" s="626">
        <v>0.2</v>
      </c>
      <c r="AA17" s="626"/>
      <c r="AB17" s="626"/>
      <c r="AC17" s="626"/>
      <c r="AD17" s="627">
        <v>51731</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2506661</v>
      </c>
      <c r="CS17" s="624"/>
      <c r="CT17" s="624"/>
      <c r="CU17" s="624"/>
      <c r="CV17" s="624"/>
      <c r="CW17" s="624"/>
      <c r="CX17" s="624"/>
      <c r="CY17" s="625"/>
      <c r="CZ17" s="626">
        <v>12.8</v>
      </c>
      <c r="DA17" s="626"/>
      <c r="DB17" s="626"/>
      <c r="DC17" s="626"/>
      <c r="DD17" s="632" t="s">
        <v>122</v>
      </c>
      <c r="DE17" s="624"/>
      <c r="DF17" s="624"/>
      <c r="DG17" s="624"/>
      <c r="DH17" s="624"/>
      <c r="DI17" s="624"/>
      <c r="DJ17" s="624"/>
      <c r="DK17" s="624"/>
      <c r="DL17" s="624"/>
      <c r="DM17" s="624"/>
      <c r="DN17" s="624"/>
      <c r="DO17" s="624"/>
      <c r="DP17" s="625"/>
      <c r="DQ17" s="632">
        <v>2466925</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18245</v>
      </c>
      <c r="S18" s="624"/>
      <c r="T18" s="624"/>
      <c r="U18" s="624"/>
      <c r="V18" s="624"/>
      <c r="W18" s="624"/>
      <c r="X18" s="624"/>
      <c r="Y18" s="625"/>
      <c r="Z18" s="626">
        <v>0.1</v>
      </c>
      <c r="AA18" s="626"/>
      <c r="AB18" s="626"/>
      <c r="AC18" s="626"/>
      <c r="AD18" s="627">
        <v>18245</v>
      </c>
      <c r="AE18" s="627"/>
      <c r="AF18" s="627"/>
      <c r="AG18" s="627"/>
      <c r="AH18" s="627"/>
      <c r="AI18" s="627"/>
      <c r="AJ18" s="627"/>
      <c r="AK18" s="627"/>
      <c r="AL18" s="628">
        <v>0.2</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17918</v>
      </c>
      <c r="S19" s="624"/>
      <c r="T19" s="624"/>
      <c r="U19" s="624"/>
      <c r="V19" s="624"/>
      <c r="W19" s="624"/>
      <c r="X19" s="624"/>
      <c r="Y19" s="625"/>
      <c r="Z19" s="626">
        <v>0.1</v>
      </c>
      <c r="AA19" s="626"/>
      <c r="AB19" s="626"/>
      <c r="AC19" s="626"/>
      <c r="AD19" s="627">
        <v>17918</v>
      </c>
      <c r="AE19" s="627"/>
      <c r="AF19" s="627"/>
      <c r="AG19" s="627"/>
      <c r="AH19" s="627"/>
      <c r="AI19" s="627"/>
      <c r="AJ19" s="627"/>
      <c r="AK19" s="627"/>
      <c r="AL19" s="628">
        <v>0.2</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5153</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327</v>
      </c>
      <c r="S20" s="624"/>
      <c r="T20" s="624"/>
      <c r="U20" s="624"/>
      <c r="V20" s="624"/>
      <c r="W20" s="624"/>
      <c r="X20" s="624"/>
      <c r="Y20" s="625"/>
      <c r="Z20" s="626">
        <v>0</v>
      </c>
      <c r="AA20" s="626"/>
      <c r="AB20" s="626"/>
      <c r="AC20" s="626"/>
      <c r="AD20" s="627">
        <v>327</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5153</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19552215</v>
      </c>
      <c r="CS20" s="624"/>
      <c r="CT20" s="624"/>
      <c r="CU20" s="624"/>
      <c r="CV20" s="624"/>
      <c r="CW20" s="624"/>
      <c r="CX20" s="624"/>
      <c r="CY20" s="625"/>
      <c r="CZ20" s="626">
        <v>100</v>
      </c>
      <c r="DA20" s="626"/>
      <c r="DB20" s="626"/>
      <c r="DC20" s="626"/>
      <c r="DD20" s="632">
        <v>2160395</v>
      </c>
      <c r="DE20" s="624"/>
      <c r="DF20" s="624"/>
      <c r="DG20" s="624"/>
      <c r="DH20" s="624"/>
      <c r="DI20" s="624"/>
      <c r="DJ20" s="624"/>
      <c r="DK20" s="624"/>
      <c r="DL20" s="624"/>
      <c r="DM20" s="624"/>
      <c r="DN20" s="624"/>
      <c r="DO20" s="624"/>
      <c r="DP20" s="625"/>
      <c r="DQ20" s="632">
        <v>13238230</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7031938</v>
      </c>
      <c r="S21" s="624"/>
      <c r="T21" s="624"/>
      <c r="U21" s="624"/>
      <c r="V21" s="624"/>
      <c r="W21" s="624"/>
      <c r="X21" s="624"/>
      <c r="Y21" s="625"/>
      <c r="Z21" s="626">
        <v>33.6</v>
      </c>
      <c r="AA21" s="626"/>
      <c r="AB21" s="626"/>
      <c r="AC21" s="626"/>
      <c r="AD21" s="627">
        <v>5673368</v>
      </c>
      <c r="AE21" s="627"/>
      <c r="AF21" s="627"/>
      <c r="AG21" s="627"/>
      <c r="AH21" s="627"/>
      <c r="AI21" s="627"/>
      <c r="AJ21" s="627"/>
      <c r="AK21" s="627"/>
      <c r="AL21" s="628">
        <v>56.8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5153</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5673368</v>
      </c>
      <c r="S22" s="624"/>
      <c r="T22" s="624"/>
      <c r="U22" s="624"/>
      <c r="V22" s="624"/>
      <c r="W22" s="624"/>
      <c r="X22" s="624"/>
      <c r="Y22" s="625"/>
      <c r="Z22" s="626">
        <v>27.1</v>
      </c>
      <c r="AA22" s="626"/>
      <c r="AB22" s="626"/>
      <c r="AC22" s="626"/>
      <c r="AD22" s="627">
        <v>5673368</v>
      </c>
      <c r="AE22" s="627"/>
      <c r="AF22" s="627"/>
      <c r="AG22" s="627"/>
      <c r="AH22" s="627"/>
      <c r="AI22" s="627"/>
      <c r="AJ22" s="627"/>
      <c r="AK22" s="627"/>
      <c r="AL22" s="628">
        <v>56.8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1358570</v>
      </c>
      <c r="S23" s="624"/>
      <c r="T23" s="624"/>
      <c r="U23" s="624"/>
      <c r="V23" s="624"/>
      <c r="W23" s="624"/>
      <c r="X23" s="624"/>
      <c r="Y23" s="625"/>
      <c r="Z23" s="626">
        <v>6.5</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9515359</v>
      </c>
      <c r="CS24" s="613"/>
      <c r="CT24" s="613"/>
      <c r="CU24" s="613"/>
      <c r="CV24" s="613"/>
      <c r="CW24" s="613"/>
      <c r="CX24" s="613"/>
      <c r="CY24" s="614"/>
      <c r="CZ24" s="617">
        <v>48.7</v>
      </c>
      <c r="DA24" s="618"/>
      <c r="DB24" s="618"/>
      <c r="DC24" s="634"/>
      <c r="DD24" s="655">
        <v>6463820</v>
      </c>
      <c r="DE24" s="613"/>
      <c r="DF24" s="613"/>
      <c r="DG24" s="613"/>
      <c r="DH24" s="613"/>
      <c r="DI24" s="613"/>
      <c r="DJ24" s="613"/>
      <c r="DK24" s="614"/>
      <c r="DL24" s="655">
        <v>5731150</v>
      </c>
      <c r="DM24" s="613"/>
      <c r="DN24" s="613"/>
      <c r="DO24" s="613"/>
      <c r="DP24" s="613"/>
      <c r="DQ24" s="613"/>
      <c r="DR24" s="613"/>
      <c r="DS24" s="613"/>
      <c r="DT24" s="613"/>
      <c r="DU24" s="613"/>
      <c r="DV24" s="614"/>
      <c r="DW24" s="617">
        <v>57.1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11289741</v>
      </c>
      <c r="S25" s="624"/>
      <c r="T25" s="624"/>
      <c r="U25" s="624"/>
      <c r="V25" s="624"/>
      <c r="W25" s="624"/>
      <c r="X25" s="624"/>
      <c r="Y25" s="625"/>
      <c r="Z25" s="626">
        <v>53.9</v>
      </c>
      <c r="AA25" s="626"/>
      <c r="AB25" s="626"/>
      <c r="AC25" s="626"/>
      <c r="AD25" s="627">
        <v>9931171</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2856157</v>
      </c>
      <c r="CS25" s="644"/>
      <c r="CT25" s="644"/>
      <c r="CU25" s="644"/>
      <c r="CV25" s="644"/>
      <c r="CW25" s="644"/>
      <c r="CX25" s="644"/>
      <c r="CY25" s="645"/>
      <c r="CZ25" s="628">
        <v>14.6</v>
      </c>
      <c r="DA25" s="656"/>
      <c r="DB25" s="656"/>
      <c r="DC25" s="658"/>
      <c r="DD25" s="632">
        <v>2468306</v>
      </c>
      <c r="DE25" s="644"/>
      <c r="DF25" s="644"/>
      <c r="DG25" s="644"/>
      <c r="DH25" s="644"/>
      <c r="DI25" s="644"/>
      <c r="DJ25" s="644"/>
      <c r="DK25" s="645"/>
      <c r="DL25" s="632">
        <v>2452980</v>
      </c>
      <c r="DM25" s="644"/>
      <c r="DN25" s="644"/>
      <c r="DO25" s="644"/>
      <c r="DP25" s="644"/>
      <c r="DQ25" s="644"/>
      <c r="DR25" s="644"/>
      <c r="DS25" s="644"/>
      <c r="DT25" s="644"/>
      <c r="DU25" s="644"/>
      <c r="DV25" s="645"/>
      <c r="DW25" s="628">
        <v>24.4</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2162</v>
      </c>
      <c r="S26" s="624"/>
      <c r="T26" s="624"/>
      <c r="U26" s="624"/>
      <c r="V26" s="624"/>
      <c r="W26" s="624"/>
      <c r="X26" s="624"/>
      <c r="Y26" s="625"/>
      <c r="Z26" s="626">
        <v>0</v>
      </c>
      <c r="AA26" s="626"/>
      <c r="AB26" s="626"/>
      <c r="AC26" s="626"/>
      <c r="AD26" s="627">
        <v>2162</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1582807</v>
      </c>
      <c r="CS26" s="624"/>
      <c r="CT26" s="624"/>
      <c r="CU26" s="624"/>
      <c r="CV26" s="624"/>
      <c r="CW26" s="624"/>
      <c r="CX26" s="624"/>
      <c r="CY26" s="625"/>
      <c r="CZ26" s="628">
        <v>8.1</v>
      </c>
      <c r="DA26" s="656"/>
      <c r="DB26" s="656"/>
      <c r="DC26" s="658"/>
      <c r="DD26" s="632">
        <v>1411212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24704</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3260673</v>
      </c>
      <c r="BH27" s="624"/>
      <c r="BI27" s="624"/>
      <c r="BJ27" s="624"/>
      <c r="BK27" s="624"/>
      <c r="BL27" s="624"/>
      <c r="BM27" s="624"/>
      <c r="BN27" s="625"/>
      <c r="BO27" s="626">
        <v>100</v>
      </c>
      <c r="BP27" s="626"/>
      <c r="BQ27" s="626"/>
      <c r="BR27" s="626"/>
      <c r="BS27" s="627">
        <v>110622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4152541</v>
      </c>
      <c r="CS27" s="644"/>
      <c r="CT27" s="644"/>
      <c r="CU27" s="644"/>
      <c r="CV27" s="644"/>
      <c r="CW27" s="644"/>
      <c r="CX27" s="644"/>
      <c r="CY27" s="645"/>
      <c r="CZ27" s="628">
        <v>21.2</v>
      </c>
      <c r="DA27" s="656"/>
      <c r="DB27" s="656"/>
      <c r="DC27" s="658"/>
      <c r="DD27" s="632">
        <v>1528589</v>
      </c>
      <c r="DE27" s="644"/>
      <c r="DF27" s="644"/>
      <c r="DG27" s="644"/>
      <c r="DH27" s="644"/>
      <c r="DI27" s="644"/>
      <c r="DJ27" s="644"/>
      <c r="DK27" s="645"/>
      <c r="DL27" s="632">
        <v>1051591</v>
      </c>
      <c r="DM27" s="644"/>
      <c r="DN27" s="644"/>
      <c r="DO27" s="644"/>
      <c r="DP27" s="644"/>
      <c r="DQ27" s="644"/>
      <c r="DR27" s="644"/>
      <c r="DS27" s="644"/>
      <c r="DT27" s="644"/>
      <c r="DU27" s="644"/>
      <c r="DV27" s="645"/>
      <c r="DW27" s="628">
        <v>10.5</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193960</v>
      </c>
      <c r="S28" s="624"/>
      <c r="T28" s="624"/>
      <c r="U28" s="624"/>
      <c r="V28" s="624"/>
      <c r="W28" s="624"/>
      <c r="X28" s="624"/>
      <c r="Y28" s="625"/>
      <c r="Z28" s="626">
        <v>0.9</v>
      </c>
      <c r="AA28" s="626"/>
      <c r="AB28" s="626"/>
      <c r="AC28" s="626"/>
      <c r="AD28" s="627">
        <v>10332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2506661</v>
      </c>
      <c r="CS28" s="624"/>
      <c r="CT28" s="624"/>
      <c r="CU28" s="624"/>
      <c r="CV28" s="624"/>
      <c r="CW28" s="624"/>
      <c r="CX28" s="624"/>
      <c r="CY28" s="625"/>
      <c r="CZ28" s="628">
        <v>12.8</v>
      </c>
      <c r="DA28" s="656"/>
      <c r="DB28" s="656"/>
      <c r="DC28" s="658"/>
      <c r="DD28" s="632">
        <v>2466925</v>
      </c>
      <c r="DE28" s="624"/>
      <c r="DF28" s="624"/>
      <c r="DG28" s="624"/>
      <c r="DH28" s="624"/>
      <c r="DI28" s="624"/>
      <c r="DJ28" s="624"/>
      <c r="DK28" s="625"/>
      <c r="DL28" s="632">
        <v>2226579</v>
      </c>
      <c r="DM28" s="624"/>
      <c r="DN28" s="624"/>
      <c r="DO28" s="624"/>
      <c r="DP28" s="624"/>
      <c r="DQ28" s="624"/>
      <c r="DR28" s="624"/>
      <c r="DS28" s="624"/>
      <c r="DT28" s="624"/>
      <c r="DU28" s="624"/>
      <c r="DV28" s="625"/>
      <c r="DW28" s="628">
        <v>22.2</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77266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2506652</v>
      </c>
      <c r="CS29" s="644"/>
      <c r="CT29" s="644"/>
      <c r="CU29" s="644"/>
      <c r="CV29" s="644"/>
      <c r="CW29" s="644"/>
      <c r="CX29" s="644"/>
      <c r="CY29" s="645"/>
      <c r="CZ29" s="628">
        <v>12.8</v>
      </c>
      <c r="DA29" s="656"/>
      <c r="DB29" s="656"/>
      <c r="DC29" s="658"/>
      <c r="DD29" s="632">
        <v>2466916</v>
      </c>
      <c r="DE29" s="644"/>
      <c r="DF29" s="644"/>
      <c r="DG29" s="644"/>
      <c r="DH29" s="644"/>
      <c r="DI29" s="644"/>
      <c r="DJ29" s="644"/>
      <c r="DK29" s="645"/>
      <c r="DL29" s="632">
        <v>2226570</v>
      </c>
      <c r="DM29" s="644"/>
      <c r="DN29" s="644"/>
      <c r="DO29" s="644"/>
      <c r="DP29" s="644"/>
      <c r="DQ29" s="644"/>
      <c r="DR29" s="644"/>
      <c r="DS29" s="644"/>
      <c r="DT29" s="644"/>
      <c r="DU29" s="644"/>
      <c r="DV29" s="645"/>
      <c r="DW29" s="628">
        <v>22.2</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3670657</v>
      </c>
      <c r="S30" s="624"/>
      <c r="T30" s="624"/>
      <c r="U30" s="624"/>
      <c r="V30" s="624"/>
      <c r="W30" s="624"/>
      <c r="X30" s="624"/>
      <c r="Y30" s="625"/>
      <c r="Z30" s="626">
        <v>17.5</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2445538</v>
      </c>
      <c r="CS30" s="624"/>
      <c r="CT30" s="624"/>
      <c r="CU30" s="624"/>
      <c r="CV30" s="624"/>
      <c r="CW30" s="624"/>
      <c r="CX30" s="624"/>
      <c r="CY30" s="625"/>
      <c r="CZ30" s="628">
        <v>12.5</v>
      </c>
      <c r="DA30" s="656"/>
      <c r="DB30" s="656"/>
      <c r="DC30" s="658"/>
      <c r="DD30" s="632">
        <v>2405802</v>
      </c>
      <c r="DE30" s="624"/>
      <c r="DF30" s="624"/>
      <c r="DG30" s="624"/>
      <c r="DH30" s="624"/>
      <c r="DI30" s="624"/>
      <c r="DJ30" s="624"/>
      <c r="DK30" s="625"/>
      <c r="DL30" s="632">
        <v>2165456</v>
      </c>
      <c r="DM30" s="624"/>
      <c r="DN30" s="624"/>
      <c r="DO30" s="624"/>
      <c r="DP30" s="624"/>
      <c r="DQ30" s="624"/>
      <c r="DR30" s="624"/>
      <c r="DS30" s="624"/>
      <c r="DT30" s="624"/>
      <c r="DU30" s="624"/>
      <c r="DV30" s="625"/>
      <c r="DW30" s="628">
        <v>21.6</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99.1</v>
      </c>
      <c r="BH31" s="667"/>
      <c r="BI31" s="667"/>
      <c r="BJ31" s="667"/>
      <c r="BK31" s="667"/>
      <c r="BL31" s="667"/>
      <c r="BM31" s="618">
        <v>94.5</v>
      </c>
      <c r="BN31" s="667"/>
      <c r="BO31" s="667"/>
      <c r="BP31" s="667"/>
      <c r="BQ31" s="668"/>
      <c r="BR31" s="670">
        <v>99.1</v>
      </c>
      <c r="BS31" s="667"/>
      <c r="BT31" s="667"/>
      <c r="BU31" s="667"/>
      <c r="BV31" s="667"/>
      <c r="BW31" s="667"/>
      <c r="BX31" s="618">
        <v>94.4</v>
      </c>
      <c r="BY31" s="667"/>
      <c r="BZ31" s="667"/>
      <c r="CA31" s="667"/>
      <c r="CB31" s="668"/>
      <c r="CD31" s="663"/>
      <c r="CE31" s="664"/>
      <c r="CF31" s="620" t="s">
        <v>299</v>
      </c>
      <c r="CG31" s="621"/>
      <c r="CH31" s="621"/>
      <c r="CI31" s="621"/>
      <c r="CJ31" s="621"/>
      <c r="CK31" s="621"/>
      <c r="CL31" s="621"/>
      <c r="CM31" s="621"/>
      <c r="CN31" s="621"/>
      <c r="CO31" s="621"/>
      <c r="CP31" s="621"/>
      <c r="CQ31" s="622"/>
      <c r="CR31" s="623">
        <v>61114</v>
      </c>
      <c r="CS31" s="644"/>
      <c r="CT31" s="644"/>
      <c r="CU31" s="644"/>
      <c r="CV31" s="644"/>
      <c r="CW31" s="644"/>
      <c r="CX31" s="644"/>
      <c r="CY31" s="645"/>
      <c r="CZ31" s="628">
        <v>0.3</v>
      </c>
      <c r="DA31" s="656"/>
      <c r="DB31" s="656"/>
      <c r="DC31" s="658"/>
      <c r="DD31" s="632">
        <v>61114</v>
      </c>
      <c r="DE31" s="644"/>
      <c r="DF31" s="644"/>
      <c r="DG31" s="644"/>
      <c r="DH31" s="644"/>
      <c r="DI31" s="644"/>
      <c r="DJ31" s="644"/>
      <c r="DK31" s="645"/>
      <c r="DL31" s="632">
        <v>61114</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1113609</v>
      </c>
      <c r="S32" s="624"/>
      <c r="T32" s="624"/>
      <c r="U32" s="624"/>
      <c r="V32" s="624"/>
      <c r="W32" s="624"/>
      <c r="X32" s="624"/>
      <c r="Y32" s="625"/>
      <c r="Z32" s="626">
        <v>5.3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99.1</v>
      </c>
      <c r="BH32" s="644"/>
      <c r="BI32" s="644"/>
      <c r="BJ32" s="644"/>
      <c r="BK32" s="644"/>
      <c r="BL32" s="644"/>
      <c r="BM32" s="629">
        <v>97.2</v>
      </c>
      <c r="BN32" s="644"/>
      <c r="BO32" s="644"/>
      <c r="BP32" s="644"/>
      <c r="BQ32" s="669"/>
      <c r="BR32" s="680">
        <v>99.2</v>
      </c>
      <c r="BS32" s="644"/>
      <c r="BT32" s="644"/>
      <c r="BU32" s="644"/>
      <c r="BV32" s="644"/>
      <c r="BW32" s="644"/>
      <c r="BX32" s="629">
        <v>97.2</v>
      </c>
      <c r="BY32" s="644"/>
      <c r="BZ32" s="644"/>
      <c r="CA32" s="644"/>
      <c r="CB32" s="669"/>
      <c r="CD32" s="665"/>
      <c r="CE32" s="666"/>
      <c r="CF32" s="620" t="s">
        <v>303</v>
      </c>
      <c r="CG32" s="621"/>
      <c r="CH32" s="621"/>
      <c r="CI32" s="621"/>
      <c r="CJ32" s="621"/>
      <c r="CK32" s="621"/>
      <c r="CL32" s="621"/>
      <c r="CM32" s="621"/>
      <c r="CN32" s="621"/>
      <c r="CO32" s="621"/>
      <c r="CP32" s="621"/>
      <c r="CQ32" s="622"/>
      <c r="CR32" s="623">
        <v>9</v>
      </c>
      <c r="CS32" s="624"/>
      <c r="CT32" s="624"/>
      <c r="CU32" s="624"/>
      <c r="CV32" s="624"/>
      <c r="CW32" s="624"/>
      <c r="CX32" s="624"/>
      <c r="CY32" s="625"/>
      <c r="CZ32" s="628">
        <v>0</v>
      </c>
      <c r="DA32" s="656"/>
      <c r="DB32" s="656"/>
      <c r="DC32" s="658"/>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96248</v>
      </c>
      <c r="S33" s="624"/>
      <c r="T33" s="624"/>
      <c r="U33" s="624"/>
      <c r="V33" s="624"/>
      <c r="W33" s="624"/>
      <c r="X33" s="624"/>
      <c r="Y33" s="625"/>
      <c r="Z33" s="626">
        <v>0.5</v>
      </c>
      <c r="AA33" s="626"/>
      <c r="AB33" s="626"/>
      <c r="AC33" s="626"/>
      <c r="AD33" s="627">
        <v>24182</v>
      </c>
      <c r="AE33" s="627"/>
      <c r="AF33" s="627"/>
      <c r="AG33" s="627"/>
      <c r="AH33" s="627"/>
      <c r="AI33" s="627"/>
      <c r="AJ33" s="627"/>
      <c r="AK33" s="627"/>
      <c r="AL33" s="628">
        <v>0.2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v>
      </c>
      <c r="BH33" s="682"/>
      <c r="BI33" s="682"/>
      <c r="BJ33" s="682"/>
      <c r="BK33" s="682"/>
      <c r="BL33" s="682"/>
      <c r="BM33" s="683">
        <v>91.2</v>
      </c>
      <c r="BN33" s="682"/>
      <c r="BO33" s="682"/>
      <c r="BP33" s="682"/>
      <c r="BQ33" s="684"/>
      <c r="BR33" s="681">
        <v>99</v>
      </c>
      <c r="BS33" s="682"/>
      <c r="BT33" s="682"/>
      <c r="BU33" s="682"/>
      <c r="BV33" s="682"/>
      <c r="BW33" s="682"/>
      <c r="BX33" s="683">
        <v>90.8</v>
      </c>
      <c r="BY33" s="682"/>
      <c r="BZ33" s="682"/>
      <c r="CA33" s="682"/>
      <c r="CB33" s="684"/>
      <c r="CD33" s="620" t="s">
        <v>306</v>
      </c>
      <c r="CE33" s="621"/>
      <c r="CF33" s="621"/>
      <c r="CG33" s="621"/>
      <c r="CH33" s="621"/>
      <c r="CI33" s="621"/>
      <c r="CJ33" s="621"/>
      <c r="CK33" s="621"/>
      <c r="CL33" s="621"/>
      <c r="CM33" s="621"/>
      <c r="CN33" s="621"/>
      <c r="CO33" s="621"/>
      <c r="CP33" s="621"/>
      <c r="CQ33" s="622"/>
      <c r="CR33" s="623">
        <v>7711369</v>
      </c>
      <c r="CS33" s="644"/>
      <c r="CT33" s="644"/>
      <c r="CU33" s="644"/>
      <c r="CV33" s="644"/>
      <c r="CW33" s="644"/>
      <c r="CX33" s="644"/>
      <c r="CY33" s="645"/>
      <c r="CZ33" s="628">
        <v>39.4</v>
      </c>
      <c r="DA33" s="656"/>
      <c r="DB33" s="656"/>
      <c r="DC33" s="658"/>
      <c r="DD33" s="632">
        <v>6438443</v>
      </c>
      <c r="DE33" s="644"/>
      <c r="DF33" s="644"/>
      <c r="DG33" s="644"/>
      <c r="DH33" s="644"/>
      <c r="DI33" s="644"/>
      <c r="DJ33" s="644"/>
      <c r="DK33" s="645"/>
      <c r="DL33" s="632">
        <v>4047527</v>
      </c>
      <c r="DM33" s="644"/>
      <c r="DN33" s="644"/>
      <c r="DO33" s="644"/>
      <c r="DP33" s="644"/>
      <c r="DQ33" s="644"/>
      <c r="DR33" s="644"/>
      <c r="DS33" s="644"/>
      <c r="DT33" s="644"/>
      <c r="DU33" s="644"/>
      <c r="DV33" s="645"/>
      <c r="DW33" s="628">
        <v>40.299999999999997</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241770</v>
      </c>
      <c r="S34" s="624"/>
      <c r="T34" s="624"/>
      <c r="U34" s="624"/>
      <c r="V34" s="624"/>
      <c r="W34" s="624"/>
      <c r="X34" s="624"/>
      <c r="Y34" s="625"/>
      <c r="Z34" s="626">
        <v>1.2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2411962</v>
      </c>
      <c r="CS34" s="624"/>
      <c r="CT34" s="624"/>
      <c r="CU34" s="624"/>
      <c r="CV34" s="624"/>
      <c r="CW34" s="624"/>
      <c r="CX34" s="624"/>
      <c r="CY34" s="625"/>
      <c r="CZ34" s="628">
        <v>12.3</v>
      </c>
      <c r="DA34" s="656"/>
      <c r="DB34" s="656"/>
      <c r="DC34" s="658"/>
      <c r="DD34" s="632">
        <v>1946929</v>
      </c>
      <c r="DE34" s="624"/>
      <c r="DF34" s="624"/>
      <c r="DG34" s="624"/>
      <c r="DH34" s="624"/>
      <c r="DI34" s="624"/>
      <c r="DJ34" s="624"/>
      <c r="DK34" s="625"/>
      <c r="DL34" s="632">
        <v>1615462</v>
      </c>
      <c r="DM34" s="624"/>
      <c r="DN34" s="624"/>
      <c r="DO34" s="624"/>
      <c r="DP34" s="624"/>
      <c r="DQ34" s="624"/>
      <c r="DR34" s="624"/>
      <c r="DS34" s="624"/>
      <c r="DT34" s="624"/>
      <c r="DU34" s="624"/>
      <c r="DV34" s="625"/>
      <c r="DW34" s="628">
        <v>16.100000000000001</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422287</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143230</v>
      </c>
      <c r="CS35" s="644"/>
      <c r="CT35" s="644"/>
      <c r="CU35" s="644"/>
      <c r="CV35" s="644"/>
      <c r="CW35" s="644"/>
      <c r="CX35" s="644"/>
      <c r="CY35" s="645"/>
      <c r="CZ35" s="628">
        <v>0.7</v>
      </c>
      <c r="DA35" s="656"/>
      <c r="DB35" s="656"/>
      <c r="DC35" s="658"/>
      <c r="DD35" s="632">
        <v>105154</v>
      </c>
      <c r="DE35" s="644"/>
      <c r="DF35" s="644"/>
      <c r="DG35" s="644"/>
      <c r="DH35" s="644"/>
      <c r="DI35" s="644"/>
      <c r="DJ35" s="644"/>
      <c r="DK35" s="645"/>
      <c r="DL35" s="632">
        <v>105101</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1572085</v>
      </c>
      <c r="S36" s="624"/>
      <c r="T36" s="624"/>
      <c r="U36" s="624"/>
      <c r="V36" s="624"/>
      <c r="W36" s="624"/>
      <c r="X36" s="624"/>
      <c r="Y36" s="625"/>
      <c r="Z36" s="626">
        <v>7.5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2640028</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27642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2266774</v>
      </c>
      <c r="CS36" s="624"/>
      <c r="CT36" s="624"/>
      <c r="CU36" s="624"/>
      <c r="CV36" s="624"/>
      <c r="CW36" s="624"/>
      <c r="CX36" s="624"/>
      <c r="CY36" s="625"/>
      <c r="CZ36" s="628">
        <v>11.6</v>
      </c>
      <c r="DA36" s="656"/>
      <c r="DB36" s="656"/>
      <c r="DC36" s="658"/>
      <c r="DD36" s="632">
        <v>1820446</v>
      </c>
      <c r="DE36" s="624"/>
      <c r="DF36" s="624"/>
      <c r="DG36" s="624"/>
      <c r="DH36" s="624"/>
      <c r="DI36" s="624"/>
      <c r="DJ36" s="624"/>
      <c r="DK36" s="625"/>
      <c r="DL36" s="632">
        <v>1179229</v>
      </c>
      <c r="DM36" s="624"/>
      <c r="DN36" s="624"/>
      <c r="DO36" s="624"/>
      <c r="DP36" s="624"/>
      <c r="DQ36" s="624"/>
      <c r="DR36" s="624"/>
      <c r="DS36" s="624"/>
      <c r="DT36" s="624"/>
      <c r="DU36" s="624"/>
      <c r="DV36" s="625"/>
      <c r="DW36" s="628">
        <v>11.8</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659057</v>
      </c>
      <c r="S37" s="624"/>
      <c r="T37" s="624"/>
      <c r="U37" s="624"/>
      <c r="V37" s="624"/>
      <c r="W37" s="624"/>
      <c r="X37" s="624"/>
      <c r="Y37" s="625"/>
      <c r="Z37" s="626">
        <v>3.1</v>
      </c>
      <c r="AA37" s="626"/>
      <c r="AB37" s="626"/>
      <c r="AC37" s="626"/>
      <c r="AD37" s="627">
        <v>14888</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861477</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-20537</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200966</v>
      </c>
      <c r="CS37" s="644"/>
      <c r="CT37" s="644"/>
      <c r="CU37" s="644"/>
      <c r="CV37" s="644"/>
      <c r="CW37" s="644"/>
      <c r="CX37" s="644"/>
      <c r="CY37" s="645"/>
      <c r="CZ37" s="628">
        <v>1</v>
      </c>
      <c r="DA37" s="656"/>
      <c r="DB37" s="656"/>
      <c r="DC37" s="658"/>
      <c r="DD37" s="632">
        <v>118249</v>
      </c>
      <c r="DE37" s="644"/>
      <c r="DF37" s="644"/>
      <c r="DG37" s="644"/>
      <c r="DH37" s="644"/>
      <c r="DI37" s="644"/>
      <c r="DJ37" s="644"/>
      <c r="DK37" s="645"/>
      <c r="DL37" s="632">
        <v>117452</v>
      </c>
      <c r="DM37" s="644"/>
      <c r="DN37" s="644"/>
      <c r="DO37" s="644"/>
      <c r="DP37" s="644"/>
      <c r="DQ37" s="644"/>
      <c r="DR37" s="644"/>
      <c r="DS37" s="644"/>
      <c r="DT37" s="644"/>
      <c r="DU37" s="644"/>
      <c r="DV37" s="645"/>
      <c r="DW37" s="628">
        <v>1.2</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1587800</v>
      </c>
      <c r="S38" s="624"/>
      <c r="T38" s="624"/>
      <c r="U38" s="624"/>
      <c r="V38" s="624"/>
      <c r="W38" s="624"/>
      <c r="X38" s="624"/>
      <c r="Y38" s="625"/>
      <c r="Z38" s="626">
        <v>7.6</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202168</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4233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1571525</v>
      </c>
      <c r="CS38" s="624"/>
      <c r="CT38" s="624"/>
      <c r="CU38" s="624"/>
      <c r="CV38" s="624"/>
      <c r="CW38" s="624"/>
      <c r="CX38" s="624"/>
      <c r="CY38" s="625"/>
      <c r="CZ38" s="628">
        <v>8</v>
      </c>
      <c r="DA38" s="656"/>
      <c r="DB38" s="656"/>
      <c r="DC38" s="658"/>
      <c r="DD38" s="632">
        <v>1257161</v>
      </c>
      <c r="DE38" s="624"/>
      <c r="DF38" s="624"/>
      <c r="DG38" s="624"/>
      <c r="DH38" s="624"/>
      <c r="DI38" s="624"/>
      <c r="DJ38" s="624"/>
      <c r="DK38" s="625"/>
      <c r="DL38" s="632">
        <v>1147735</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37725</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6241</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1156860</v>
      </c>
      <c r="CS39" s="644"/>
      <c r="CT39" s="644"/>
      <c r="CU39" s="644"/>
      <c r="CV39" s="644"/>
      <c r="CW39" s="644"/>
      <c r="CX39" s="644"/>
      <c r="CY39" s="645"/>
      <c r="CZ39" s="628">
        <v>5.9</v>
      </c>
      <c r="DA39" s="656"/>
      <c r="DB39" s="656"/>
      <c r="DC39" s="658"/>
      <c r="DD39" s="632">
        <v>1147735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53200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16313</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92</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161018</v>
      </c>
      <c r="CS40" s="624"/>
      <c r="CT40" s="624"/>
      <c r="CU40" s="624"/>
      <c r="CV40" s="624"/>
      <c r="CW40" s="624"/>
      <c r="CX40" s="624"/>
      <c r="CY40" s="625"/>
      <c r="CZ40" s="628">
        <v>0.8</v>
      </c>
      <c r="DA40" s="656"/>
      <c r="DB40" s="656"/>
      <c r="DC40" s="658"/>
      <c r="DD40" s="632">
        <v>161018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20951346</v>
      </c>
      <c r="S41" s="696"/>
      <c r="T41" s="696"/>
      <c r="U41" s="696"/>
      <c r="V41" s="696"/>
      <c r="W41" s="696"/>
      <c r="X41" s="696"/>
      <c r="Y41" s="700"/>
      <c r="Z41" s="701">
        <v>100</v>
      </c>
      <c r="AA41" s="701"/>
      <c r="AB41" s="701"/>
      <c r="AC41" s="701"/>
      <c r="AD41" s="702">
        <v>9982735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335489</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1186856</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364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2325487</v>
      </c>
      <c r="CS42" s="644"/>
      <c r="CT42" s="644"/>
      <c r="CU42" s="644"/>
      <c r="CV42" s="644"/>
      <c r="CW42" s="644"/>
      <c r="CX42" s="644"/>
      <c r="CY42" s="645"/>
      <c r="CZ42" s="628">
        <v>11.9</v>
      </c>
      <c r="DA42" s="656"/>
      <c r="DB42" s="656"/>
      <c r="DC42" s="658"/>
      <c r="DD42" s="632">
        <v>335967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149782</v>
      </c>
      <c r="CS43" s="644"/>
      <c r="CT43" s="644"/>
      <c r="CU43" s="644"/>
      <c r="CV43" s="644"/>
      <c r="CW43" s="644"/>
      <c r="CX43" s="644"/>
      <c r="CY43" s="645"/>
      <c r="CZ43" s="628">
        <v>0.8</v>
      </c>
      <c r="DA43" s="656"/>
      <c r="DB43" s="656"/>
      <c r="DC43" s="658"/>
      <c r="DD43" s="632">
        <v>57001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2160395</v>
      </c>
      <c r="CS44" s="624"/>
      <c r="CT44" s="624"/>
      <c r="CU44" s="624"/>
      <c r="CV44" s="624"/>
      <c r="CW44" s="624"/>
      <c r="CX44" s="624"/>
      <c r="CY44" s="625"/>
      <c r="CZ44" s="628">
        <v>11</v>
      </c>
      <c r="DA44" s="629"/>
      <c r="DB44" s="629"/>
      <c r="DC44" s="635"/>
      <c r="DD44" s="632">
        <v>306787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1058593</v>
      </c>
      <c r="CS45" s="644"/>
      <c r="CT45" s="644"/>
      <c r="CU45" s="644"/>
      <c r="CV45" s="644"/>
      <c r="CW45" s="644"/>
      <c r="CX45" s="644"/>
      <c r="CY45" s="645"/>
      <c r="CZ45" s="628">
        <v>5.4</v>
      </c>
      <c r="DA45" s="656"/>
      <c r="DB45" s="656"/>
      <c r="DC45" s="658"/>
      <c r="DD45" s="632">
        <v>111918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782688</v>
      </c>
      <c r="CS46" s="624"/>
      <c r="CT46" s="624"/>
      <c r="CU46" s="624"/>
      <c r="CV46" s="624"/>
      <c r="CW46" s="624"/>
      <c r="CX46" s="624"/>
      <c r="CY46" s="625"/>
      <c r="CZ46" s="628">
        <v>4</v>
      </c>
      <c r="DA46" s="629"/>
      <c r="DB46" s="629"/>
      <c r="DC46" s="635"/>
      <c r="DD46" s="632">
        <v>188555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165092</v>
      </c>
      <c r="CS47" s="644"/>
      <c r="CT47" s="644"/>
      <c r="CU47" s="644"/>
      <c r="CV47" s="644"/>
      <c r="CW47" s="644"/>
      <c r="CX47" s="644"/>
      <c r="CY47" s="645"/>
      <c r="CZ47" s="628">
        <v>0.8</v>
      </c>
      <c r="DA47" s="656"/>
      <c r="DB47" s="656"/>
      <c r="DC47" s="658"/>
      <c r="DD47" s="632">
        <v>29180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19552215</v>
      </c>
      <c r="CS49" s="682"/>
      <c r="CT49" s="682"/>
      <c r="CU49" s="682"/>
      <c r="CV49" s="682"/>
      <c r="CW49" s="682"/>
      <c r="CX49" s="682"/>
      <c r="CY49" s="711"/>
      <c r="CZ49" s="703">
        <v>100</v>
      </c>
      <c r="DA49" s="712"/>
      <c r="DB49" s="712"/>
      <c r="DC49" s="713"/>
      <c r="DD49" s="714">
        <v>13238230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QRtwiMxtuiAhgPIruBqGAScngcRMaDDtZjj+CZi/0ulNg3rJ5qHz9bAz3R4Rpm7zXokvlldfHdzEEJEaBg1gQ==" saltValue="sMmTaz+A2W3u4SmfbMnh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25" zoomScale="60" zoomScaleNormal="60" zoomScaleSheetLayoutView="70" workbookViewId="0">
      <selection activeCell="DL12" sqref="DL12:DP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20803</v>
      </c>
      <c r="R7" s="753"/>
      <c r="S7" s="753"/>
      <c r="T7" s="753"/>
      <c r="U7" s="753"/>
      <c r="V7" s="753">
        <v>19533</v>
      </c>
      <c r="W7" s="753"/>
      <c r="X7" s="753"/>
      <c r="Y7" s="753"/>
      <c r="Z7" s="753"/>
      <c r="AA7" s="753">
        <v>1269</v>
      </c>
      <c r="AB7" s="753"/>
      <c r="AC7" s="753"/>
      <c r="AD7" s="753"/>
      <c r="AE7" s="754"/>
      <c r="AF7" s="755">
        <v>1205</v>
      </c>
      <c r="AG7" s="756"/>
      <c r="AH7" s="756"/>
      <c r="AI7" s="756"/>
      <c r="AJ7" s="757"/>
      <c r="AK7" s="758">
        <v>416</v>
      </c>
      <c r="AL7" s="759"/>
      <c r="AM7" s="759"/>
      <c r="AN7" s="759"/>
      <c r="AO7" s="759"/>
      <c r="AP7" s="759">
        <v>20906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-3</v>
      </c>
      <c r="CI7" s="744"/>
      <c r="CJ7" s="744"/>
      <c r="CK7" s="744"/>
      <c r="CL7" s="745"/>
      <c r="CM7" s="743">
        <v>11</v>
      </c>
      <c r="CN7" s="744"/>
      <c r="CO7" s="744"/>
      <c r="CP7" s="744"/>
      <c r="CQ7" s="745"/>
      <c r="CR7" s="743">
        <v>45</v>
      </c>
      <c r="CS7" s="744"/>
      <c r="CT7" s="744"/>
      <c r="CU7" s="744"/>
      <c r="CV7" s="745"/>
      <c r="CW7" s="743">
        <v>2</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98</v>
      </c>
      <c r="R8" s="784"/>
      <c r="S8" s="784"/>
      <c r="T8" s="784"/>
      <c r="U8" s="784"/>
      <c r="V8" s="784">
        <v>7</v>
      </c>
      <c r="W8" s="784"/>
      <c r="X8" s="784"/>
      <c r="Y8" s="784"/>
      <c r="Z8" s="784"/>
      <c r="AA8" s="784">
        <v>90</v>
      </c>
      <c r="AB8" s="784"/>
      <c r="AC8" s="784"/>
      <c r="AD8" s="784"/>
      <c r="AE8" s="785"/>
      <c r="AF8" s="786">
        <v>90</v>
      </c>
      <c r="AG8" s="787"/>
      <c r="AH8" s="787"/>
      <c r="AI8" s="787"/>
      <c r="AJ8" s="788"/>
      <c r="AK8" s="769" t="s">
        <v>551</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1</v>
      </c>
      <c r="CI8" s="777"/>
      <c r="CJ8" s="777"/>
      <c r="CK8" s="777"/>
      <c r="CL8" s="778"/>
      <c r="CM8" s="776">
        <v>25</v>
      </c>
      <c r="CN8" s="777"/>
      <c r="CO8" s="777"/>
      <c r="CP8" s="777"/>
      <c r="CQ8" s="778"/>
      <c r="CR8" s="776">
        <v>30</v>
      </c>
      <c r="CS8" s="777"/>
      <c r="CT8" s="777"/>
      <c r="CU8" s="777"/>
      <c r="CV8" s="778"/>
      <c r="CW8" s="776" t="s">
        <v>551</v>
      </c>
      <c r="CX8" s="777"/>
      <c r="CY8" s="777"/>
      <c r="CZ8" s="777"/>
      <c r="DA8" s="778"/>
      <c r="DB8" s="776" t="s">
        <v>551</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t="s">
        <v>375</v>
      </c>
      <c r="C9" s="781"/>
      <c r="D9" s="781"/>
      <c r="E9" s="781"/>
      <c r="F9" s="781"/>
      <c r="G9" s="781"/>
      <c r="H9" s="781"/>
      <c r="I9" s="781"/>
      <c r="J9" s="781"/>
      <c r="K9" s="781"/>
      <c r="L9" s="781"/>
      <c r="M9" s="781"/>
      <c r="N9" s="781"/>
      <c r="O9" s="781"/>
      <c r="P9" s="782"/>
      <c r="Q9" s="783">
        <v>28</v>
      </c>
      <c r="R9" s="784"/>
      <c r="S9" s="784"/>
      <c r="T9" s="784"/>
      <c r="U9" s="784"/>
      <c r="V9" s="784">
        <v>0</v>
      </c>
      <c r="W9" s="784"/>
      <c r="X9" s="784"/>
      <c r="Y9" s="784"/>
      <c r="Z9" s="784"/>
      <c r="AA9" s="784">
        <v>28</v>
      </c>
      <c r="AB9" s="784"/>
      <c r="AC9" s="784"/>
      <c r="AD9" s="784"/>
      <c r="AE9" s="785"/>
      <c r="AF9" s="786">
        <v>28</v>
      </c>
      <c r="AG9" s="787"/>
      <c r="AH9" s="787"/>
      <c r="AI9" s="787"/>
      <c r="AJ9" s="788"/>
      <c r="AK9" s="769" t="s">
        <v>551</v>
      </c>
      <c r="AL9" s="770"/>
      <c r="AM9" s="770"/>
      <c r="AN9" s="770"/>
      <c r="AO9" s="770"/>
      <c r="AP9" s="770" t="s">
        <v>551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t="s">
        <v>551</v>
      </c>
      <c r="CI9" s="777"/>
      <c r="CJ9" s="777"/>
      <c r="CK9" s="777"/>
      <c r="CL9" s="778"/>
      <c r="CM9" s="776">
        <v>63</v>
      </c>
      <c r="CN9" s="777"/>
      <c r="CO9" s="777"/>
      <c r="CP9" s="777"/>
      <c r="CQ9" s="778"/>
      <c r="CR9" s="776">
        <v>21</v>
      </c>
      <c r="CS9" s="777"/>
      <c r="CT9" s="777"/>
      <c r="CU9" s="777"/>
      <c r="CV9" s="778"/>
      <c r="CW9" s="776" t="s">
        <v>551</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x14ac:dyDescent="0.15">
      <c r="A10" s="238">
        <v>4</v>
      </c>
      <c r="B10" s="780" t="s">
        <v>376</v>
      </c>
      <c r="C10" s="781"/>
      <c r="D10" s="781"/>
      <c r="E10" s="781"/>
      <c r="F10" s="781"/>
      <c r="G10" s="781"/>
      <c r="H10" s="781"/>
      <c r="I10" s="781"/>
      <c r="J10" s="781"/>
      <c r="K10" s="781"/>
      <c r="L10" s="781"/>
      <c r="M10" s="781"/>
      <c r="N10" s="781"/>
      <c r="O10" s="781"/>
      <c r="P10" s="782"/>
      <c r="Q10" s="783">
        <v>41</v>
      </c>
      <c r="R10" s="784"/>
      <c r="S10" s="784"/>
      <c r="T10" s="784"/>
      <c r="U10" s="784"/>
      <c r="V10" s="784">
        <v>29</v>
      </c>
      <c r="W10" s="784"/>
      <c r="X10" s="784"/>
      <c r="Y10" s="784"/>
      <c r="Z10" s="784"/>
      <c r="AA10" s="784">
        <v>12</v>
      </c>
      <c r="AB10" s="784"/>
      <c r="AC10" s="784"/>
      <c r="AD10" s="784"/>
      <c r="AE10" s="785"/>
      <c r="AF10" s="786">
        <v>2</v>
      </c>
      <c r="AG10" s="787"/>
      <c r="AH10" s="787"/>
      <c r="AI10" s="787"/>
      <c r="AJ10" s="788"/>
      <c r="AK10" s="769" t="s">
        <v>551</v>
      </c>
      <c r="AL10" s="770"/>
      <c r="AM10" s="770"/>
      <c r="AN10" s="770"/>
      <c r="AO10" s="770"/>
      <c r="AP10" s="770" t="s">
        <v>551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252</v>
      </c>
      <c r="CI10" s="777"/>
      <c r="CJ10" s="777"/>
      <c r="CK10" s="777"/>
      <c r="CL10" s="778"/>
      <c r="CM10" s="776">
        <v>1785</v>
      </c>
      <c r="CN10" s="777"/>
      <c r="CO10" s="777"/>
      <c r="CP10" s="777"/>
      <c r="CQ10" s="778"/>
      <c r="CR10" s="776">
        <v>5</v>
      </c>
      <c r="CS10" s="777"/>
      <c r="CT10" s="777"/>
      <c r="CU10" s="777"/>
      <c r="CV10" s="778"/>
      <c r="CW10" s="776" t="s">
        <v>551</v>
      </c>
      <c r="CX10" s="777"/>
      <c r="CY10" s="777"/>
      <c r="CZ10" s="777"/>
      <c r="DA10" s="778"/>
      <c r="DB10" s="776" t="s">
        <v>551</v>
      </c>
      <c r="DC10" s="777"/>
      <c r="DD10" s="777"/>
      <c r="DE10" s="777"/>
      <c r="DF10" s="778"/>
      <c r="DG10" s="776" t="s">
        <v>551</v>
      </c>
      <c r="DH10" s="777"/>
      <c r="DI10" s="777"/>
      <c r="DJ10" s="777"/>
      <c r="DK10" s="778"/>
      <c r="DL10" s="776" t="s">
        <v>551</v>
      </c>
      <c r="DM10" s="777"/>
      <c r="DN10" s="777"/>
      <c r="DO10" s="777"/>
      <c r="DP10" s="778"/>
      <c r="DQ10" s="776" t="s">
        <v>551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t="s">
        <v>551</v>
      </c>
      <c r="CI11" s="777"/>
      <c r="CJ11" s="777"/>
      <c r="CK11" s="777"/>
      <c r="CL11" s="778"/>
      <c r="CM11" s="776">
        <v>20</v>
      </c>
      <c r="CN11" s="777"/>
      <c r="CO11" s="777"/>
      <c r="CP11" s="777"/>
      <c r="CQ11" s="778"/>
      <c r="CR11" s="776">
        <v>50</v>
      </c>
      <c r="CS11" s="777"/>
      <c r="CT11" s="777"/>
      <c r="CU11" s="777"/>
      <c r="CV11" s="778"/>
      <c r="CW11" s="776">
        <v>5</v>
      </c>
      <c r="CX11" s="777"/>
      <c r="CY11" s="777"/>
      <c r="CZ11" s="777"/>
      <c r="DA11" s="778"/>
      <c r="DB11" s="776" t="s">
        <v>551</v>
      </c>
      <c r="DC11" s="777"/>
      <c r="DD11" s="777"/>
      <c r="DE11" s="777"/>
      <c r="DF11" s="778"/>
      <c r="DG11" s="776" t="s">
        <v>551</v>
      </c>
      <c r="DH11" s="777"/>
      <c r="DI11" s="777"/>
      <c r="DJ11" s="777"/>
      <c r="DK11" s="778"/>
      <c r="DL11" s="776" t="s">
        <v>551</v>
      </c>
      <c r="DM11" s="777"/>
      <c r="DN11" s="777"/>
      <c r="DO11" s="777"/>
      <c r="DP11" s="778"/>
      <c r="DQ11" s="776" t="s">
        <v>551</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20970</v>
      </c>
      <c r="R23" s="793"/>
      <c r="S23" s="793"/>
      <c r="T23" s="793"/>
      <c r="U23" s="793"/>
      <c r="V23" s="793">
        <v>19569</v>
      </c>
      <c r="W23" s="793"/>
      <c r="X23" s="793"/>
      <c r="Y23" s="793"/>
      <c r="Z23" s="793"/>
      <c r="AA23" s="793">
        <v>1399</v>
      </c>
      <c r="AB23" s="793"/>
      <c r="AC23" s="793"/>
      <c r="AD23" s="793"/>
      <c r="AE23" s="794"/>
      <c r="AF23" s="795">
        <v>1326</v>
      </c>
      <c r="AG23" s="793"/>
      <c r="AH23" s="793"/>
      <c r="AI23" s="793"/>
      <c r="AJ23" s="796"/>
      <c r="AK23" s="797"/>
      <c r="AL23" s="798"/>
      <c r="AM23" s="798"/>
      <c r="AN23" s="798"/>
      <c r="AO23" s="798"/>
      <c r="AP23" s="793">
        <v>20906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3293</v>
      </c>
      <c r="R28" s="823"/>
      <c r="S28" s="823"/>
      <c r="T28" s="823"/>
      <c r="U28" s="823"/>
      <c r="V28" s="823">
        <v>3265</v>
      </c>
      <c r="W28" s="823"/>
      <c r="X28" s="823"/>
      <c r="Y28" s="823"/>
      <c r="Z28" s="823"/>
      <c r="AA28" s="823">
        <v>28</v>
      </c>
      <c r="AB28" s="823"/>
      <c r="AC28" s="823"/>
      <c r="AD28" s="823"/>
      <c r="AE28" s="824"/>
      <c r="AF28" s="825">
        <v>28</v>
      </c>
      <c r="AG28" s="823"/>
      <c r="AH28" s="823"/>
      <c r="AI28" s="823"/>
      <c r="AJ28" s="826"/>
      <c r="AK28" s="827">
        <v>335</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78</v>
      </c>
      <c r="R29" s="784"/>
      <c r="S29" s="784"/>
      <c r="T29" s="784"/>
      <c r="U29" s="784"/>
      <c r="V29" s="784">
        <v>78</v>
      </c>
      <c r="W29" s="784"/>
      <c r="X29" s="784"/>
      <c r="Y29" s="784"/>
      <c r="Z29" s="784"/>
      <c r="AA29" s="784">
        <v>1</v>
      </c>
      <c r="AB29" s="784"/>
      <c r="AC29" s="784"/>
      <c r="AD29" s="784"/>
      <c r="AE29" s="785"/>
      <c r="AF29" s="786">
        <v>1</v>
      </c>
      <c r="AG29" s="787"/>
      <c r="AH29" s="787"/>
      <c r="AI29" s="787"/>
      <c r="AJ29" s="788"/>
      <c r="AK29" s="834">
        <v>22</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4219</v>
      </c>
      <c r="R30" s="784"/>
      <c r="S30" s="784"/>
      <c r="T30" s="784"/>
      <c r="U30" s="784"/>
      <c r="V30" s="784">
        <v>4129</v>
      </c>
      <c r="W30" s="784"/>
      <c r="X30" s="784"/>
      <c r="Y30" s="784"/>
      <c r="Z30" s="784"/>
      <c r="AA30" s="784">
        <v>90</v>
      </c>
      <c r="AB30" s="784"/>
      <c r="AC30" s="784"/>
      <c r="AD30" s="784"/>
      <c r="AE30" s="785"/>
      <c r="AF30" s="786">
        <v>90</v>
      </c>
      <c r="AG30" s="787"/>
      <c r="AH30" s="787"/>
      <c r="AI30" s="787"/>
      <c r="AJ30" s="788"/>
      <c r="AK30" s="834">
        <v>657</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905</v>
      </c>
      <c r="R31" s="784"/>
      <c r="S31" s="784"/>
      <c r="T31" s="784"/>
      <c r="U31" s="784"/>
      <c r="V31" s="784">
        <v>889</v>
      </c>
      <c r="W31" s="784"/>
      <c r="X31" s="784"/>
      <c r="Y31" s="784"/>
      <c r="Z31" s="784"/>
      <c r="AA31" s="784">
        <v>16</v>
      </c>
      <c r="AB31" s="784"/>
      <c r="AC31" s="784"/>
      <c r="AD31" s="784"/>
      <c r="AE31" s="785"/>
      <c r="AF31" s="786">
        <v>16</v>
      </c>
      <c r="AG31" s="787"/>
      <c r="AH31" s="787"/>
      <c r="AI31" s="787"/>
      <c r="AJ31" s="788"/>
      <c r="AK31" s="834">
        <v>522</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10</v>
      </c>
      <c r="R32" s="784"/>
      <c r="S32" s="784"/>
      <c r="T32" s="784"/>
      <c r="U32" s="784"/>
      <c r="V32" s="784">
        <v>7</v>
      </c>
      <c r="W32" s="784"/>
      <c r="X32" s="784"/>
      <c r="Y32" s="784"/>
      <c r="Z32" s="784"/>
      <c r="AA32" s="784">
        <v>3</v>
      </c>
      <c r="AB32" s="784"/>
      <c r="AC32" s="784"/>
      <c r="AD32" s="784"/>
      <c r="AE32" s="785"/>
      <c r="AF32" s="786">
        <v>3</v>
      </c>
      <c r="AG32" s="787"/>
      <c r="AH32" s="787"/>
      <c r="AI32" s="787"/>
      <c r="AJ32" s="788"/>
      <c r="AK32" s="834" t="s">
        <v>551</v>
      </c>
      <c r="AL32" s="830"/>
      <c r="AM32" s="830"/>
      <c r="AN32" s="830"/>
      <c r="AO32" s="830"/>
      <c r="AP32" s="830">
        <v>8</v>
      </c>
      <c r="AQ32" s="830"/>
      <c r="AR32" s="830"/>
      <c r="AS32" s="830"/>
      <c r="AT32" s="830"/>
      <c r="AU32" s="830" t="s">
        <v>551</v>
      </c>
      <c r="AV32" s="830"/>
      <c r="AW32" s="830"/>
      <c r="AX32" s="830"/>
      <c r="AY32" s="830"/>
      <c r="AZ32" s="831" t="s">
        <v>551</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7023</v>
      </c>
      <c r="R33" s="784"/>
      <c r="S33" s="784"/>
      <c r="T33" s="784"/>
      <c r="U33" s="784"/>
      <c r="V33" s="784">
        <v>7188</v>
      </c>
      <c r="W33" s="784"/>
      <c r="X33" s="784"/>
      <c r="Y33" s="784"/>
      <c r="Z33" s="784"/>
      <c r="AA33" s="784">
        <v>-165</v>
      </c>
      <c r="AB33" s="784"/>
      <c r="AC33" s="784"/>
      <c r="AD33" s="784"/>
      <c r="AE33" s="785"/>
      <c r="AF33" s="786">
        <v>2392</v>
      </c>
      <c r="AG33" s="787"/>
      <c r="AH33" s="787"/>
      <c r="AI33" s="787"/>
      <c r="AJ33" s="788"/>
      <c r="AK33" s="834">
        <v>861</v>
      </c>
      <c r="AL33" s="830"/>
      <c r="AM33" s="830"/>
      <c r="AN33" s="830"/>
      <c r="AO33" s="830"/>
      <c r="AP33" s="830">
        <v>4676</v>
      </c>
      <c r="AQ33" s="830"/>
      <c r="AR33" s="830"/>
      <c r="AS33" s="830"/>
      <c r="AT33" s="830"/>
      <c r="AU33" s="830">
        <v>3044</v>
      </c>
      <c r="AV33" s="830"/>
      <c r="AW33" s="830"/>
      <c r="AX33" s="830"/>
      <c r="AY33" s="830"/>
      <c r="AZ33" s="831" t="s">
        <v>551</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603</v>
      </c>
      <c r="R34" s="784"/>
      <c r="S34" s="784"/>
      <c r="T34" s="784"/>
      <c r="U34" s="784"/>
      <c r="V34" s="784">
        <v>570</v>
      </c>
      <c r="W34" s="784"/>
      <c r="X34" s="784"/>
      <c r="Y34" s="784"/>
      <c r="Z34" s="784"/>
      <c r="AA34" s="784">
        <v>33</v>
      </c>
      <c r="AB34" s="784"/>
      <c r="AC34" s="784"/>
      <c r="AD34" s="784"/>
      <c r="AE34" s="785"/>
      <c r="AF34" s="786">
        <v>805</v>
      </c>
      <c r="AG34" s="787"/>
      <c r="AH34" s="787"/>
      <c r="AI34" s="787"/>
      <c r="AJ34" s="788"/>
      <c r="AK34" s="834">
        <v>5</v>
      </c>
      <c r="AL34" s="830"/>
      <c r="AM34" s="830"/>
      <c r="AN34" s="830"/>
      <c r="AO34" s="830"/>
      <c r="AP34" s="830">
        <v>3409</v>
      </c>
      <c r="AQ34" s="830"/>
      <c r="AR34" s="830"/>
      <c r="AS34" s="830"/>
      <c r="AT34" s="830"/>
      <c r="AU34" s="830">
        <v>10</v>
      </c>
      <c r="AV34" s="830"/>
      <c r="AW34" s="830"/>
      <c r="AX34" s="830"/>
      <c r="AY34" s="830"/>
      <c r="AZ34" s="831" t="s">
        <v>551</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80</v>
      </c>
      <c r="R35" s="784"/>
      <c r="S35" s="784"/>
      <c r="T35" s="784"/>
      <c r="U35" s="784"/>
      <c r="V35" s="784">
        <v>119</v>
      </c>
      <c r="W35" s="784"/>
      <c r="X35" s="784"/>
      <c r="Y35" s="784"/>
      <c r="Z35" s="784"/>
      <c r="AA35" s="784">
        <v>-39</v>
      </c>
      <c r="AB35" s="784"/>
      <c r="AC35" s="784"/>
      <c r="AD35" s="784"/>
      <c r="AE35" s="785"/>
      <c r="AF35" s="786">
        <v>15</v>
      </c>
      <c r="AG35" s="787"/>
      <c r="AH35" s="787"/>
      <c r="AI35" s="787"/>
      <c r="AJ35" s="788"/>
      <c r="AK35" s="834">
        <v>202</v>
      </c>
      <c r="AL35" s="830"/>
      <c r="AM35" s="830"/>
      <c r="AN35" s="830"/>
      <c r="AO35" s="830"/>
      <c r="AP35" s="830">
        <v>631</v>
      </c>
      <c r="AQ35" s="830"/>
      <c r="AR35" s="830"/>
      <c r="AS35" s="830"/>
      <c r="AT35" s="830"/>
      <c r="AU35" s="830">
        <v>594</v>
      </c>
      <c r="AV35" s="830"/>
      <c r="AW35" s="830"/>
      <c r="AX35" s="830"/>
      <c r="AY35" s="830"/>
      <c r="AZ35" s="831" t="s">
        <v>551</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399</v>
      </c>
      <c r="C36" s="781"/>
      <c r="D36" s="781"/>
      <c r="E36" s="781"/>
      <c r="F36" s="781"/>
      <c r="G36" s="781"/>
      <c r="H36" s="781"/>
      <c r="I36" s="781"/>
      <c r="J36" s="781"/>
      <c r="K36" s="781"/>
      <c r="L36" s="781"/>
      <c r="M36" s="781"/>
      <c r="N36" s="781"/>
      <c r="O36" s="781"/>
      <c r="P36" s="782"/>
      <c r="Q36" s="783">
        <v>11</v>
      </c>
      <c r="R36" s="784"/>
      <c r="S36" s="784"/>
      <c r="T36" s="784"/>
      <c r="U36" s="784"/>
      <c r="V36" s="784">
        <v>11</v>
      </c>
      <c r="W36" s="784"/>
      <c r="X36" s="784"/>
      <c r="Y36" s="784"/>
      <c r="Z36" s="784"/>
      <c r="AA36" s="784" t="s">
        <v>551</v>
      </c>
      <c r="AB36" s="784"/>
      <c r="AC36" s="784"/>
      <c r="AD36" s="784"/>
      <c r="AE36" s="785"/>
      <c r="AF36" s="786" t="s">
        <v>122</v>
      </c>
      <c r="AG36" s="787"/>
      <c r="AH36" s="787"/>
      <c r="AI36" s="787"/>
      <c r="AJ36" s="788"/>
      <c r="AK36" s="834">
        <v>16</v>
      </c>
      <c r="AL36" s="830"/>
      <c r="AM36" s="830"/>
      <c r="AN36" s="830"/>
      <c r="AO36" s="830"/>
      <c r="AP36" s="830">
        <v>19</v>
      </c>
      <c r="AQ36" s="830"/>
      <c r="AR36" s="830"/>
      <c r="AS36" s="830"/>
      <c r="AT36" s="830"/>
      <c r="AU36" s="830">
        <v>17</v>
      </c>
      <c r="AV36" s="830"/>
      <c r="AW36" s="830"/>
      <c r="AX36" s="830"/>
      <c r="AY36" s="830"/>
      <c r="AZ36" s="831" t="s">
        <v>551</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3348</v>
      </c>
      <c r="AG63" s="844"/>
      <c r="AH63" s="844"/>
      <c r="AI63" s="844"/>
      <c r="AJ63" s="845"/>
      <c r="AK63" s="846"/>
      <c r="AL63" s="841"/>
      <c r="AM63" s="841"/>
      <c r="AN63" s="841"/>
      <c r="AO63" s="841"/>
      <c r="AP63" s="844">
        <v>8743</v>
      </c>
      <c r="AQ63" s="844"/>
      <c r="AR63" s="844"/>
      <c r="AS63" s="844"/>
      <c r="AT63" s="844"/>
      <c r="AU63" s="844">
        <v>3665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405</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3843</v>
      </c>
      <c r="R68" s="866"/>
      <c r="S68" s="866"/>
      <c r="T68" s="866"/>
      <c r="U68" s="866"/>
      <c r="V68" s="866">
        <v>3646</v>
      </c>
      <c r="W68" s="866"/>
      <c r="X68" s="866"/>
      <c r="Y68" s="866"/>
      <c r="Z68" s="866"/>
      <c r="AA68" s="866">
        <v>197</v>
      </c>
      <c r="AB68" s="866"/>
      <c r="AC68" s="866"/>
      <c r="AD68" s="866"/>
      <c r="AE68" s="866"/>
      <c r="AF68" s="866">
        <v>197</v>
      </c>
      <c r="AG68" s="866"/>
      <c r="AH68" s="866"/>
      <c r="AI68" s="866"/>
      <c r="AJ68" s="866"/>
      <c r="AK68" s="866">
        <v>6</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237</v>
      </c>
      <c r="R69" s="830"/>
      <c r="S69" s="830"/>
      <c r="T69" s="830"/>
      <c r="U69" s="830"/>
      <c r="V69" s="830">
        <v>235</v>
      </c>
      <c r="W69" s="830"/>
      <c r="X69" s="830"/>
      <c r="Y69" s="830"/>
      <c r="Z69" s="830"/>
      <c r="AA69" s="830">
        <v>1</v>
      </c>
      <c r="AB69" s="830"/>
      <c r="AC69" s="830"/>
      <c r="AD69" s="830"/>
      <c r="AE69" s="830"/>
      <c r="AF69" s="830">
        <v>1</v>
      </c>
      <c r="AG69" s="830"/>
      <c r="AH69" s="830"/>
      <c r="AI69" s="830"/>
      <c r="AJ69" s="830"/>
      <c r="AK69" s="830">
        <v>34</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357</v>
      </c>
      <c r="R70" s="830"/>
      <c r="S70" s="830"/>
      <c r="T70" s="830"/>
      <c r="U70" s="830"/>
      <c r="V70" s="830">
        <v>330</v>
      </c>
      <c r="W70" s="830"/>
      <c r="X70" s="830"/>
      <c r="Y70" s="830"/>
      <c r="Z70" s="830"/>
      <c r="AA70" s="830">
        <v>27</v>
      </c>
      <c r="AB70" s="830"/>
      <c r="AC70" s="830"/>
      <c r="AD70" s="830"/>
      <c r="AE70" s="830"/>
      <c r="AF70" s="830">
        <v>27</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114</v>
      </c>
      <c r="R71" s="830"/>
      <c r="S71" s="830"/>
      <c r="T71" s="830"/>
      <c r="U71" s="830"/>
      <c r="V71" s="830">
        <v>112</v>
      </c>
      <c r="W71" s="830"/>
      <c r="X71" s="830"/>
      <c r="Y71" s="830"/>
      <c r="Z71" s="830"/>
      <c r="AA71" s="830">
        <v>1</v>
      </c>
      <c r="AB71" s="830"/>
      <c r="AC71" s="830"/>
      <c r="AD71" s="830"/>
      <c r="AE71" s="830"/>
      <c r="AF71" s="830">
        <v>1</v>
      </c>
      <c r="AG71" s="830"/>
      <c r="AH71" s="830"/>
      <c r="AI71" s="830"/>
      <c r="AJ71" s="830"/>
      <c r="AK71" s="830" t="s">
        <v>551</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378</v>
      </c>
      <c r="R72" s="830"/>
      <c r="S72" s="830"/>
      <c r="T72" s="830"/>
      <c r="U72" s="830"/>
      <c r="V72" s="830">
        <v>381</v>
      </c>
      <c r="W72" s="830"/>
      <c r="X72" s="830"/>
      <c r="Y72" s="830"/>
      <c r="Z72" s="830"/>
      <c r="AA72" s="830">
        <v>-1</v>
      </c>
      <c r="AB72" s="830"/>
      <c r="AC72" s="830"/>
      <c r="AD72" s="830"/>
      <c r="AE72" s="830"/>
      <c r="AF72" s="830">
        <v>-1</v>
      </c>
      <c r="AG72" s="830"/>
      <c r="AH72" s="830"/>
      <c r="AI72" s="830"/>
      <c r="AJ72" s="830"/>
      <c r="AK72" s="830" t="s">
        <v>551</v>
      </c>
      <c r="AL72" s="830"/>
      <c r="AM72" s="830"/>
      <c r="AN72" s="830"/>
      <c r="AO72" s="830"/>
      <c r="AP72" s="830">
        <v>521</v>
      </c>
      <c r="AQ72" s="830"/>
      <c r="AR72" s="830"/>
      <c r="AS72" s="830"/>
      <c r="AT72" s="830"/>
      <c r="AU72" s="830">
        <v>178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5</v>
      </c>
      <c r="R73" s="830"/>
      <c r="S73" s="830"/>
      <c r="T73" s="830"/>
      <c r="U73" s="830"/>
      <c r="V73" s="830">
        <v>4</v>
      </c>
      <c r="W73" s="830"/>
      <c r="X73" s="830"/>
      <c r="Y73" s="830"/>
      <c r="Z73" s="830"/>
      <c r="AA73" s="830" t="s">
        <v>551</v>
      </c>
      <c r="AB73" s="830"/>
      <c r="AC73" s="830"/>
      <c r="AD73" s="830"/>
      <c r="AE73" s="830"/>
      <c r="AF73" s="830" t="s">
        <v>551</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56</v>
      </c>
      <c r="R74" s="830"/>
      <c r="S74" s="830"/>
      <c r="T74" s="830"/>
      <c r="U74" s="830"/>
      <c r="V74" s="830">
        <v>62</v>
      </c>
      <c r="W74" s="830"/>
      <c r="X74" s="830"/>
      <c r="Y74" s="830"/>
      <c r="Z74" s="830"/>
      <c r="AA74" s="830">
        <v>5</v>
      </c>
      <c r="AB74" s="830"/>
      <c r="AC74" s="830"/>
      <c r="AD74" s="830"/>
      <c r="AE74" s="830"/>
      <c r="AF74" s="830">
        <v>5</v>
      </c>
      <c r="AG74" s="830"/>
      <c r="AH74" s="830"/>
      <c r="AI74" s="830"/>
      <c r="AJ74" s="830"/>
      <c r="AK74" s="830" t="s">
        <v>551</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116</v>
      </c>
      <c r="R75" s="878"/>
      <c r="S75" s="878"/>
      <c r="T75" s="878"/>
      <c r="U75" s="834"/>
      <c r="V75" s="879">
        <v>116</v>
      </c>
      <c r="W75" s="878"/>
      <c r="X75" s="878"/>
      <c r="Y75" s="878"/>
      <c r="Z75" s="834"/>
      <c r="AA75" s="879" t="s">
        <v>551</v>
      </c>
      <c r="AB75" s="878"/>
      <c r="AC75" s="878"/>
      <c r="AD75" s="878"/>
      <c r="AE75" s="834"/>
      <c r="AF75" s="879" t="s">
        <v>551</v>
      </c>
      <c r="AG75" s="878"/>
      <c r="AH75" s="878"/>
      <c r="AI75" s="878"/>
      <c r="AJ75" s="834"/>
      <c r="AK75" s="879" t="s">
        <v>551</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110</v>
      </c>
      <c r="R76" s="878"/>
      <c r="S76" s="878"/>
      <c r="T76" s="878"/>
      <c r="U76" s="834"/>
      <c r="V76" s="879">
        <v>102</v>
      </c>
      <c r="W76" s="878"/>
      <c r="X76" s="878"/>
      <c r="Y76" s="878"/>
      <c r="Z76" s="834"/>
      <c r="AA76" s="879">
        <v>8</v>
      </c>
      <c r="AB76" s="878"/>
      <c r="AC76" s="878"/>
      <c r="AD76" s="878"/>
      <c r="AE76" s="834"/>
      <c r="AF76" s="879">
        <v>8</v>
      </c>
      <c r="AG76" s="878"/>
      <c r="AH76" s="878"/>
      <c r="AI76" s="878"/>
      <c r="AJ76" s="834"/>
      <c r="AK76" s="879" t="s">
        <v>551</v>
      </c>
      <c r="AL76" s="878"/>
      <c r="AM76" s="878"/>
      <c r="AN76" s="878"/>
      <c r="AO76" s="834"/>
      <c r="AP76" s="879" t="s">
        <v>551</v>
      </c>
      <c r="AQ76" s="878"/>
      <c r="AR76" s="878"/>
      <c r="AS76" s="878"/>
      <c r="AT76" s="834"/>
      <c r="AU76" s="879" t="s">
        <v>551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158054</v>
      </c>
      <c r="R77" s="878"/>
      <c r="S77" s="878"/>
      <c r="T77" s="878"/>
      <c r="U77" s="834"/>
      <c r="V77" s="879">
        <v>156982</v>
      </c>
      <c r="W77" s="878"/>
      <c r="X77" s="878"/>
      <c r="Y77" s="878"/>
      <c r="Z77" s="834"/>
      <c r="AA77" s="879">
        <v>1071</v>
      </c>
      <c r="AB77" s="878"/>
      <c r="AC77" s="878"/>
      <c r="AD77" s="878"/>
      <c r="AE77" s="834"/>
      <c r="AF77" s="879">
        <v>1071</v>
      </c>
      <c r="AG77" s="878"/>
      <c r="AH77" s="878"/>
      <c r="AI77" s="878"/>
      <c r="AJ77" s="834"/>
      <c r="AK77" s="879" t="s">
        <v>551</v>
      </c>
      <c r="AL77" s="878"/>
      <c r="AM77" s="878"/>
      <c r="AN77" s="878"/>
      <c r="AO77" s="834"/>
      <c r="AP77" s="879" t="s">
        <v>551</v>
      </c>
      <c r="AQ77" s="878"/>
      <c r="AR77" s="878"/>
      <c r="AS77" s="878"/>
      <c r="AT77" s="834"/>
      <c r="AU77" s="879" t="s">
        <v>551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562</v>
      </c>
      <c r="C78" s="874"/>
      <c r="D78" s="874"/>
      <c r="E78" s="874"/>
      <c r="F78" s="874"/>
      <c r="G78" s="874"/>
      <c r="H78" s="874"/>
      <c r="I78" s="874"/>
      <c r="J78" s="874"/>
      <c r="K78" s="874"/>
      <c r="L78" s="874"/>
      <c r="M78" s="874"/>
      <c r="N78" s="874"/>
      <c r="O78" s="874"/>
      <c r="P78" s="875"/>
      <c r="Q78" s="876">
        <v>250</v>
      </c>
      <c r="R78" s="830"/>
      <c r="S78" s="830"/>
      <c r="T78" s="830"/>
      <c r="U78" s="830"/>
      <c r="V78" s="830">
        <v>234</v>
      </c>
      <c r="W78" s="830"/>
      <c r="X78" s="830"/>
      <c r="Y78" s="830"/>
      <c r="Z78" s="830"/>
      <c r="AA78" s="830">
        <v>16</v>
      </c>
      <c r="AB78" s="830"/>
      <c r="AC78" s="830"/>
      <c r="AD78" s="830"/>
      <c r="AE78" s="830"/>
      <c r="AF78" s="830">
        <v>16</v>
      </c>
      <c r="AG78" s="830"/>
      <c r="AH78" s="830"/>
      <c r="AI78" s="830"/>
      <c r="AJ78" s="830"/>
      <c r="AK78" s="830">
        <v>23</v>
      </c>
      <c r="AL78" s="830"/>
      <c r="AM78" s="830"/>
      <c r="AN78" s="830"/>
      <c r="AO78" s="830"/>
      <c r="AP78" s="830" t="s">
        <v>551</v>
      </c>
      <c r="AQ78" s="830"/>
      <c r="AR78" s="830"/>
      <c r="AS78" s="830"/>
      <c r="AT78" s="830"/>
      <c r="AU78" s="830" t="s">
        <v>551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563</v>
      </c>
      <c r="C79" s="874"/>
      <c r="D79" s="874"/>
      <c r="E79" s="874"/>
      <c r="F79" s="874"/>
      <c r="G79" s="874"/>
      <c r="H79" s="874"/>
      <c r="I79" s="874"/>
      <c r="J79" s="874"/>
      <c r="K79" s="874"/>
      <c r="L79" s="874"/>
      <c r="M79" s="874"/>
      <c r="N79" s="874"/>
      <c r="O79" s="874"/>
      <c r="P79" s="875"/>
      <c r="Q79" s="876">
        <v>144</v>
      </c>
      <c r="R79" s="830"/>
      <c r="S79" s="830"/>
      <c r="T79" s="830"/>
      <c r="U79" s="830"/>
      <c r="V79" s="830">
        <v>133</v>
      </c>
      <c r="W79" s="830"/>
      <c r="X79" s="830"/>
      <c r="Y79" s="830"/>
      <c r="Z79" s="830"/>
      <c r="AA79" s="830">
        <v>11</v>
      </c>
      <c r="AB79" s="830"/>
      <c r="AC79" s="830"/>
      <c r="AD79" s="830"/>
      <c r="AE79" s="830"/>
      <c r="AF79" s="830">
        <v>9</v>
      </c>
      <c r="AG79" s="830"/>
      <c r="AH79" s="830"/>
      <c r="AI79" s="830"/>
      <c r="AJ79" s="830"/>
      <c r="AK79" s="830" t="s">
        <v>551</v>
      </c>
      <c r="AL79" s="830"/>
      <c r="AM79" s="830"/>
      <c r="AN79" s="830"/>
      <c r="AO79" s="830"/>
      <c r="AP79" s="830" t="s">
        <v>551</v>
      </c>
      <c r="AQ79" s="830"/>
      <c r="AR79" s="830"/>
      <c r="AS79" s="830"/>
      <c r="AT79" s="830"/>
      <c r="AU79" s="830" t="s">
        <v>551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1334</v>
      </c>
      <c r="AG88" s="844"/>
      <c r="AH88" s="844"/>
      <c r="AI88" s="844"/>
      <c r="AJ88" s="844"/>
      <c r="AK88" s="841"/>
      <c r="AL88" s="841"/>
      <c r="AM88" s="841"/>
      <c r="AN88" s="841"/>
      <c r="AO88" s="841"/>
      <c r="AP88" s="844">
        <v>521</v>
      </c>
      <c r="AQ88" s="844"/>
      <c r="AR88" s="844"/>
      <c r="AS88" s="844"/>
      <c r="AT88" s="844"/>
      <c r="AU88" s="844">
        <v>178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293</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293</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293</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2477880</v>
      </c>
      <c r="AB110" s="900"/>
      <c r="AC110" s="900"/>
      <c r="AD110" s="900"/>
      <c r="AE110" s="901"/>
      <c r="AF110" s="902">
        <v>2344116</v>
      </c>
      <c r="AG110" s="900"/>
      <c r="AH110" s="900"/>
      <c r="AI110" s="900"/>
      <c r="AJ110" s="901"/>
      <c r="AK110" s="902">
        <v>2266306</v>
      </c>
      <c r="AL110" s="900"/>
      <c r="AM110" s="900"/>
      <c r="AN110" s="900"/>
      <c r="AO110" s="901"/>
      <c r="AP110" s="903">
        <v>28.6</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23469910</v>
      </c>
      <c r="BR110" s="931"/>
      <c r="BS110" s="931"/>
      <c r="BT110" s="931"/>
      <c r="BU110" s="931"/>
      <c r="BV110" s="931">
        <v>21763700</v>
      </c>
      <c r="BW110" s="931"/>
      <c r="BX110" s="931"/>
      <c r="BY110" s="931"/>
      <c r="BZ110" s="931"/>
      <c r="CA110" s="931">
        <v>20905962</v>
      </c>
      <c r="CB110" s="931"/>
      <c r="CC110" s="931"/>
      <c r="CD110" s="931"/>
      <c r="CE110" s="931"/>
      <c r="CF110" s="944">
        <v>263.89999999999998</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3852015</v>
      </c>
      <c r="BR112" s="926"/>
      <c r="BS112" s="926"/>
      <c r="BT112" s="926"/>
      <c r="BU112" s="926"/>
      <c r="BV112" s="926">
        <v>3985593</v>
      </c>
      <c r="BW112" s="926"/>
      <c r="BX112" s="926"/>
      <c r="BY112" s="926"/>
      <c r="BZ112" s="926"/>
      <c r="CA112" s="926">
        <v>3665093</v>
      </c>
      <c r="CB112" s="926"/>
      <c r="CC112" s="926"/>
      <c r="CD112" s="926"/>
      <c r="CE112" s="926"/>
      <c r="CF112" s="920">
        <v>46.3</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614149</v>
      </c>
      <c r="AB113" s="938"/>
      <c r="AC113" s="938"/>
      <c r="AD113" s="938"/>
      <c r="AE113" s="939"/>
      <c r="AF113" s="940">
        <v>547853</v>
      </c>
      <c r="AG113" s="938"/>
      <c r="AH113" s="938"/>
      <c r="AI113" s="938"/>
      <c r="AJ113" s="939"/>
      <c r="AK113" s="940">
        <v>626556</v>
      </c>
      <c r="AL113" s="938"/>
      <c r="AM113" s="938"/>
      <c r="AN113" s="938"/>
      <c r="AO113" s="939"/>
      <c r="AP113" s="941">
        <v>7.9</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194948</v>
      </c>
      <c r="BR113" s="926"/>
      <c r="BS113" s="926"/>
      <c r="BT113" s="926"/>
      <c r="BU113" s="926"/>
      <c r="BV113" s="926">
        <v>186584</v>
      </c>
      <c r="BW113" s="926"/>
      <c r="BX113" s="926"/>
      <c r="BY113" s="926"/>
      <c r="BZ113" s="926"/>
      <c r="CA113" s="926">
        <v>178130</v>
      </c>
      <c r="CB113" s="926"/>
      <c r="CC113" s="926"/>
      <c r="CD113" s="926"/>
      <c r="CE113" s="926"/>
      <c r="CF113" s="920">
        <v>2.2000000000000002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1922315</v>
      </c>
      <c r="BR114" s="926"/>
      <c r="BS114" s="926"/>
      <c r="BT114" s="926"/>
      <c r="BU114" s="926"/>
      <c r="BV114" s="926">
        <v>2097139</v>
      </c>
      <c r="BW114" s="926"/>
      <c r="BX114" s="926"/>
      <c r="BY114" s="926"/>
      <c r="BZ114" s="926"/>
      <c r="CA114" s="926">
        <v>2036684</v>
      </c>
      <c r="CB114" s="926"/>
      <c r="CC114" s="926"/>
      <c r="CD114" s="926"/>
      <c r="CE114" s="926"/>
      <c r="CF114" s="920">
        <v>25.7</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3092029</v>
      </c>
      <c r="AB117" s="979"/>
      <c r="AC117" s="979"/>
      <c r="AD117" s="979"/>
      <c r="AE117" s="980"/>
      <c r="AF117" s="981">
        <v>2891969</v>
      </c>
      <c r="AG117" s="979"/>
      <c r="AH117" s="979"/>
      <c r="AI117" s="979"/>
      <c r="AJ117" s="980"/>
      <c r="AK117" s="981">
        <v>2892862</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293</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447</v>
      </c>
      <c r="BP119" s="1005"/>
      <c r="BQ119" s="999">
        <v>29439188</v>
      </c>
      <c r="BR119" s="1000"/>
      <c r="BS119" s="1000"/>
      <c r="BT119" s="1000"/>
      <c r="BU119" s="1000"/>
      <c r="BV119" s="1000">
        <v>28033016</v>
      </c>
      <c r="BW119" s="1000"/>
      <c r="BX119" s="1000"/>
      <c r="BY119" s="1000"/>
      <c r="BZ119" s="1000"/>
      <c r="CA119" s="1000">
        <v>26785869</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8838147</v>
      </c>
      <c r="BR120" s="931"/>
      <c r="BS120" s="931"/>
      <c r="BT120" s="931"/>
      <c r="BU120" s="931"/>
      <c r="BV120" s="931">
        <v>9180283</v>
      </c>
      <c r="BW120" s="931"/>
      <c r="BX120" s="931"/>
      <c r="BY120" s="931"/>
      <c r="BZ120" s="931"/>
      <c r="CA120" s="931">
        <v>9992536</v>
      </c>
      <c r="CB120" s="931"/>
      <c r="CC120" s="931"/>
      <c r="CD120" s="931"/>
      <c r="CE120" s="931"/>
      <c r="CF120" s="944">
        <v>126.1</v>
      </c>
      <c r="CG120" s="945"/>
      <c r="CH120" s="945"/>
      <c r="CI120" s="945"/>
      <c r="CJ120" s="945"/>
      <c r="CK120" s="1006" t="s">
        <v>451</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3138797</v>
      </c>
      <c r="DH120" s="931"/>
      <c r="DI120" s="931"/>
      <c r="DJ120" s="931"/>
      <c r="DK120" s="931"/>
      <c r="DL120" s="931">
        <v>3309684</v>
      </c>
      <c r="DM120" s="931"/>
      <c r="DN120" s="931"/>
      <c r="DO120" s="931"/>
      <c r="DP120" s="931"/>
      <c r="DQ120" s="931">
        <v>3044061</v>
      </c>
      <c r="DR120" s="931"/>
      <c r="DS120" s="931"/>
      <c r="DT120" s="931"/>
      <c r="DU120" s="931"/>
      <c r="DV120" s="932">
        <v>38.4</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731581</v>
      </c>
      <c r="BR121" s="926"/>
      <c r="BS121" s="926"/>
      <c r="BT121" s="926"/>
      <c r="BU121" s="926"/>
      <c r="BV121" s="926">
        <v>657966</v>
      </c>
      <c r="BW121" s="926"/>
      <c r="BX121" s="926"/>
      <c r="BY121" s="926"/>
      <c r="BZ121" s="926"/>
      <c r="CA121" s="926">
        <v>593503</v>
      </c>
      <c r="CB121" s="926"/>
      <c r="CC121" s="926"/>
      <c r="CD121" s="926"/>
      <c r="CE121" s="926"/>
      <c r="CF121" s="920">
        <v>7.5</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682738</v>
      </c>
      <c r="DH121" s="926"/>
      <c r="DI121" s="926"/>
      <c r="DJ121" s="926"/>
      <c r="DK121" s="926"/>
      <c r="DL121" s="926">
        <v>639208</v>
      </c>
      <c r="DM121" s="926"/>
      <c r="DN121" s="926"/>
      <c r="DO121" s="926"/>
      <c r="DP121" s="926"/>
      <c r="DQ121" s="926">
        <v>593786</v>
      </c>
      <c r="DR121" s="926"/>
      <c r="DS121" s="926"/>
      <c r="DT121" s="926"/>
      <c r="DU121" s="926"/>
      <c r="DV121" s="927">
        <v>7.5</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18592078</v>
      </c>
      <c r="BR122" s="1000"/>
      <c r="BS122" s="1000"/>
      <c r="BT122" s="1000"/>
      <c r="BU122" s="1000"/>
      <c r="BV122" s="1000">
        <v>18309949</v>
      </c>
      <c r="BW122" s="1000"/>
      <c r="BX122" s="1000"/>
      <c r="BY122" s="1000"/>
      <c r="BZ122" s="1000"/>
      <c r="CA122" s="1000">
        <v>18228894</v>
      </c>
      <c r="CB122" s="1000"/>
      <c r="CC122" s="1000"/>
      <c r="CD122" s="1000"/>
      <c r="CE122" s="1000"/>
      <c r="CF122" s="1017">
        <v>230.1</v>
      </c>
      <c r="CG122" s="1018"/>
      <c r="CH122" s="1018"/>
      <c r="CI122" s="1018"/>
      <c r="CJ122" s="1018"/>
      <c r="CK122" s="1009"/>
      <c r="CL122" s="1010"/>
      <c r="CM122" s="1010"/>
      <c r="CN122" s="1010"/>
      <c r="CO122" s="1011"/>
      <c r="CP122" s="1019" t="s">
        <v>399</v>
      </c>
      <c r="CQ122" s="1020"/>
      <c r="CR122" s="1020"/>
      <c r="CS122" s="1020"/>
      <c r="CT122" s="1020"/>
      <c r="CU122" s="1020"/>
      <c r="CV122" s="1020"/>
      <c r="CW122" s="1020"/>
      <c r="CX122" s="1020"/>
      <c r="CY122" s="1020"/>
      <c r="CZ122" s="1020"/>
      <c r="DA122" s="1020"/>
      <c r="DB122" s="1020"/>
      <c r="DC122" s="1020"/>
      <c r="DD122" s="1020"/>
      <c r="DE122" s="1020"/>
      <c r="DF122" s="1021"/>
      <c r="DG122" s="925">
        <v>17045</v>
      </c>
      <c r="DH122" s="926"/>
      <c r="DI122" s="926"/>
      <c r="DJ122" s="926"/>
      <c r="DK122" s="926"/>
      <c r="DL122" s="926">
        <v>12879</v>
      </c>
      <c r="DM122" s="926"/>
      <c r="DN122" s="926"/>
      <c r="DO122" s="926"/>
      <c r="DP122" s="926"/>
      <c r="DQ122" s="926">
        <v>17019</v>
      </c>
      <c r="DR122" s="926"/>
      <c r="DS122" s="926"/>
      <c r="DT122" s="926"/>
      <c r="DU122" s="926"/>
      <c r="DV122" s="927">
        <v>0.2</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455</v>
      </c>
      <c r="BP123" s="1005"/>
      <c r="BQ123" s="1063">
        <v>28161806</v>
      </c>
      <c r="BR123" s="1064"/>
      <c r="BS123" s="1064"/>
      <c r="BT123" s="1064"/>
      <c r="BU123" s="1064"/>
      <c r="BV123" s="1064">
        <v>28148198</v>
      </c>
      <c r="BW123" s="1064"/>
      <c r="BX123" s="1064"/>
      <c r="BY123" s="1064"/>
      <c r="BZ123" s="1064"/>
      <c r="CA123" s="1064">
        <v>28814933</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13435</v>
      </c>
      <c r="DH123" s="959"/>
      <c r="DI123" s="959"/>
      <c r="DJ123" s="959"/>
      <c r="DK123" s="960"/>
      <c r="DL123" s="961">
        <v>23822</v>
      </c>
      <c r="DM123" s="959"/>
      <c r="DN123" s="959"/>
      <c r="DO123" s="959"/>
      <c r="DP123" s="960"/>
      <c r="DQ123" s="961">
        <v>10227</v>
      </c>
      <c r="DR123" s="959"/>
      <c r="DS123" s="959"/>
      <c r="DT123" s="959"/>
      <c r="DU123" s="960"/>
      <c r="DV123" s="962">
        <v>0.1</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15.8</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81951</v>
      </c>
      <c r="AB128" s="1046"/>
      <c r="AC128" s="1046"/>
      <c r="AD128" s="1046"/>
      <c r="AE128" s="1047"/>
      <c r="AF128" s="1048">
        <v>64081</v>
      </c>
      <c r="AG128" s="1046"/>
      <c r="AH128" s="1046"/>
      <c r="AI128" s="1046"/>
      <c r="AJ128" s="1047"/>
      <c r="AK128" s="1048">
        <v>60618</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13.35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9960290</v>
      </c>
      <c r="AB129" s="959"/>
      <c r="AC129" s="959"/>
      <c r="AD129" s="959"/>
      <c r="AE129" s="960"/>
      <c r="AF129" s="961">
        <v>9824033</v>
      </c>
      <c r="AG129" s="959"/>
      <c r="AH129" s="959"/>
      <c r="AI129" s="959"/>
      <c r="AJ129" s="960"/>
      <c r="AK129" s="961">
        <v>9887152</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18.350000000000001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1920960</v>
      </c>
      <c r="AB130" s="959"/>
      <c r="AC130" s="959"/>
      <c r="AD130" s="959"/>
      <c r="AE130" s="960"/>
      <c r="AF130" s="961">
        <v>1960516</v>
      </c>
      <c r="AG130" s="959"/>
      <c r="AH130" s="959"/>
      <c r="AI130" s="959"/>
      <c r="AJ130" s="960"/>
      <c r="AK130" s="961">
        <v>1964966</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11.8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8039330</v>
      </c>
      <c r="AB131" s="986"/>
      <c r="AC131" s="986"/>
      <c r="AD131" s="986"/>
      <c r="AE131" s="987"/>
      <c r="AF131" s="985">
        <v>7863517</v>
      </c>
      <c r="AG131" s="986"/>
      <c r="AH131" s="986"/>
      <c r="AI131" s="986"/>
      <c r="AJ131" s="987"/>
      <c r="AK131" s="985">
        <v>7922186</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13.547372729999999</v>
      </c>
      <c r="AB132" s="1097"/>
      <c r="AC132" s="1097"/>
      <c r="AD132" s="1097"/>
      <c r="AE132" s="1098"/>
      <c r="AF132" s="1099">
        <v>11.030331589999999</v>
      </c>
      <c r="AG132" s="1097"/>
      <c r="AH132" s="1097"/>
      <c r="AI132" s="1097"/>
      <c r="AJ132" s="1098"/>
      <c r="AK132" s="1099">
        <v>10.947458190000001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13.3</v>
      </c>
      <c r="AB133" s="1080"/>
      <c r="AC133" s="1080"/>
      <c r="AD133" s="1080"/>
      <c r="AE133" s="1081"/>
      <c r="AF133" s="1079">
        <v>12.5</v>
      </c>
      <c r="AG133" s="1080"/>
      <c r="AH133" s="1080"/>
      <c r="AI133" s="1080"/>
      <c r="AJ133" s="1081"/>
      <c r="AK133" s="1079">
        <v>11.8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K9YFw1Baddka/+mfaiLbm7l1Fuo6lAnt0juTCDYdTQ0FDxZZ+lDxk0GNWlFK6tA5BrfPKvtwi+ZOzFXsZtrQ==" saltValue="5dlYtblEQtudahysmBcs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1" zoomScale="82" zoomScaleNormal="85" zoomScaleSheetLayoutView="82" workbookViewId="0">
      <selection activeCell="AF74" sqref="AF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X4zQFMUiI3K0YDPJszcGKI508zbK1dMv+jx50h7Q39L4Wl6iFIfIqGynqEDOUu7fvTpzz8pXCCcAaN9ZPLedA==" saltValue="ya5g8pHLwzlY9liL1PP2p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DRdUzBfRvclqXarUKj6p7+x8N0n5mvmUIlUVL4bnAZNEcusRVPGyNWciIvoORfkOhAgJ/CA9e4eLnjQlGEVFQ==" saltValue="3fvNWbrKwf/CmDaDzWTMq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8"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2856157</v>
      </c>
      <c r="AP9" s="281">
        <v>108463</v>
      </c>
      <c r="AQ9" s="282">
        <v>90724</v>
      </c>
      <c r="AR9" s="283">
        <v>19.600000000000001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45496</v>
      </c>
      <c r="AP10" s="284">
        <v>1728</v>
      </c>
      <c r="AQ10" s="285">
        <v>11342</v>
      </c>
      <c r="AR10" s="286">
        <v>-84.8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t="s">
        <v>492</v>
      </c>
      <c r="AP11" s="284" t="s">
        <v>492</v>
      </c>
      <c r="AQ11" s="285">
        <v>1033</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493</v>
      </c>
      <c r="AL12" s="1117"/>
      <c r="AM12" s="1117"/>
      <c r="AN12" s="1118"/>
      <c r="AO12" s="284" t="s">
        <v>492</v>
      </c>
      <c r="AP12" s="284" t="s">
        <v>492</v>
      </c>
      <c r="AQ12" s="285">
        <v>16</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112313</v>
      </c>
      <c r="AP13" s="284">
        <v>4265</v>
      </c>
      <c r="AQ13" s="285">
        <v>3647</v>
      </c>
      <c r="AR13" s="286">
        <v>16.899999999999999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149782</v>
      </c>
      <c r="AP14" s="284">
        <v>5688</v>
      </c>
      <c r="AQ14" s="285">
        <v>1693</v>
      </c>
      <c r="AR14" s="286">
        <v>236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-69891</v>
      </c>
      <c r="AP15" s="284">
        <v>-2654</v>
      </c>
      <c r="AQ15" s="285">
        <v>-4922</v>
      </c>
      <c r="AR15" s="286">
        <v>-46.1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3093857</v>
      </c>
      <c r="AP16" s="284">
        <v>117490</v>
      </c>
      <c r="AQ16" s="285">
        <v>103533</v>
      </c>
      <c r="AR16" s="286">
        <v>13.5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11.54</v>
      </c>
      <c r="AP21" s="298">
        <v>9.17</v>
      </c>
      <c r="AQ21" s="299">
        <v>2.37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97.2</v>
      </c>
      <c r="AP22" s="303">
        <v>97.2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2266306</v>
      </c>
      <c r="AP32" s="312">
        <v>86063</v>
      </c>
      <c r="AQ32" s="313">
        <v>59793</v>
      </c>
      <c r="AR32" s="314">
        <v>43.9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626556</v>
      </c>
      <c r="AP35" s="312">
        <v>23794</v>
      </c>
      <c r="AQ35" s="313">
        <v>14599</v>
      </c>
      <c r="AR35" s="314">
        <v>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t="s">
        <v>492</v>
      </c>
      <c r="AP36" s="312" t="s">
        <v>492</v>
      </c>
      <c r="AQ36" s="313">
        <v>2530</v>
      </c>
      <c r="AR36" s="314" t="s">
        <v>492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t="s">
        <v>492</v>
      </c>
      <c r="AP37" s="312" t="s">
        <v>492</v>
      </c>
      <c r="AQ37" s="313">
        <v>188</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492</v>
      </c>
      <c r="AP38" s="315" t="s">
        <v>492</v>
      </c>
      <c r="AQ38" s="316">
        <v>2</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-60618</v>
      </c>
      <c r="AP39" s="312">
        <v>-2302</v>
      </c>
      <c r="AQ39" s="313">
        <v>-4866</v>
      </c>
      <c r="AR39" s="314">
        <v>-52.7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-1964966</v>
      </c>
      <c r="AP40" s="312">
        <v>-74620</v>
      </c>
      <c r="AQ40" s="313">
        <v>-49341</v>
      </c>
      <c r="AR40" s="314">
        <v>51.2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867278</v>
      </c>
      <c r="AP41" s="312">
        <v>32935</v>
      </c>
      <c r="AQ41" s="313">
        <v>22906</v>
      </c>
      <c r="AR41" s="314">
        <v>43.8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1849954</v>
      </c>
      <c r="AN51" s="334">
        <v>65309</v>
      </c>
      <c r="AO51" s="335">
        <v>22.7</v>
      </c>
      <c r="AP51" s="336">
        <v>79288</v>
      </c>
      <c r="AQ51" s="337">
        <v>21.8</v>
      </c>
      <c r="AR51" s="338">
        <v>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536798</v>
      </c>
      <c r="AN52" s="342">
        <v>18951</v>
      </c>
      <c r="AO52" s="343">
        <v>-38.799999999999997</v>
      </c>
      <c r="AP52" s="344">
        <v>41870</v>
      </c>
      <c r="AQ52" s="345">
        <v>9.6</v>
      </c>
      <c r="AR52" s="346">
        <v>-48.4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2995961</v>
      </c>
      <c r="AN53" s="334">
        <v>107602</v>
      </c>
      <c r="AO53" s="335">
        <v>64.8</v>
      </c>
      <c r="AP53" s="336">
        <v>84962</v>
      </c>
      <c r="AQ53" s="337">
        <v>7.2</v>
      </c>
      <c r="AR53" s="338">
        <v>57.6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759911</v>
      </c>
      <c r="AN54" s="342">
        <v>27293</v>
      </c>
      <c r="AO54" s="343">
        <v>44</v>
      </c>
      <c r="AP54" s="344">
        <v>42793</v>
      </c>
      <c r="AQ54" s="345">
        <v>2.2000000000000002</v>
      </c>
      <c r="AR54" s="346">
        <v>41.8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4344639</v>
      </c>
      <c r="AN55" s="334">
        <v>158448</v>
      </c>
      <c r="AO55" s="335">
        <v>47.3</v>
      </c>
      <c r="AP55" s="336">
        <v>71279</v>
      </c>
      <c r="AQ55" s="337">
        <v>-16.100000000000001</v>
      </c>
      <c r="AR55" s="338">
        <v>63.4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917681</v>
      </c>
      <c r="AN56" s="342">
        <v>33468</v>
      </c>
      <c r="AO56" s="343">
        <v>22.6</v>
      </c>
      <c r="AP56" s="344">
        <v>36731</v>
      </c>
      <c r="AQ56" s="345">
        <v>-14.2</v>
      </c>
      <c r="AR56" s="346">
        <v>36.799999999999997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1539436</v>
      </c>
      <c r="AN57" s="334">
        <v>57177</v>
      </c>
      <c r="AO57" s="335">
        <v>-63.9</v>
      </c>
      <c r="AP57" s="336">
        <v>74994</v>
      </c>
      <c r="AQ57" s="337">
        <v>5.2</v>
      </c>
      <c r="AR57" s="338">
        <v>-69.099999999999994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885566</v>
      </c>
      <c r="AN58" s="342">
        <v>32891</v>
      </c>
      <c r="AO58" s="343">
        <v>-1.7</v>
      </c>
      <c r="AP58" s="344">
        <v>36188</v>
      </c>
      <c r="AQ58" s="345">
        <v>-1.5</v>
      </c>
      <c r="AR58" s="346">
        <v>-0.2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2160395</v>
      </c>
      <c r="AN59" s="334">
        <v>82041</v>
      </c>
      <c r="AO59" s="335">
        <v>43.5</v>
      </c>
      <c r="AP59" s="336">
        <v>71849</v>
      </c>
      <c r="AQ59" s="337">
        <v>-4.2</v>
      </c>
      <c r="AR59" s="338">
        <v>47.7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782688</v>
      </c>
      <c r="AN60" s="342">
        <v>29723</v>
      </c>
      <c r="AO60" s="343">
        <v>-9.6</v>
      </c>
      <c r="AP60" s="344">
        <v>36144</v>
      </c>
      <c r="AQ60" s="345">
        <v>-0.1</v>
      </c>
      <c r="AR60" s="346">
        <v>-9.5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2578077</v>
      </c>
      <c r="AN61" s="349">
        <v>94115</v>
      </c>
      <c r="AO61" s="350">
        <v>22.9</v>
      </c>
      <c r="AP61" s="351">
        <v>76474</v>
      </c>
      <c r="AQ61" s="352">
        <v>2.8</v>
      </c>
      <c r="AR61" s="338">
        <v>20.100000000000001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776529</v>
      </c>
      <c r="AN62" s="342">
        <v>28465</v>
      </c>
      <c r="AO62" s="343">
        <v>3.3</v>
      </c>
      <c r="AP62" s="344">
        <v>38745</v>
      </c>
      <c r="AQ62" s="345">
        <v>-0.8</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2ntQGOWZGYJ7QGuhXaDgYCsw41U2//kpadHFN0pn5i2CyyCGnifFJOpq/ruoLvqkReFG0U3c2bP4sdhNRmf5Q==" saltValue="it9cGeDbj8D+hlpuJtZ/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L23" sqref="BL2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A0tqJyzm3Z6ep3s1+63mVgob9OMhtgCmfWl/CZ7oT/qMdKY7hiOPx72ajgul1MLceDUWEiYAUcGATp1ihKti3Q==" saltValue="IGUbQo+EeOmrZUA0I0cvT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Normal="100" zoomScaleSheetLayoutView="55" workbookViewId="0">
      <selection activeCell="BJ100" sqref="BJ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XRqQXl5zL4e/X599HGXuVB+NULqy2j9/5iRwLC+J5n/7krgoKIx+b2rcXy1SoULBgTNwF+8YecKiogPGRksjUw==" saltValue="aJRLZ55o3BR6zzCAIxLIs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26.03</v>
      </c>
      <c r="G47" s="12">
        <v>26.44</v>
      </c>
      <c r="H47" s="12">
        <v>26.1</v>
      </c>
      <c r="I47" s="12">
        <v>28.5</v>
      </c>
      <c r="J47" s="13">
        <v>30.34</v>
      </c>
    </row>
    <row r="48" spans="2:10" ht="57.75" customHeight="1" x14ac:dyDescent="0.15">
      <c r="B48" s="14"/>
      <c r="C48" s="1141" t="s">
        <v>4</v>
      </c>
      <c r="D48" s="1141"/>
      <c r="E48" s="1142"/>
      <c r="F48" s="15">
        <v>9.0399999999999991</v>
      </c>
      <c r="G48" s="16">
        <v>14.85</v>
      </c>
      <c r="H48" s="16">
        <v>15.29</v>
      </c>
      <c r="I48" s="16">
        <v>15.66</v>
      </c>
      <c r="J48" s="17">
        <v>13.41</v>
      </c>
    </row>
    <row r="49" spans="2:10" ht="57.75" customHeight="1" thickBot="1" x14ac:dyDescent="0.2">
      <c r="B49" s="18"/>
      <c r="C49" s="1143" t="s">
        <v>5</v>
      </c>
      <c r="D49" s="1143"/>
      <c r="E49" s="1144"/>
      <c r="F49" s="19">
        <v>3.03</v>
      </c>
      <c r="G49" s="20">
        <v>7.09</v>
      </c>
      <c r="H49" s="20">
        <v>7.12</v>
      </c>
      <c r="I49" s="20">
        <v>9.5399999999999991</v>
      </c>
      <c r="J49" s="21">
        <v>2.2999999999999998</v>
      </c>
    </row>
    <row r="50" spans="2:10" x14ac:dyDescent="0.15"/>
  </sheetData>
  <sheetProtection algorithmName="SHA-512" hashValue="0iiykwGvcg8GKnu2d3FdlUm6bHEZSvZQ2Ylflur1ptghvGUyzZHdMSII4+uE9rt3J9RAzlSopgIh6LlBYtgB7A==" saltValue="POXxDk6I7Y6CDCmKE9uX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I37" sqref="I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536</v>
      </c>
      <c r="D34" s="1151"/>
      <c r="E34" s="1152"/>
      <c r="F34" s="32">
        <v>22.38</v>
      </c>
      <c r="G34" s="33">
        <v>22.92</v>
      </c>
      <c r="H34" s="33">
        <v>24.87</v>
      </c>
      <c r="I34" s="33">
        <v>26.57</v>
      </c>
      <c r="J34" s="34">
        <v>24.18</v>
      </c>
      <c r="K34" s="22"/>
      <c r="L34" s="22"/>
      <c r="M34" s="22"/>
      <c r="N34" s="22"/>
      <c r="O34" s="22"/>
      <c r="P34" s="22"/>
    </row>
    <row r="35" spans="1:16" ht="39" customHeight="1" x14ac:dyDescent="0.15">
      <c r="A35" s="22"/>
      <c r="B35" s="35"/>
      <c r="C35" s="1145" t="s">
        <v>537</v>
      </c>
      <c r="D35" s="1146"/>
      <c r="E35" s="1147"/>
      <c r="F35" s="36">
        <v>8.52</v>
      </c>
      <c r="G35" s="37">
        <v>13.98</v>
      </c>
      <c r="H35" s="37">
        <v>14.43</v>
      </c>
      <c r="I35" s="37">
        <v>14.76</v>
      </c>
      <c r="J35" s="38">
        <v>12.19</v>
      </c>
      <c r="K35" s="22"/>
      <c r="L35" s="22"/>
      <c r="M35" s="22"/>
      <c r="N35" s="22"/>
      <c r="O35" s="22"/>
      <c r="P35" s="22"/>
    </row>
    <row r="36" spans="1:16" ht="39" customHeight="1" x14ac:dyDescent="0.15">
      <c r="A36" s="22"/>
      <c r="B36" s="35"/>
      <c r="C36" s="1145" t="s">
        <v>538</v>
      </c>
      <c r="D36" s="1146"/>
      <c r="E36" s="1147"/>
      <c r="F36" s="36">
        <v>9.3699999999999992</v>
      </c>
      <c r="G36" s="37">
        <v>9.44</v>
      </c>
      <c r="H36" s="37">
        <v>8.67</v>
      </c>
      <c r="I36" s="37">
        <v>8.2899999999999991</v>
      </c>
      <c r="J36" s="38">
        <v>8.1300000000000008</v>
      </c>
      <c r="K36" s="22"/>
      <c r="L36" s="22"/>
      <c r="M36" s="22"/>
      <c r="N36" s="22"/>
      <c r="O36" s="22"/>
      <c r="P36" s="22"/>
    </row>
    <row r="37" spans="1:16" ht="39" customHeight="1" x14ac:dyDescent="0.15">
      <c r="A37" s="22"/>
      <c r="B37" s="35"/>
      <c r="C37" s="1145" t="s">
        <v>539</v>
      </c>
      <c r="D37" s="1146"/>
      <c r="E37" s="1147"/>
      <c r="F37" s="36">
        <v>0.45</v>
      </c>
      <c r="G37" s="37">
        <v>0.51</v>
      </c>
      <c r="H37" s="37">
        <v>0.56000000000000005</v>
      </c>
      <c r="I37" s="37">
        <v>0.59</v>
      </c>
      <c r="J37" s="38">
        <v>0.91</v>
      </c>
      <c r="K37" s="22"/>
      <c r="L37" s="22"/>
      <c r="M37" s="22"/>
      <c r="N37" s="22"/>
      <c r="O37" s="22"/>
      <c r="P37" s="22"/>
    </row>
    <row r="38" spans="1:16" ht="39" customHeight="1" x14ac:dyDescent="0.15">
      <c r="A38" s="22"/>
      <c r="B38" s="35"/>
      <c r="C38" s="1145" t="s">
        <v>540</v>
      </c>
      <c r="D38" s="1146"/>
      <c r="E38" s="1147"/>
      <c r="F38" s="36">
        <v>1.04</v>
      </c>
      <c r="G38" s="37">
        <v>0.7</v>
      </c>
      <c r="H38" s="37">
        <v>0.34</v>
      </c>
      <c r="I38" s="37">
        <v>1.0900000000000001</v>
      </c>
      <c r="J38" s="38">
        <v>0.9</v>
      </c>
      <c r="K38" s="22"/>
      <c r="L38" s="22"/>
      <c r="M38" s="22"/>
      <c r="N38" s="22"/>
      <c r="O38" s="22"/>
      <c r="P38" s="22"/>
    </row>
    <row r="39" spans="1:16" ht="39" customHeight="1" x14ac:dyDescent="0.15">
      <c r="A39" s="22"/>
      <c r="B39" s="35"/>
      <c r="C39" s="1145" t="s">
        <v>541</v>
      </c>
      <c r="D39" s="1146"/>
      <c r="E39" s="1147"/>
      <c r="F39" s="36">
        <v>0.03</v>
      </c>
      <c r="G39" s="37">
        <v>0.28999999999999998</v>
      </c>
      <c r="H39" s="37">
        <v>0.28000000000000003</v>
      </c>
      <c r="I39" s="37">
        <v>0.28000000000000003</v>
      </c>
      <c r="J39" s="38">
        <v>0.28000000000000003</v>
      </c>
      <c r="K39" s="22"/>
      <c r="L39" s="22"/>
      <c r="M39" s="22"/>
      <c r="N39" s="22"/>
      <c r="O39" s="22"/>
      <c r="P39" s="22"/>
    </row>
    <row r="40" spans="1:16" ht="39" customHeight="1" x14ac:dyDescent="0.15">
      <c r="A40" s="22"/>
      <c r="B40" s="35"/>
      <c r="C40" s="1145" t="s">
        <v>542</v>
      </c>
      <c r="D40" s="1146"/>
      <c r="E40" s="1147"/>
      <c r="F40" s="36">
        <v>0.86</v>
      </c>
      <c r="G40" s="37">
        <v>0.87</v>
      </c>
      <c r="H40" s="37">
        <v>0.55000000000000004</v>
      </c>
      <c r="I40" s="37">
        <v>0.35</v>
      </c>
      <c r="J40" s="38">
        <v>0.27</v>
      </c>
      <c r="K40" s="22"/>
      <c r="L40" s="22"/>
      <c r="M40" s="22"/>
      <c r="N40" s="22"/>
      <c r="O40" s="22"/>
      <c r="P40" s="22"/>
    </row>
    <row r="41" spans="1:16" ht="39" customHeight="1" x14ac:dyDescent="0.15">
      <c r="A41" s="22"/>
      <c r="B41" s="35"/>
      <c r="C41" s="1145" t="s">
        <v>543</v>
      </c>
      <c r="D41" s="1146"/>
      <c r="E41" s="1147"/>
      <c r="F41" s="36">
        <v>0.11</v>
      </c>
      <c r="G41" s="37">
        <v>0.12</v>
      </c>
      <c r="H41" s="37">
        <v>0.13</v>
      </c>
      <c r="I41" s="37">
        <v>0.14000000000000001</v>
      </c>
      <c r="J41" s="38">
        <v>0.15</v>
      </c>
      <c r="K41" s="22"/>
      <c r="L41" s="22"/>
      <c r="M41" s="22"/>
      <c r="N41" s="22"/>
      <c r="O41" s="22"/>
      <c r="P41" s="22"/>
    </row>
    <row r="42" spans="1:16" ht="39" customHeight="1" x14ac:dyDescent="0.15">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545</v>
      </c>
      <c r="D43" s="1149"/>
      <c r="E43" s="1150"/>
      <c r="F43" s="41">
        <v>0.14000000000000001</v>
      </c>
      <c r="G43" s="42">
        <v>0.17</v>
      </c>
      <c r="H43" s="42">
        <v>0.23</v>
      </c>
      <c r="I43" s="42">
        <v>0.15</v>
      </c>
      <c r="J43" s="43">
        <v>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BZWiAPktKBzTInqqlBD81W0x6o3T21rc+c+AIOZZDboEHMtXBH81pf1qcLZuCQYiFGu6p+PJ66h790Z0a/i+g==" saltValue="KlhhIgmS47baj0s2AN9g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2358</v>
      </c>
      <c r="L45" s="60">
        <v>2379</v>
      </c>
      <c r="M45" s="60">
        <v>2478</v>
      </c>
      <c r="N45" s="60">
        <v>2344</v>
      </c>
      <c r="O45" s="61">
        <v>2266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600</v>
      </c>
      <c r="L48" s="64">
        <v>590</v>
      </c>
      <c r="M48" s="64">
        <v>614</v>
      </c>
      <c r="N48" s="64">
        <v>547</v>
      </c>
      <c r="O48" s="65">
        <v>627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492</v>
      </c>
      <c r="L49" s="64" t="s">
        <v>492</v>
      </c>
      <c r="M49" s="64" t="s">
        <v>492</v>
      </c>
      <c r="N49" s="64" t="s">
        <v>492</v>
      </c>
      <c r="O49" s="65" t="s">
        <v>492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492</v>
      </c>
      <c r="L50" s="64" t="s">
        <v>492</v>
      </c>
      <c r="M50" s="64" t="s">
        <v>492</v>
      </c>
      <c r="N50" s="64" t="s">
        <v>492</v>
      </c>
      <c r="O50" s="65" t="s">
        <v>492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1968</v>
      </c>
      <c r="L52" s="64">
        <v>1980</v>
      </c>
      <c r="M52" s="64">
        <v>2002</v>
      </c>
      <c r="N52" s="64">
        <v>2025</v>
      </c>
      <c r="O52" s="65">
        <v>2027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990</v>
      </c>
      <c r="L53" s="69">
        <v>989</v>
      </c>
      <c r="M53" s="69">
        <v>1090</v>
      </c>
      <c r="N53" s="69">
        <v>866</v>
      </c>
      <c r="O53" s="70">
        <v>866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8V+NEE64L00tQEXGO774Ax8wH/14EjIJhYLpJ1lobYLLG/NubRN+P17e/Trurb/1Sr/y4YEGyaKoygk0gjXQ==" saltValue="4RunebgKBTFY8fMHjL7R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70" zoomScaleNormal="70" zoomScaleSheetLayoutView="100" workbookViewId="0">
      <selection activeCell="M52" sqref="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23462</v>
      </c>
      <c r="J41" s="356">
        <v>23229</v>
      </c>
      <c r="K41" s="356">
        <v>23470</v>
      </c>
      <c r="L41" s="356">
        <v>21764</v>
      </c>
      <c r="M41" s="357">
        <v>20906</v>
      </c>
    </row>
    <row r="42" spans="2:13" ht="27.75" customHeight="1" x14ac:dyDescent="0.15">
      <c r="B42" s="1186"/>
      <c r="C42" s="1187"/>
      <c r="D42" s="106"/>
      <c r="E42" s="1192" t="s">
        <v>32</v>
      </c>
      <c r="F42" s="1192"/>
      <c r="G42" s="1192"/>
      <c r="H42" s="1193"/>
      <c r="I42" s="358" t="s">
        <v>492</v>
      </c>
      <c r="J42" s="359" t="s">
        <v>492</v>
      </c>
      <c r="K42" s="359" t="s">
        <v>492</v>
      </c>
      <c r="L42" s="359" t="s">
        <v>492</v>
      </c>
      <c r="M42" s="360" t="s">
        <v>492</v>
      </c>
    </row>
    <row r="43" spans="2:13" ht="27.75" customHeight="1" x14ac:dyDescent="0.15">
      <c r="B43" s="1186"/>
      <c r="C43" s="1187"/>
      <c r="D43" s="106"/>
      <c r="E43" s="1192" t="s">
        <v>33</v>
      </c>
      <c r="F43" s="1192"/>
      <c r="G43" s="1192"/>
      <c r="H43" s="1193"/>
      <c r="I43" s="358">
        <v>4378</v>
      </c>
      <c r="J43" s="359">
        <v>4052</v>
      </c>
      <c r="K43" s="359">
        <v>3852</v>
      </c>
      <c r="L43" s="359">
        <v>3986</v>
      </c>
      <c r="M43" s="360">
        <v>3665</v>
      </c>
    </row>
    <row r="44" spans="2:13" ht="27.75" customHeight="1" x14ac:dyDescent="0.15">
      <c r="B44" s="1186"/>
      <c r="C44" s="1187"/>
      <c r="D44" s="106"/>
      <c r="E44" s="1192" t="s">
        <v>34</v>
      </c>
      <c r="F44" s="1192"/>
      <c r="G44" s="1192"/>
      <c r="H44" s="1193"/>
      <c r="I44" s="358">
        <v>212</v>
      </c>
      <c r="J44" s="359">
        <v>203</v>
      </c>
      <c r="K44" s="359">
        <v>195</v>
      </c>
      <c r="L44" s="359">
        <v>187</v>
      </c>
      <c r="M44" s="360">
        <v>178</v>
      </c>
    </row>
    <row r="45" spans="2:13" ht="27.75" customHeight="1" x14ac:dyDescent="0.15">
      <c r="B45" s="1186"/>
      <c r="C45" s="1187"/>
      <c r="D45" s="106"/>
      <c r="E45" s="1192" t="s">
        <v>35</v>
      </c>
      <c r="F45" s="1192"/>
      <c r="G45" s="1192"/>
      <c r="H45" s="1193"/>
      <c r="I45" s="358">
        <v>2025</v>
      </c>
      <c r="J45" s="359">
        <v>2061</v>
      </c>
      <c r="K45" s="359">
        <v>1922</v>
      </c>
      <c r="L45" s="359">
        <v>2097</v>
      </c>
      <c r="M45" s="360">
        <v>2037</v>
      </c>
    </row>
    <row r="46" spans="2:13" ht="27.75" customHeight="1" x14ac:dyDescent="0.15">
      <c r="B46" s="1186"/>
      <c r="C46" s="1187"/>
      <c r="D46" s="107"/>
      <c r="E46" s="1192" t="s">
        <v>36</v>
      </c>
      <c r="F46" s="1192"/>
      <c r="G46" s="1192"/>
      <c r="H46" s="1193"/>
      <c r="I46" s="358" t="s">
        <v>492</v>
      </c>
      <c r="J46" s="359" t="s">
        <v>492</v>
      </c>
      <c r="K46" s="359" t="s">
        <v>492</v>
      </c>
      <c r="L46" s="359" t="s">
        <v>492</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7306</v>
      </c>
      <c r="J50" s="359">
        <v>8194</v>
      </c>
      <c r="K50" s="359">
        <v>8838</v>
      </c>
      <c r="L50" s="359">
        <v>9180</v>
      </c>
      <c r="M50" s="360">
        <v>9993</v>
      </c>
    </row>
    <row r="51" spans="2:13" ht="27.75" customHeight="1" x14ac:dyDescent="0.15">
      <c r="B51" s="1186"/>
      <c r="C51" s="1187"/>
      <c r="D51" s="106"/>
      <c r="E51" s="1192" t="s">
        <v>42</v>
      </c>
      <c r="F51" s="1192"/>
      <c r="G51" s="1192"/>
      <c r="H51" s="1193"/>
      <c r="I51" s="358">
        <v>877</v>
      </c>
      <c r="J51" s="359">
        <v>814</v>
      </c>
      <c r="K51" s="359">
        <v>732</v>
      </c>
      <c r="L51" s="359">
        <v>658</v>
      </c>
      <c r="M51" s="360">
        <v>594</v>
      </c>
    </row>
    <row r="52" spans="2:13" ht="27.75" customHeight="1" x14ac:dyDescent="0.15">
      <c r="B52" s="1188"/>
      <c r="C52" s="1189"/>
      <c r="D52" s="106"/>
      <c r="E52" s="1192" t="s">
        <v>43</v>
      </c>
      <c r="F52" s="1192"/>
      <c r="G52" s="1192"/>
      <c r="H52" s="1193"/>
      <c r="I52" s="358">
        <v>18399</v>
      </c>
      <c r="J52" s="359">
        <v>18365</v>
      </c>
      <c r="K52" s="359">
        <v>18592</v>
      </c>
      <c r="L52" s="359">
        <v>18310</v>
      </c>
      <c r="M52" s="360">
        <v>18229</v>
      </c>
    </row>
    <row r="53" spans="2:13" ht="27.75" customHeight="1" thickBot="1" x14ac:dyDescent="0.2">
      <c r="B53" s="1199" t="s">
        <v>19</v>
      </c>
      <c r="C53" s="1200"/>
      <c r="D53" s="110"/>
      <c r="E53" s="1201" t="s">
        <v>44</v>
      </c>
      <c r="F53" s="1201"/>
      <c r="G53" s="1201"/>
      <c r="H53" s="1202"/>
      <c r="I53" s="361">
        <v>3495</v>
      </c>
      <c r="J53" s="362">
        <v>2172</v>
      </c>
      <c r="K53" s="362">
        <v>1277</v>
      </c>
      <c r="L53" s="362">
        <v>-115</v>
      </c>
      <c r="M53" s="363">
        <v>-2029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9XavKoMYGxrm/DEKo21MoSKP9jmsj4n9tOWvBggkVHgi9ScX3BuOOKk0WxBdLuHSGKAezwMY4pRG+LnJrZZ+g==" saltValue="W6nsbk7s2ya0KHH57vof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2600</v>
      </c>
      <c r="G55" s="122">
        <v>2800</v>
      </c>
      <c r="H55" s="123">
        <v>3000</v>
      </c>
    </row>
    <row r="56" spans="2:8" ht="52.5" customHeight="1" x14ac:dyDescent="0.15">
      <c r="B56" s="124"/>
      <c r="C56" s="1213" t="s">
        <v>47</v>
      </c>
      <c r="D56" s="1213"/>
      <c r="E56" s="1214"/>
      <c r="F56" s="125">
        <v>3000</v>
      </c>
      <c r="G56" s="125">
        <v>3050</v>
      </c>
      <c r="H56" s="126">
        <v>3450</v>
      </c>
    </row>
    <row r="57" spans="2:8" ht="53.25" customHeight="1" x14ac:dyDescent="0.15">
      <c r="B57" s="124"/>
      <c r="C57" s="1215" t="s">
        <v>48</v>
      </c>
      <c r="D57" s="1215"/>
      <c r="E57" s="1216"/>
      <c r="F57" s="127">
        <v>3525</v>
      </c>
      <c r="G57" s="127">
        <v>3632</v>
      </c>
      <c r="H57" s="128">
        <v>3801</v>
      </c>
    </row>
    <row r="58" spans="2:8" ht="45.75" customHeight="1" x14ac:dyDescent="0.15">
      <c r="B58" s="129"/>
      <c r="C58" s="1203" t="s">
        <v>569</v>
      </c>
      <c r="D58" s="1204"/>
      <c r="E58" s="1205"/>
      <c r="F58" s="130">
        <v>1040</v>
      </c>
      <c r="G58" s="130">
        <v>1000</v>
      </c>
      <c r="H58" s="131">
        <v>1100</v>
      </c>
    </row>
    <row r="59" spans="2:8" ht="45.75" customHeight="1" x14ac:dyDescent="0.15">
      <c r="B59" s="129"/>
      <c r="C59" s="1203" t="s">
        <v>570</v>
      </c>
      <c r="D59" s="1204"/>
      <c r="E59" s="1205"/>
      <c r="F59" s="130">
        <v>921</v>
      </c>
      <c r="G59" s="130">
        <v>922</v>
      </c>
      <c r="H59" s="131">
        <v>922</v>
      </c>
    </row>
    <row r="60" spans="2:8" ht="45.75" customHeight="1" x14ac:dyDescent="0.15">
      <c r="B60" s="129"/>
      <c r="C60" s="1203" t="s">
        <v>571</v>
      </c>
      <c r="D60" s="1204"/>
      <c r="E60" s="1205"/>
      <c r="F60" s="130">
        <v>291</v>
      </c>
      <c r="G60" s="130">
        <v>286</v>
      </c>
      <c r="H60" s="131">
        <v>268</v>
      </c>
    </row>
    <row r="61" spans="2:8" ht="45.75" customHeight="1" x14ac:dyDescent="0.15">
      <c r="B61" s="129"/>
      <c r="C61" s="1203" t="s">
        <v>572</v>
      </c>
      <c r="D61" s="1204"/>
      <c r="E61" s="1205"/>
      <c r="F61" s="130">
        <v>246</v>
      </c>
      <c r="G61" s="130">
        <v>246</v>
      </c>
      <c r="H61" s="131">
        <v>246</v>
      </c>
    </row>
    <row r="62" spans="2:8" ht="45.75" customHeight="1" thickBot="1" x14ac:dyDescent="0.2">
      <c r="B62" s="132"/>
      <c r="C62" s="1206" t="s">
        <v>573</v>
      </c>
      <c r="D62" s="1207"/>
      <c r="E62" s="1208"/>
      <c r="F62" s="133">
        <v>41</v>
      </c>
      <c r="G62" s="133">
        <v>131</v>
      </c>
      <c r="H62" s="134">
        <v>261</v>
      </c>
    </row>
    <row r="63" spans="2:8" ht="52.5" customHeight="1" thickBot="1" x14ac:dyDescent="0.2">
      <c r="B63" s="135"/>
      <c r="C63" s="1209" t="s">
        <v>49</v>
      </c>
      <c r="D63" s="1209"/>
      <c r="E63" s="1210"/>
      <c r="F63" s="136">
        <v>9125</v>
      </c>
      <c r="G63" s="136">
        <v>9482</v>
      </c>
      <c r="H63" s="137">
        <v>10251</v>
      </c>
    </row>
    <row r="64" spans="2:8" x14ac:dyDescent="0.15"/>
  </sheetData>
  <sheetProtection algorithmName="SHA-512" hashValue="MrfynD0VoBHLFFfBHRaEWYarRnEkIVJIlx4CoaDDJiJ9aJCuUUcltqr5U0XcnwEpft9K6fOIsJo8w5U/uJix+A==" saltValue="/Os2jlzq+iWaJYjumbn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61" zoomScaleNormal="100"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574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575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583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576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531</v>
      </c>
      <c r="BQ50" s="1250"/>
      <c r="BR50" s="1250"/>
      <c r="BS50" s="1250"/>
      <c r="BT50" s="1250"/>
      <c r="BU50" s="1250"/>
      <c r="BV50" s="1250"/>
      <c r="BW50" s="1250"/>
      <c r="BX50" s="1250" t="s">
        <v>532</v>
      </c>
      <c r="BY50" s="1250"/>
      <c r="BZ50" s="1250"/>
      <c r="CA50" s="1250"/>
      <c r="CB50" s="1250"/>
      <c r="CC50" s="1250"/>
      <c r="CD50" s="1250"/>
      <c r="CE50" s="1250"/>
      <c r="CF50" s="1250" t="s">
        <v>533</v>
      </c>
      <c r="CG50" s="1250"/>
      <c r="CH50" s="1250"/>
      <c r="CI50" s="1250"/>
      <c r="CJ50" s="1250"/>
      <c r="CK50" s="1250"/>
      <c r="CL50" s="1250"/>
      <c r="CM50" s="1250"/>
      <c r="CN50" s="1250" t="s">
        <v>534</v>
      </c>
      <c r="CO50" s="1250"/>
      <c r="CP50" s="1250"/>
      <c r="CQ50" s="1250"/>
      <c r="CR50" s="1250"/>
      <c r="CS50" s="1250"/>
      <c r="CT50" s="1250"/>
      <c r="CU50" s="1250"/>
      <c r="CV50" s="1250" t="s">
        <v>535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577</v>
      </c>
      <c r="AO51" s="1254"/>
      <c r="AP51" s="1254"/>
      <c r="AQ51" s="1254"/>
      <c r="AR51" s="1254"/>
      <c r="AS51" s="1254"/>
      <c r="AT51" s="1254"/>
      <c r="AU51" s="1254"/>
      <c r="AV51" s="1254"/>
      <c r="AW51" s="1254"/>
      <c r="AX51" s="1254"/>
      <c r="AY51" s="1254"/>
      <c r="AZ51" s="1254"/>
      <c r="BA51" s="1254"/>
      <c r="BB51" s="1254" t="s">
        <v>578</v>
      </c>
      <c r="BC51" s="1254"/>
      <c r="BD51" s="1254"/>
      <c r="BE51" s="1254"/>
      <c r="BF51" s="1254"/>
      <c r="BG51" s="1254"/>
      <c r="BH51" s="1254"/>
      <c r="BI51" s="1254"/>
      <c r="BJ51" s="1254"/>
      <c r="BK51" s="1254"/>
      <c r="BL51" s="1254"/>
      <c r="BM51" s="1254"/>
      <c r="BN51" s="1254"/>
      <c r="BO51" s="1254"/>
      <c r="BP51" s="1255">
        <v>47.5</v>
      </c>
      <c r="BQ51" s="1255"/>
      <c r="BR51" s="1255"/>
      <c r="BS51" s="1255"/>
      <c r="BT51" s="1255"/>
      <c r="BU51" s="1255"/>
      <c r="BV51" s="1255"/>
      <c r="BW51" s="1255"/>
      <c r="BX51" s="1255">
        <v>28.7</v>
      </c>
      <c r="BY51" s="1255"/>
      <c r="BZ51" s="1255"/>
      <c r="CA51" s="1255"/>
      <c r="CB51" s="1255"/>
      <c r="CC51" s="1255"/>
      <c r="CD51" s="1255"/>
      <c r="CE51" s="1255"/>
      <c r="CF51" s="1255">
        <v>15.8</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579</v>
      </c>
      <c r="BC53" s="1254"/>
      <c r="BD53" s="1254"/>
      <c r="BE53" s="1254"/>
      <c r="BF53" s="1254"/>
      <c r="BG53" s="1254"/>
      <c r="BH53" s="1254"/>
      <c r="BI53" s="1254"/>
      <c r="BJ53" s="1254"/>
      <c r="BK53" s="1254"/>
      <c r="BL53" s="1254"/>
      <c r="BM53" s="1254"/>
      <c r="BN53" s="1254"/>
      <c r="BO53" s="1254"/>
      <c r="BP53" s="1255">
        <v>68.8</v>
      </c>
      <c r="BQ53" s="1255"/>
      <c r="BR53" s="1255"/>
      <c r="BS53" s="1255"/>
      <c r="BT53" s="1255"/>
      <c r="BU53" s="1255"/>
      <c r="BV53" s="1255"/>
      <c r="BW53" s="1255"/>
      <c r="BX53" s="1255">
        <v>70.2</v>
      </c>
      <c r="BY53" s="1255"/>
      <c r="BZ53" s="1255"/>
      <c r="CA53" s="1255"/>
      <c r="CB53" s="1255"/>
      <c r="CC53" s="1255"/>
      <c r="CD53" s="1255"/>
      <c r="CE53" s="1255"/>
      <c r="CF53" s="1255">
        <v>65.7</v>
      </c>
      <c r="CG53" s="1255"/>
      <c r="CH53" s="1255"/>
      <c r="CI53" s="1255"/>
      <c r="CJ53" s="1255"/>
      <c r="CK53" s="1255"/>
      <c r="CL53" s="1255"/>
      <c r="CM53" s="1255"/>
      <c r="CN53" s="1255">
        <v>67.3</v>
      </c>
      <c r="CO53" s="1255"/>
      <c r="CP53" s="1255"/>
      <c r="CQ53" s="1255"/>
      <c r="CR53" s="1255"/>
      <c r="CS53" s="1255"/>
      <c r="CT53" s="1255"/>
      <c r="CU53" s="1255"/>
      <c r="CV53" s="1255">
        <v>68.900000000000006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580</v>
      </c>
      <c r="AO55" s="1250"/>
      <c r="AP55" s="1250"/>
      <c r="AQ55" s="1250"/>
      <c r="AR55" s="1250"/>
      <c r="AS55" s="1250"/>
      <c r="AT55" s="1250"/>
      <c r="AU55" s="1250"/>
      <c r="AV55" s="1250"/>
      <c r="AW55" s="1250"/>
      <c r="AX55" s="1250"/>
      <c r="AY55" s="1250"/>
      <c r="AZ55" s="1250"/>
      <c r="BA55" s="1250"/>
      <c r="BB55" s="1254" t="s">
        <v>578</v>
      </c>
      <c r="BC55" s="1254"/>
      <c r="BD55" s="1254"/>
      <c r="BE55" s="1254"/>
      <c r="BF55" s="1254"/>
      <c r="BG55" s="1254"/>
      <c r="BH55" s="1254"/>
      <c r="BI55" s="1254"/>
      <c r="BJ55" s="1254"/>
      <c r="BK55" s="1254"/>
      <c r="BL55" s="1254"/>
      <c r="BM55" s="1254"/>
      <c r="BN55" s="1254"/>
      <c r="BO55" s="1254"/>
      <c r="BP55" s="1255">
        <v>38.700000000000003</v>
      </c>
      <c r="BQ55" s="1255"/>
      <c r="BR55" s="1255"/>
      <c r="BS55" s="1255"/>
      <c r="BT55" s="1255"/>
      <c r="BU55" s="1255"/>
      <c r="BV55" s="1255"/>
      <c r="BW55" s="1255"/>
      <c r="BX55" s="1255">
        <v>32.5</v>
      </c>
      <c r="BY55" s="1255"/>
      <c r="BZ55" s="1255"/>
      <c r="CA55" s="1255"/>
      <c r="CB55" s="1255"/>
      <c r="CC55" s="1255"/>
      <c r="CD55" s="1255"/>
      <c r="CE55" s="1255"/>
      <c r="CF55" s="1255">
        <v>23</v>
      </c>
      <c r="CG55" s="1255"/>
      <c r="CH55" s="1255"/>
      <c r="CI55" s="1255"/>
      <c r="CJ55" s="1255"/>
      <c r="CK55" s="1255"/>
      <c r="CL55" s="1255"/>
      <c r="CM55" s="1255"/>
      <c r="CN55" s="1255">
        <v>15.5</v>
      </c>
      <c r="CO55" s="1255"/>
      <c r="CP55" s="1255"/>
      <c r="CQ55" s="1255"/>
      <c r="CR55" s="1255"/>
      <c r="CS55" s="1255"/>
      <c r="CT55" s="1255"/>
      <c r="CU55" s="1255"/>
      <c r="CV55" s="1255">
        <v>13</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579</v>
      </c>
      <c r="BC57" s="1254"/>
      <c r="BD57" s="1254"/>
      <c r="BE57" s="1254"/>
      <c r="BF57" s="1254"/>
      <c r="BG57" s="1254"/>
      <c r="BH57" s="1254"/>
      <c r="BI57" s="1254"/>
      <c r="BJ57" s="1254"/>
      <c r="BK57" s="1254"/>
      <c r="BL57" s="1254"/>
      <c r="BM57" s="1254"/>
      <c r="BN57" s="1254"/>
      <c r="BO57" s="1254"/>
      <c r="BP57" s="1255">
        <v>61.4</v>
      </c>
      <c r="BQ57" s="1255"/>
      <c r="BR57" s="1255"/>
      <c r="BS57" s="1255"/>
      <c r="BT57" s="1255"/>
      <c r="BU57" s="1255"/>
      <c r="BV57" s="1255"/>
      <c r="BW57" s="1255"/>
      <c r="BX57" s="1255">
        <v>62.6</v>
      </c>
      <c r="BY57" s="1255"/>
      <c r="BZ57" s="1255"/>
      <c r="CA57" s="1255"/>
      <c r="CB57" s="1255"/>
      <c r="CC57" s="1255"/>
      <c r="CD57" s="1255"/>
      <c r="CE57" s="1255"/>
      <c r="CF57" s="1255">
        <v>62.8</v>
      </c>
      <c r="CG57" s="1255"/>
      <c r="CH57" s="1255"/>
      <c r="CI57" s="1255"/>
      <c r="CJ57" s="1255"/>
      <c r="CK57" s="1255"/>
      <c r="CL57" s="1255"/>
      <c r="CM57" s="1255"/>
      <c r="CN57" s="1255">
        <v>64</v>
      </c>
      <c r="CO57" s="1255"/>
      <c r="CP57" s="1255"/>
      <c r="CQ57" s="1255"/>
      <c r="CR57" s="1255"/>
      <c r="CS57" s="1255"/>
      <c r="CT57" s="1255"/>
      <c r="CU57" s="1255"/>
      <c r="CV57" s="1255">
        <v>64.599999999999994</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581</v>
      </c>
    </row>
    <row r="64" spans="1:109" x14ac:dyDescent="0.15">
      <c r="B64" s="1225"/>
      <c r="G64" s="1232"/>
      <c r="I64" s="1265"/>
      <c r="J64" s="1265"/>
      <c r="K64" s="1265"/>
      <c r="L64" s="1265"/>
      <c r="M64" s="1265"/>
      <c r="N64" s="1266"/>
      <c r="AM64" s="1232"/>
      <c r="AN64" s="1232" t="s">
        <v>575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584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576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531</v>
      </c>
      <c r="BQ72" s="1250"/>
      <c r="BR72" s="1250"/>
      <c r="BS72" s="1250"/>
      <c r="BT72" s="1250"/>
      <c r="BU72" s="1250"/>
      <c r="BV72" s="1250"/>
      <c r="BW72" s="1250"/>
      <c r="BX72" s="1250" t="s">
        <v>532</v>
      </c>
      <c r="BY72" s="1250"/>
      <c r="BZ72" s="1250"/>
      <c r="CA72" s="1250"/>
      <c r="CB72" s="1250"/>
      <c r="CC72" s="1250"/>
      <c r="CD72" s="1250"/>
      <c r="CE72" s="1250"/>
      <c r="CF72" s="1250" t="s">
        <v>533</v>
      </c>
      <c r="CG72" s="1250"/>
      <c r="CH72" s="1250"/>
      <c r="CI72" s="1250"/>
      <c r="CJ72" s="1250"/>
      <c r="CK72" s="1250"/>
      <c r="CL72" s="1250"/>
      <c r="CM72" s="1250"/>
      <c r="CN72" s="1250" t="s">
        <v>534</v>
      </c>
      <c r="CO72" s="1250"/>
      <c r="CP72" s="1250"/>
      <c r="CQ72" s="1250"/>
      <c r="CR72" s="1250"/>
      <c r="CS72" s="1250"/>
      <c r="CT72" s="1250"/>
      <c r="CU72" s="1250"/>
      <c r="CV72" s="1250" t="s">
        <v>535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577</v>
      </c>
      <c r="AO73" s="1254"/>
      <c r="AP73" s="1254"/>
      <c r="AQ73" s="1254"/>
      <c r="AR73" s="1254"/>
      <c r="AS73" s="1254"/>
      <c r="AT73" s="1254"/>
      <c r="AU73" s="1254"/>
      <c r="AV73" s="1254"/>
      <c r="AW73" s="1254"/>
      <c r="AX73" s="1254"/>
      <c r="AY73" s="1254"/>
      <c r="AZ73" s="1254"/>
      <c r="BA73" s="1254"/>
      <c r="BB73" s="1254" t="s">
        <v>578</v>
      </c>
      <c r="BC73" s="1254"/>
      <c r="BD73" s="1254"/>
      <c r="BE73" s="1254"/>
      <c r="BF73" s="1254"/>
      <c r="BG73" s="1254"/>
      <c r="BH73" s="1254"/>
      <c r="BI73" s="1254"/>
      <c r="BJ73" s="1254"/>
      <c r="BK73" s="1254"/>
      <c r="BL73" s="1254"/>
      <c r="BM73" s="1254"/>
      <c r="BN73" s="1254"/>
      <c r="BO73" s="1254"/>
      <c r="BP73" s="1255">
        <v>47.5</v>
      </c>
      <c r="BQ73" s="1255"/>
      <c r="BR73" s="1255"/>
      <c r="BS73" s="1255"/>
      <c r="BT73" s="1255"/>
      <c r="BU73" s="1255"/>
      <c r="BV73" s="1255"/>
      <c r="BW73" s="1255"/>
      <c r="BX73" s="1255">
        <v>28.7</v>
      </c>
      <c r="BY73" s="1255"/>
      <c r="BZ73" s="1255"/>
      <c r="CA73" s="1255"/>
      <c r="CB73" s="1255"/>
      <c r="CC73" s="1255"/>
      <c r="CD73" s="1255"/>
      <c r="CE73" s="1255"/>
      <c r="CF73" s="1255">
        <v>15.8</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582</v>
      </c>
      <c r="BC75" s="1254"/>
      <c r="BD75" s="1254"/>
      <c r="BE75" s="1254"/>
      <c r="BF75" s="1254"/>
      <c r="BG75" s="1254"/>
      <c r="BH75" s="1254"/>
      <c r="BI75" s="1254"/>
      <c r="BJ75" s="1254"/>
      <c r="BK75" s="1254"/>
      <c r="BL75" s="1254"/>
      <c r="BM75" s="1254"/>
      <c r="BN75" s="1254"/>
      <c r="BO75" s="1254"/>
      <c r="BP75" s="1255">
        <v>14.5</v>
      </c>
      <c r="BQ75" s="1255"/>
      <c r="BR75" s="1255"/>
      <c r="BS75" s="1255"/>
      <c r="BT75" s="1255"/>
      <c r="BU75" s="1255"/>
      <c r="BV75" s="1255"/>
      <c r="BW75" s="1255"/>
      <c r="BX75" s="1255">
        <v>13.5</v>
      </c>
      <c r="BY75" s="1255"/>
      <c r="BZ75" s="1255"/>
      <c r="CA75" s="1255"/>
      <c r="CB75" s="1255"/>
      <c r="CC75" s="1255"/>
      <c r="CD75" s="1255"/>
      <c r="CE75" s="1255"/>
      <c r="CF75" s="1255">
        <v>13.3</v>
      </c>
      <c r="CG75" s="1255"/>
      <c r="CH75" s="1255"/>
      <c r="CI75" s="1255"/>
      <c r="CJ75" s="1255"/>
      <c r="CK75" s="1255"/>
      <c r="CL75" s="1255"/>
      <c r="CM75" s="1255"/>
      <c r="CN75" s="1255">
        <v>12.5</v>
      </c>
      <c r="CO75" s="1255"/>
      <c r="CP75" s="1255"/>
      <c r="CQ75" s="1255"/>
      <c r="CR75" s="1255"/>
      <c r="CS75" s="1255"/>
      <c r="CT75" s="1255"/>
      <c r="CU75" s="1255"/>
      <c r="CV75" s="1255">
        <v>11.8</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580</v>
      </c>
      <c r="AO77" s="1250"/>
      <c r="AP77" s="1250"/>
      <c r="AQ77" s="1250"/>
      <c r="AR77" s="1250"/>
      <c r="AS77" s="1250"/>
      <c r="AT77" s="1250"/>
      <c r="AU77" s="1250"/>
      <c r="AV77" s="1250"/>
      <c r="AW77" s="1250"/>
      <c r="AX77" s="1250"/>
      <c r="AY77" s="1250"/>
      <c r="AZ77" s="1250"/>
      <c r="BA77" s="1250"/>
      <c r="BB77" s="1254" t="s">
        <v>578</v>
      </c>
      <c r="BC77" s="1254"/>
      <c r="BD77" s="1254"/>
      <c r="BE77" s="1254"/>
      <c r="BF77" s="1254"/>
      <c r="BG77" s="1254"/>
      <c r="BH77" s="1254"/>
      <c r="BI77" s="1254"/>
      <c r="BJ77" s="1254"/>
      <c r="BK77" s="1254"/>
      <c r="BL77" s="1254"/>
      <c r="BM77" s="1254"/>
      <c r="BN77" s="1254"/>
      <c r="BO77" s="1254"/>
      <c r="BP77" s="1255">
        <v>38.700000000000003</v>
      </c>
      <c r="BQ77" s="1255"/>
      <c r="BR77" s="1255"/>
      <c r="BS77" s="1255"/>
      <c r="BT77" s="1255"/>
      <c r="BU77" s="1255"/>
      <c r="BV77" s="1255"/>
      <c r="BW77" s="1255"/>
      <c r="BX77" s="1255">
        <v>32.5</v>
      </c>
      <c r="BY77" s="1255"/>
      <c r="BZ77" s="1255"/>
      <c r="CA77" s="1255"/>
      <c r="CB77" s="1255"/>
      <c r="CC77" s="1255"/>
      <c r="CD77" s="1255"/>
      <c r="CE77" s="1255"/>
      <c r="CF77" s="1255">
        <v>23</v>
      </c>
      <c r="CG77" s="1255"/>
      <c r="CH77" s="1255"/>
      <c r="CI77" s="1255"/>
      <c r="CJ77" s="1255"/>
      <c r="CK77" s="1255"/>
      <c r="CL77" s="1255"/>
      <c r="CM77" s="1255"/>
      <c r="CN77" s="1255">
        <v>15.5</v>
      </c>
      <c r="CO77" s="1255"/>
      <c r="CP77" s="1255"/>
      <c r="CQ77" s="1255"/>
      <c r="CR77" s="1255"/>
      <c r="CS77" s="1255"/>
      <c r="CT77" s="1255"/>
      <c r="CU77" s="1255"/>
      <c r="CV77" s="1255">
        <v>13</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582</v>
      </c>
      <c r="BC79" s="1254"/>
      <c r="BD79" s="1254"/>
      <c r="BE79" s="1254"/>
      <c r="BF79" s="1254"/>
      <c r="BG79" s="1254"/>
      <c r="BH79" s="1254"/>
      <c r="BI79" s="1254"/>
      <c r="BJ79" s="1254"/>
      <c r="BK79" s="1254"/>
      <c r="BL79" s="1254"/>
      <c r="BM79" s="1254"/>
      <c r="BN79" s="1254"/>
      <c r="BO79" s="1254"/>
      <c r="BP79" s="1255">
        <v>8.8000000000000007</v>
      </c>
      <c r="BQ79" s="1255"/>
      <c r="BR79" s="1255"/>
      <c r="BS79" s="1255"/>
      <c r="BT79" s="1255"/>
      <c r="BU79" s="1255"/>
      <c r="BV79" s="1255"/>
      <c r="BW79" s="1255"/>
      <c r="BX79" s="1255">
        <v>8.6999999999999993</v>
      </c>
      <c r="BY79" s="1255"/>
      <c r="BZ79" s="1255"/>
      <c r="CA79" s="1255"/>
      <c r="CB79" s="1255"/>
      <c r="CC79" s="1255"/>
      <c r="CD79" s="1255"/>
      <c r="CE79" s="1255"/>
      <c r="CF79" s="1255">
        <v>8.1999999999999993</v>
      </c>
      <c r="CG79" s="1255"/>
      <c r="CH79" s="1255"/>
      <c r="CI79" s="1255"/>
      <c r="CJ79" s="1255"/>
      <c r="CK79" s="1255"/>
      <c r="CL79" s="1255"/>
      <c r="CM79" s="1255"/>
      <c r="CN79" s="1255">
        <v>8</v>
      </c>
      <c r="CO79" s="1255"/>
      <c r="CP79" s="1255"/>
      <c r="CQ79" s="1255"/>
      <c r="CR79" s="1255"/>
      <c r="CS79" s="1255"/>
      <c r="CT79" s="1255"/>
      <c r="CU79" s="1255"/>
      <c r="CV79" s="1255">
        <v>8.1999999999999993</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vvzm+VnVnrgme+ZdmMsSjF3HmELbsNgjeH8D8EjoFJQZHC+8BXlxqzEf1qGNi0v8cRoHG0Ui1t8H5wFRJUcqaw==" saltValue="HR97QH+gxPvM5Y6RPOE2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I82"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481</v>
      </c>
    </row>
  </sheetData>
  <sheetProtection algorithmName="SHA-512" hashValue="YBW1AhpwZX9918gT9vEm6oqUKfHSYsIf+CABl4Fw5bJEA0ajYRSwDOyL1AnJ9KV0HywrRg24yie2p5p3aTE5OA==" saltValue="XpY0psAhBz+0x2AlTD9b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80" zoomScaleNormal="8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481</v>
      </c>
    </row>
  </sheetData>
  <sheetProtection algorithmName="SHA-512" hashValue="obAtpb5nMre6h4lKKLaii5xdHD+2nROuio+Vf4DRKs5NaGolJt9P+zci7bpntMNGlKOkgp+ceqXfn6nXujnH6w==" saltValue="SlOo699l1vqbCB/QWJKl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65309</v>
      </c>
      <c r="E3" s="156"/>
      <c r="F3" s="157">
        <v>79288</v>
      </c>
      <c r="G3" s="158"/>
      <c r="H3" s="159"/>
    </row>
    <row r="4" spans="1:8" x14ac:dyDescent="0.15">
      <c r="A4" s="160"/>
      <c r="B4" s="161"/>
      <c r="C4" s="162"/>
      <c r="D4" s="163">
        <v>18951</v>
      </c>
      <c r="E4" s="164"/>
      <c r="F4" s="165">
        <v>41870</v>
      </c>
      <c r="G4" s="166"/>
      <c r="H4" s="167"/>
    </row>
    <row r="5" spans="1:8" x14ac:dyDescent="0.15">
      <c r="A5" s="148" t="s">
        <v>525</v>
      </c>
      <c r="B5" s="153"/>
      <c r="C5" s="154"/>
      <c r="D5" s="155">
        <v>107602</v>
      </c>
      <c r="E5" s="156"/>
      <c r="F5" s="157">
        <v>84962</v>
      </c>
      <c r="G5" s="158"/>
      <c r="H5" s="159"/>
    </row>
    <row r="6" spans="1:8" x14ac:dyDescent="0.15">
      <c r="A6" s="160"/>
      <c r="B6" s="161"/>
      <c r="C6" s="162"/>
      <c r="D6" s="163">
        <v>27293</v>
      </c>
      <c r="E6" s="164"/>
      <c r="F6" s="165">
        <v>42793</v>
      </c>
      <c r="G6" s="166"/>
      <c r="H6" s="167"/>
    </row>
    <row r="7" spans="1:8" x14ac:dyDescent="0.15">
      <c r="A7" s="148" t="s">
        <v>526</v>
      </c>
      <c r="B7" s="153"/>
      <c r="C7" s="154"/>
      <c r="D7" s="155">
        <v>158448</v>
      </c>
      <c r="E7" s="156"/>
      <c r="F7" s="157">
        <v>71279</v>
      </c>
      <c r="G7" s="158"/>
      <c r="H7" s="159"/>
    </row>
    <row r="8" spans="1:8" x14ac:dyDescent="0.15">
      <c r="A8" s="160"/>
      <c r="B8" s="161"/>
      <c r="C8" s="162"/>
      <c r="D8" s="163">
        <v>33468</v>
      </c>
      <c r="E8" s="164"/>
      <c r="F8" s="165">
        <v>36731</v>
      </c>
      <c r="G8" s="166"/>
      <c r="H8" s="167"/>
    </row>
    <row r="9" spans="1:8" x14ac:dyDescent="0.15">
      <c r="A9" s="148" t="s">
        <v>527</v>
      </c>
      <c r="B9" s="153"/>
      <c r="C9" s="154"/>
      <c r="D9" s="155">
        <v>57177</v>
      </c>
      <c r="E9" s="156"/>
      <c r="F9" s="157">
        <v>74994</v>
      </c>
      <c r="G9" s="158"/>
      <c r="H9" s="159"/>
    </row>
    <row r="10" spans="1:8" x14ac:dyDescent="0.15">
      <c r="A10" s="160"/>
      <c r="B10" s="161"/>
      <c r="C10" s="162"/>
      <c r="D10" s="163">
        <v>32891</v>
      </c>
      <c r="E10" s="164"/>
      <c r="F10" s="165">
        <v>36188</v>
      </c>
      <c r="G10" s="166"/>
      <c r="H10" s="167"/>
    </row>
    <row r="11" spans="1:8" x14ac:dyDescent="0.15">
      <c r="A11" s="148" t="s">
        <v>528</v>
      </c>
      <c r="B11" s="153"/>
      <c r="C11" s="154"/>
      <c r="D11" s="155">
        <v>82041</v>
      </c>
      <c r="E11" s="156"/>
      <c r="F11" s="157">
        <v>71849</v>
      </c>
      <c r="G11" s="158"/>
      <c r="H11" s="159"/>
    </row>
    <row r="12" spans="1:8" x14ac:dyDescent="0.15">
      <c r="A12" s="160"/>
      <c r="B12" s="161"/>
      <c r="C12" s="168"/>
      <c r="D12" s="163">
        <v>29723</v>
      </c>
      <c r="E12" s="164"/>
      <c r="F12" s="165">
        <v>36144</v>
      </c>
      <c r="G12" s="166"/>
      <c r="H12" s="167"/>
    </row>
    <row r="13" spans="1:8" x14ac:dyDescent="0.15">
      <c r="A13" s="148"/>
      <c r="B13" s="153"/>
      <c r="C13" s="169"/>
      <c r="D13" s="170">
        <v>94115</v>
      </c>
      <c r="E13" s="171"/>
      <c r="F13" s="172">
        <v>76474</v>
      </c>
      <c r="G13" s="173"/>
      <c r="H13" s="159"/>
    </row>
    <row r="14" spans="1:8" x14ac:dyDescent="0.15">
      <c r="A14" s="160"/>
      <c r="B14" s="161"/>
      <c r="C14" s="162"/>
      <c r="D14" s="163">
        <v>28465</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9.0399999999999991</v>
      </c>
      <c r="C19" s="174">
        <f>ROUND(VALUE(SUBSTITUTE(実質収支比率等に係る経年分析!G$48,"▲","-")),2)</f>
        <v>14.85</v>
      </c>
      <c r="D19" s="174">
        <f>ROUND(VALUE(SUBSTITUTE(実質収支比率等に係る経年分析!H$48,"▲","-")),2)</f>
        <v>15.29</v>
      </c>
      <c r="E19" s="174">
        <f>ROUND(VALUE(SUBSTITUTE(実質収支比率等に係る経年分析!I$48,"▲","-")),2)</f>
        <v>15.66</v>
      </c>
      <c r="F19" s="174">
        <f>ROUND(VALUE(SUBSTITUTE(実質収支比率等に係る経年分析!J$48,"▲","-")),2)</f>
        <v>13.41</v>
      </c>
    </row>
    <row r="20" spans="1:11" x14ac:dyDescent="0.15">
      <c r="A20" s="174" t="s">
        <v>53</v>
      </c>
      <c r="B20" s="174">
        <f>ROUND(VALUE(SUBSTITUTE(実質収支比率等に係る経年分析!F$47,"▲","-")),2)</f>
        <v>26.03</v>
      </c>
      <c r="C20" s="174">
        <f>ROUND(VALUE(SUBSTITUTE(実質収支比率等に係る経年分析!G$47,"▲","-")),2)</f>
        <v>26.44</v>
      </c>
      <c r="D20" s="174">
        <f>ROUND(VALUE(SUBSTITUTE(実質収支比率等に係る経年分析!H$47,"▲","-")),2)</f>
        <v>26.1</v>
      </c>
      <c r="E20" s="174">
        <f>ROUND(VALUE(SUBSTITUTE(実質収支比率等に係る経年分析!I$47,"▲","-")),2)</f>
        <v>28.5</v>
      </c>
      <c r="F20" s="174">
        <f>ROUND(VALUE(SUBSTITUTE(実質収支比率等に係る経年分析!J$47,"▲","-")),2)</f>
        <v>30.34</v>
      </c>
    </row>
    <row r="21" spans="1:11" x14ac:dyDescent="0.15">
      <c r="A21" s="174" t="s">
        <v>54</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7.09</v>
      </c>
      <c r="D21" s="174">
        <f>IF(ISNUMBER(VALUE(SUBSTITUTE(実質収支比率等に係る経年分析!H$49,"▲","-"))),ROUND(VALUE(SUBSTITUTE(実質収支比率等に係る経年分析!H$49,"▲","-")),2),NA())</f>
        <v>7.12</v>
      </c>
      <c r="E21" s="174">
        <f>IF(ISNUMBER(VALUE(SUBSTITUTE(実質収支比率等に係る経年分析!I$49,"▲","-"))),ROUND(VALUE(SUBSTITUTE(実質収支比率等に係る経年分析!I$49,"▲","-")),2),NA())</f>
        <v>9.5399999999999991</v>
      </c>
      <c r="F21" s="174">
        <f>IF(ISNUMBER(VALUE(SUBSTITUTE(実質収支比率等に係る経年分析!J$49,"▲","-"))),ROUND(VALUE(SUBSTITUTE(実質収支比率等に係る経年分析!J$49,"▲","-")),2),NA())</f>
        <v>2.2999999999999998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0.55000000000000004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0.27</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v>
      </c>
    </row>
    <row r="33" spans="1:16" x14ac:dyDescent="0.15">
      <c r="A33" s="175" t="str">
        <f>IF(連結実質赤字比率に係る赤字・黒字の構成分析!C$37="",NA(),連結実質赤字比率に係る赤字・黒字の構成分析!C$37)</f>
        <v>住宅資金貸付事業特別会計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9.3699999999999992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8.2899999999999991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8.1300000000000008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12.19</v>
      </c>
    </row>
    <row r="36" spans="1:16" x14ac:dyDescent="0.15">
      <c r="A36" s="175" t="str">
        <f>IF(連結実質赤字比率に係る赤字・黒字の構成分析!C$34="",NA(),連結実質赤字比率に係る赤字・黒字の構成分析!C$34)</f>
        <v>新宮市立医療センター病院事業会計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1968</v>
      </c>
      <c r="E42" s="176"/>
      <c r="F42" s="176"/>
      <c r="G42" s="176">
        <f>'実質公債費比率（分子）の構造'!L$52</f>
        <v>1980</v>
      </c>
      <c r="H42" s="176"/>
      <c r="I42" s="176"/>
      <c r="J42" s="176">
        <f>'実質公債費比率（分子）の構造'!M$52</f>
        <v>2002</v>
      </c>
      <c r="K42" s="176"/>
      <c r="L42" s="176"/>
      <c r="M42" s="176">
        <f>'実質公債費比率（分子）の構造'!N$52</f>
        <v>2025</v>
      </c>
      <c r="N42" s="176"/>
      <c r="O42" s="176"/>
      <c r="P42" s="176">
        <f>'実質公債費比率（分子）の構造'!O$52</f>
        <v>2027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600</v>
      </c>
      <c r="C46" s="176"/>
      <c r="D46" s="176"/>
      <c r="E46" s="176">
        <f>'実質公債費比率（分子）の構造'!L$48</f>
        <v>590</v>
      </c>
      <c r="F46" s="176"/>
      <c r="G46" s="176"/>
      <c r="H46" s="176">
        <f>'実質公債費比率（分子）の構造'!M$48</f>
        <v>614</v>
      </c>
      <c r="I46" s="176"/>
      <c r="J46" s="176"/>
      <c r="K46" s="176">
        <f>'実質公債費比率（分子）の構造'!N$48</f>
        <v>547</v>
      </c>
      <c r="L46" s="176"/>
      <c r="M46" s="176"/>
      <c r="N46" s="176">
        <f>'実質公債費比率（分子）の構造'!O$48</f>
        <v>627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2358</v>
      </c>
      <c r="C49" s="176"/>
      <c r="D49" s="176"/>
      <c r="E49" s="176">
        <f>'実質公債費比率（分子）の構造'!L$45</f>
        <v>2379</v>
      </c>
      <c r="F49" s="176"/>
      <c r="G49" s="176"/>
      <c r="H49" s="176">
        <f>'実質公債費比率（分子）の構造'!M$45</f>
        <v>2478</v>
      </c>
      <c r="I49" s="176"/>
      <c r="J49" s="176"/>
      <c r="K49" s="176">
        <f>'実質公債費比率（分子）の構造'!N$45</f>
        <v>2344</v>
      </c>
      <c r="L49" s="176"/>
      <c r="M49" s="176"/>
      <c r="N49" s="176">
        <f>'実質公債費比率（分子）の構造'!O$45</f>
        <v>2266</v>
      </c>
      <c r="O49" s="176"/>
      <c r="P49" s="176"/>
    </row>
    <row r="50" spans="1:16" x14ac:dyDescent="0.15">
      <c r="A50" s="176" t="s">
        <v>67</v>
      </c>
      <c r="B50" s="176" t="e">
        <f>NA()</f>
        <v>#N/A</v>
      </c>
      <c r="C50" s="176">
        <f>IF(ISNUMBER('実質公債費比率（分子）の構造'!K$53),'実質公債費比率（分子）の構造'!K$53,NA())</f>
        <v>990</v>
      </c>
      <c r="D50" s="176" t="e">
        <f>NA()</f>
        <v>#N/A</v>
      </c>
      <c r="E50" s="176" t="e">
        <f>NA()</f>
        <v>#N/A</v>
      </c>
      <c r="F50" s="176">
        <f>IF(ISNUMBER('実質公債費比率（分子）の構造'!L$53),'実質公債費比率（分子）の構造'!L$53,NA())</f>
        <v>989</v>
      </c>
      <c r="G50" s="176" t="e">
        <f>NA()</f>
        <v>#N/A</v>
      </c>
      <c r="H50" s="176" t="e">
        <f>NA()</f>
        <v>#N/A</v>
      </c>
      <c r="I50" s="176">
        <f>IF(ISNUMBER('実質公債費比率（分子）の構造'!M$53),'実質公債費比率（分子）の構造'!M$53,NA())</f>
        <v>1090</v>
      </c>
      <c r="J50" s="176" t="e">
        <f>NA()</f>
        <v>#N/A</v>
      </c>
      <c r="K50" s="176" t="e">
        <f>NA()</f>
        <v>#N/A</v>
      </c>
      <c r="L50" s="176">
        <f>IF(ISNUMBER('実質公債費比率（分子）の構造'!N$53),'実質公債費比率（分子）の構造'!N$53,NA())</f>
        <v>866</v>
      </c>
      <c r="M50" s="176" t="e">
        <f>NA()</f>
        <v>#N/A</v>
      </c>
      <c r="N50" s="176" t="e">
        <f>NA()</f>
        <v>#N/A</v>
      </c>
      <c r="O50" s="176">
        <f>IF(ISNUMBER('実質公債費比率（分子）の構造'!O$53),'実質公債費比率（分子）の構造'!O$53,NA())</f>
        <v>866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18399</v>
      </c>
      <c r="E56" s="175"/>
      <c r="F56" s="175"/>
      <c r="G56" s="175">
        <f>'将来負担比率（分子）の構造'!J$52</f>
        <v>18365</v>
      </c>
      <c r="H56" s="175"/>
      <c r="I56" s="175"/>
      <c r="J56" s="175">
        <f>'将来負担比率（分子）の構造'!K$52</f>
        <v>18592</v>
      </c>
      <c r="K56" s="175"/>
      <c r="L56" s="175"/>
      <c r="M56" s="175">
        <f>'将来負担比率（分子）の構造'!L$52</f>
        <v>18310</v>
      </c>
      <c r="N56" s="175"/>
      <c r="O56" s="175"/>
      <c r="P56" s="175">
        <f>'将来負担比率（分子）の構造'!M$52</f>
        <v>18229</v>
      </c>
    </row>
    <row r="57" spans="1:16" x14ac:dyDescent="0.15">
      <c r="A57" s="175" t="s">
        <v>42</v>
      </c>
      <c r="B57" s="175"/>
      <c r="C57" s="175"/>
      <c r="D57" s="175">
        <f>'将来負担比率（分子）の構造'!I$51</f>
        <v>877</v>
      </c>
      <c r="E57" s="175"/>
      <c r="F57" s="175"/>
      <c r="G57" s="175">
        <f>'将来負担比率（分子）の構造'!J$51</f>
        <v>814</v>
      </c>
      <c r="H57" s="175"/>
      <c r="I57" s="175"/>
      <c r="J57" s="175">
        <f>'将来負担比率（分子）の構造'!K$51</f>
        <v>732</v>
      </c>
      <c r="K57" s="175"/>
      <c r="L57" s="175"/>
      <c r="M57" s="175">
        <f>'将来負担比率（分子）の構造'!L$51</f>
        <v>658</v>
      </c>
      <c r="N57" s="175"/>
      <c r="O57" s="175"/>
      <c r="P57" s="175">
        <f>'将来負担比率（分子）の構造'!M$51</f>
        <v>594</v>
      </c>
    </row>
    <row r="58" spans="1:16" x14ac:dyDescent="0.15">
      <c r="A58" s="175" t="s">
        <v>41</v>
      </c>
      <c r="B58" s="175"/>
      <c r="C58" s="175"/>
      <c r="D58" s="175">
        <f>'将来負担比率（分子）の構造'!I$50</f>
        <v>7306</v>
      </c>
      <c r="E58" s="175"/>
      <c r="F58" s="175"/>
      <c r="G58" s="175">
        <f>'将来負担比率（分子）の構造'!J$50</f>
        <v>8194</v>
      </c>
      <c r="H58" s="175"/>
      <c r="I58" s="175"/>
      <c r="J58" s="175">
        <f>'将来負担比率（分子）の構造'!K$50</f>
        <v>8838</v>
      </c>
      <c r="K58" s="175"/>
      <c r="L58" s="175"/>
      <c r="M58" s="175">
        <f>'将来負担比率（分子）の構造'!L$50</f>
        <v>9180</v>
      </c>
      <c r="N58" s="175"/>
      <c r="O58" s="175"/>
      <c r="P58" s="175">
        <f>'将来負担比率（分子）の構造'!M$50</f>
        <v>9993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2025</v>
      </c>
      <c r="C62" s="175"/>
      <c r="D62" s="175"/>
      <c r="E62" s="175">
        <f>'将来負担比率（分子）の構造'!J$45</f>
        <v>2061</v>
      </c>
      <c r="F62" s="175"/>
      <c r="G62" s="175"/>
      <c r="H62" s="175">
        <f>'将来負担比率（分子）の構造'!K$45</f>
        <v>1922</v>
      </c>
      <c r="I62" s="175"/>
      <c r="J62" s="175"/>
      <c r="K62" s="175">
        <f>'将来負担比率（分子）の構造'!L$45</f>
        <v>2097</v>
      </c>
      <c r="L62" s="175"/>
      <c r="M62" s="175"/>
      <c r="N62" s="175">
        <f>'将来負担比率（分子）の構造'!M$45</f>
        <v>2037</v>
      </c>
      <c r="O62" s="175"/>
      <c r="P62" s="175"/>
    </row>
    <row r="63" spans="1:16" x14ac:dyDescent="0.15">
      <c r="A63" s="175" t="s">
        <v>34</v>
      </c>
      <c r="B63" s="175">
        <f>'将来負担比率（分子）の構造'!I$44</f>
        <v>212</v>
      </c>
      <c r="C63" s="175"/>
      <c r="D63" s="175"/>
      <c r="E63" s="175">
        <f>'将来負担比率（分子）の構造'!J$44</f>
        <v>203</v>
      </c>
      <c r="F63" s="175"/>
      <c r="G63" s="175"/>
      <c r="H63" s="175">
        <f>'将来負担比率（分子）の構造'!K$44</f>
        <v>195</v>
      </c>
      <c r="I63" s="175"/>
      <c r="J63" s="175"/>
      <c r="K63" s="175">
        <f>'将来負担比率（分子）の構造'!L$44</f>
        <v>187</v>
      </c>
      <c r="L63" s="175"/>
      <c r="M63" s="175"/>
      <c r="N63" s="175">
        <f>'将来負担比率（分子）の構造'!M$44</f>
        <v>178</v>
      </c>
      <c r="O63" s="175"/>
      <c r="P63" s="175"/>
    </row>
    <row r="64" spans="1:16" x14ac:dyDescent="0.15">
      <c r="A64" s="175" t="s">
        <v>33</v>
      </c>
      <c r="B64" s="175">
        <f>'将来負担比率（分子）の構造'!I$43</f>
        <v>4378</v>
      </c>
      <c r="C64" s="175"/>
      <c r="D64" s="175"/>
      <c r="E64" s="175">
        <f>'将来負担比率（分子）の構造'!J$43</f>
        <v>4052</v>
      </c>
      <c r="F64" s="175"/>
      <c r="G64" s="175"/>
      <c r="H64" s="175">
        <f>'将来負担比率（分子）の構造'!K$43</f>
        <v>3852</v>
      </c>
      <c r="I64" s="175"/>
      <c r="J64" s="175"/>
      <c r="K64" s="175">
        <f>'将来負担比率（分子）の構造'!L$43</f>
        <v>3986</v>
      </c>
      <c r="L64" s="175"/>
      <c r="M64" s="175"/>
      <c r="N64" s="175">
        <f>'将来負担比率（分子）の構造'!M$43</f>
        <v>3665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23462</v>
      </c>
      <c r="C66" s="175"/>
      <c r="D66" s="175"/>
      <c r="E66" s="175">
        <f>'将来負担比率（分子）の構造'!J$41</f>
        <v>23229</v>
      </c>
      <c r="F66" s="175"/>
      <c r="G66" s="175"/>
      <c r="H66" s="175">
        <f>'将来負担比率（分子）の構造'!K$41</f>
        <v>23470</v>
      </c>
      <c r="I66" s="175"/>
      <c r="J66" s="175"/>
      <c r="K66" s="175">
        <f>'将来負担比率（分子）の構造'!L$41</f>
        <v>21764</v>
      </c>
      <c r="L66" s="175"/>
      <c r="M66" s="175"/>
      <c r="N66" s="175">
        <f>'将来負担比率（分子）の構造'!M$41</f>
        <v>20906</v>
      </c>
      <c r="O66" s="175"/>
      <c r="P66" s="175"/>
    </row>
    <row r="67" spans="1:16" x14ac:dyDescent="0.15">
      <c r="A67" s="175" t="s">
        <v>71</v>
      </c>
      <c r="B67" s="175" t="e">
        <f>NA()</f>
        <v>#N/A</v>
      </c>
      <c r="C67" s="175">
        <f>IF(ISNUMBER('将来負担比率（分子）の構造'!I$53), IF('将来負担比率（分子）の構造'!I$53 &lt; 0, 0, '将来負担比率（分子）の構造'!I$53), NA())</f>
        <v>3495</v>
      </c>
      <c r="D67" s="175" t="e">
        <f>NA()</f>
        <v>#N/A</v>
      </c>
      <c r="E67" s="175" t="e">
        <f>NA()</f>
        <v>#N/A</v>
      </c>
      <c r="F67" s="175">
        <f>IF(ISNUMBER('将来負担比率（分子）の構造'!J$53), IF('将来負担比率（分子）の構造'!J$53 &lt; 0, 0, '将来負担比率（分子）の構造'!J$53), NA())</f>
        <v>2172</v>
      </c>
      <c r="G67" s="175" t="e">
        <f>NA()</f>
        <v>#N/A</v>
      </c>
      <c r="H67" s="175" t="e">
        <f>NA()</f>
        <v>#N/A</v>
      </c>
      <c r="I67" s="175">
        <f>IF(ISNUMBER('将来負担比率（分子）の構造'!K$53), IF('将来負担比率（分子）の構造'!K$53 &lt; 0, 0, '将来負担比率（分子）の構造'!K$53), NA())</f>
        <v>1277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2600</v>
      </c>
      <c r="C72" s="179">
        <f>基金残高に係る経年分析!G55</f>
        <v>2800</v>
      </c>
      <c r="D72" s="179">
        <f>基金残高に係る経年分析!H55</f>
        <v>3000</v>
      </c>
    </row>
    <row r="73" spans="1:16" x14ac:dyDescent="0.15">
      <c r="A73" s="178" t="s">
        <v>74</v>
      </c>
      <c r="B73" s="179">
        <f>基金残高に係る経年分析!F56</f>
        <v>3000</v>
      </c>
      <c r="C73" s="179">
        <f>基金残高に係る経年分析!G56</f>
        <v>3050</v>
      </c>
      <c r="D73" s="179">
        <f>基金残高に係る経年分析!H56</f>
        <v>3450</v>
      </c>
    </row>
    <row r="74" spans="1:16" x14ac:dyDescent="0.15">
      <c r="A74" s="178" t="s">
        <v>75</v>
      </c>
      <c r="B74" s="179">
        <f>基金残高に係る経年分析!F57</f>
        <v>3525</v>
      </c>
      <c r="C74" s="179">
        <f>基金残高に係る経年分析!G57</f>
        <v>3632</v>
      </c>
      <c r="D74" s="179">
        <f>基金残高に係る経年分析!H57</f>
        <v>3801</v>
      </c>
    </row>
  </sheetData>
  <sheetProtection algorithmName="SHA-512" hashValue="x7/mteDHsyBE9JtIohY59DLrOvuj+cqKWYLO1K/ILmqFCYv84ZbCo3IAhCfcvgXdKHM+tjQdJ7+X89dd5Iz+ww==" saltValue="ODpEfUkzXG11+kf8VM5R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2025-03-07T07:25:27Z</cp:lastPrinted>
  <dcterms:created xsi:type="dcterms:W3CDTF">2025-02-19T03:53:28Z</dcterms:created>
  <dcterms:modified xsi:type="dcterms:W3CDTF">2025-09-18T01:48:17Z</dcterms:modified>
  <cp:category/>
</cp:coreProperties>
</file>