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firstSheet="11"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<sst xmlns="http://schemas.openxmlformats.org/spreadsheetml/2006/main" xmlns:r="http://schemas.openxmlformats.org/officeDocument/2006/relationships" count="556" uniqueCount="556">
  <si>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</si>
  <si>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</si>
  <si>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</si>
  <si>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</si>
  <si>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</si>
  <si>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</si>
  <si>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伊都郡町村及び橋本市児童福祉施設事務組合</t>
  </si>
  <si>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</si>
  <si>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</si>
  <si>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</si>
  <si>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</si>
  <si>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</si>
  <si>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</si>
  <si>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</si>
  <si>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</si>
  <si>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</si>
  <si>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</si>
  <si>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</si>
  <si>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</si>
  <si>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</si>
  <si>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</si>
  <si>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</si>
  <si>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</si>
  <si>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</si>
  <si>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</si>
  <si>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</si>
  <si>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</si>
  <si>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</si>
  <si>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</si>
  <si>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</si>
  <si>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</si>
  <si>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</si>
  <si>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</si>
  <si>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</si>
  <si>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</si>
  <si>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</si>
  <si>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</si>
  <si>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</si>
  <si>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</si>
  <si>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</si>
  <si>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</si>
  <si>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 3.65</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</si>
  <si>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</si>
  <si>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</si>
  <si>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</si>
  <si>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</si>
  <si>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</si>
  <si>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</si>
  <si>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</si>
  <si>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</si>
  <si>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</si>
  <si>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</si>
  <si>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</si>
  <si>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</si>
  <si>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</si>
  <si>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</si>
  <si>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</si>
  <si>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</si>
  <si>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</si>
  <si>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</si>
  <si>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7"/>
  </si>
  <si>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</si>
  <si>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5"/>
  </si>
  <si>
    <t>駐車場事業特別会計</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</si>
  <si>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</si>
  <si>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</si>
  <si>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</si>
  <si>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</si>
  <si>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黒字額</t>
    <rPh sb="0" eb="2">
      <t>クロジ</t>
    </rPh>
    <rPh sb="2" eb="3">
      <t>ガク</t>
    </rPh>
    <phoneticPr fontId="38"/>
  </si>
  <si>
    <t>公債費負担比率</t>
    <rPh sb="0" eb="3">
      <t>コウサイヒ</t>
    </rPh>
    <rPh sb="3" eb="5">
      <t>フタン</t>
    </rPh>
    <rPh sb="5" eb="7">
      <t>ヒリツ</t>
    </rPh>
    <phoneticPr fontId="33"/>
  </si>
  <si>
    <t>和歌山県</t>
  </si>
  <si>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</si>
  <si>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</si>
  <si>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</si>
  <si>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</si>
  <si>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</si>
  <si>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</si>
  <si>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</si>
  <si>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</si>
  <si>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</si>
  <si>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</si>
  <si>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</si>
  <si>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</si>
  <si>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</si>
  <si>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</si>
  <si>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</si>
  <si>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</si>
  <si>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</si>
  <si>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</si>
  <si>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</si>
  <si>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</si>
  <si>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</si>
  <si>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</si>
  <si>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</si>
  <si>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</si>
  <si>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</si>
  <si>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</si>
  <si>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</si>
  <si>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</si>
  <si>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</si>
  <si>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</si>
  <si>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</si>
  <si>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</si>
  <si>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</si>
  <si>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</si>
  <si>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</si>
  <si>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</si>
  <si>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</si>
  <si>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</si>
  <si>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</si>
  <si>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</si>
  <si>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</si>
  <si>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</si>
  <si>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33"/>
  </si>
  <si>
    <t>赤字額</t>
    <rPh sb="0" eb="2">
      <t>アカジ</t>
    </rPh>
    <rPh sb="2" eb="3">
      <t>ガク</t>
    </rPh>
    <phoneticPr fontId="38"/>
  </si>
  <si>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</si>
  <si>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</si>
  <si>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</si>
  <si>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</si>
  <si>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7"/>
  </si>
  <si>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</si>
  <si>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</si>
  <si>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</si>
  <si>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</si>
  <si>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</si>
  <si>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</si>
  <si>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</si>
  <si>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</si>
  <si>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</si>
  <si>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</si>
  <si>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</si>
  <si>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</si>
  <si>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</si>
  <si>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</si>
  <si>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</si>
  <si>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</si>
  <si>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</si>
  <si>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</si>
  <si>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</si>
  <si>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</si>
  <si>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</si>
  <si>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</si>
  <si>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</si>
  <si>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</si>
  <si>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Ⅱ－３</t>
  </si>
  <si>
    <t>　実質赤字比率</t>
    <rPh sb="1" eb="3">
      <t>ジッシツ</t>
    </rPh>
    <rPh sb="3" eb="5">
      <t>アカジ</t>
    </rPh>
    <rPh sb="5" eb="7">
      <t>ヒリツ</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</si>
  <si>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</si>
  <si>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</si>
  <si>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</si>
  <si>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</si>
  <si>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</si>
  <si>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</si>
  <si>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</si>
  <si>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</si>
  <si>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</si>
  <si>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</si>
  <si>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5"/>
  </si>
  <si>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</si>
  <si>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</si>
  <si>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</si>
  <si>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</si>
  <si>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</si>
  <si>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</si>
  <si>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橋本市</t>
  </si>
  <si>
    <t>地方交付税種地</t>
    <rPh sb="0" eb="2">
      <t>チホウ</t>
    </rPh>
    <rPh sb="2" eb="5">
      <t>コウフゼイ</t>
    </rPh>
    <rPh sb="5" eb="6">
      <t>シュ</t>
    </rPh>
    <rPh sb="6" eb="7">
      <t>チ</t>
    </rPh>
    <phoneticPr fontId="33"/>
  </si>
  <si>
    <t>2-4</t>
  </si>
  <si>
    <t>歳入歳出差引</t>
  </si>
  <si>
    <t>(　参考　）</t>
    <rPh sb="2" eb="4">
      <t>サンコウ</t>
    </rPh>
    <phoneticPr fontId="33"/>
  </si>
  <si>
    <t>会計名</t>
    <rPh sb="0" eb="2">
      <t>カイケイ</t>
    </rPh>
    <rPh sb="2" eb="3">
      <t>メイ</t>
    </rPh>
    <phoneticPr fontId="33"/>
  </si>
  <si>
    <t>(Ｅ)</t>
  </si>
  <si>
    <t>将来負担比率、有形固定資産減価償却率ともに類似団体より高い水準にある。将来負担比率については、新市まちづくり計画に伴う大型公共事業が概ね完了し、平成26年度をピークに地方債残高が減少しており、今後も良化傾向の見込みである。有形固定資産減価償却率については、平成28年に策定した公共施設等総合管理計画において、30年間で公共施設等の延べ床面積を30％削減するという目標を掲げ、今後老朽化した施設の集約化・複合化、除却や移譲などを進めることとしている。</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</si>
  <si>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</si>
  <si>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</si>
  <si>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</si>
  <si>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</si>
  <si>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</si>
  <si>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</si>
  <si>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</si>
  <si>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t>
  </si>
  <si>
    <t>参考</t>
    <rPh sb="0" eb="2">
      <t>サンコウ</t>
    </rPh>
    <phoneticPr fontId="33"/>
  </si>
  <si>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</si>
  <si>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</si>
  <si>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</si>
  <si>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5"/>
  </si>
  <si>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</si>
  <si>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</si>
  <si>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</si>
  <si>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</si>
  <si>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和歌山県後期高齢者医療広域連合（特別会計）</t>
    <rPh sb="16" eb="18">
      <t>トクベツ</t>
    </rPh>
    <rPh sb="18" eb="20">
      <t>カイケイ</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</si>
  <si>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</si>
  <si>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</si>
  <si>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</si>
  <si>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</si>
  <si>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</si>
  <si>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</si>
  <si>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</si>
  <si>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-4.4</t>
  </si>
  <si>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</si>
  <si>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</si>
  <si>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</si>
  <si>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</si>
  <si>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</si>
  <si>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</si>
  <si>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</si>
  <si>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</si>
  <si>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</si>
  <si>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</si>
  <si>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</si>
  <si>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</si>
  <si>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</si>
  <si>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</si>
  <si>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</si>
  <si>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</si>
  <si>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</si>
  <si>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</si>
  <si>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</si>
  <si>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</si>
  <si>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</si>
  <si>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</si>
  <si>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</si>
  <si>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</si>
  <si>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</si>
  <si>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</si>
  <si>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</si>
  <si>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</si>
  <si>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</si>
  <si>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</si>
  <si>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</si>
  <si>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-1.4</t>
  </si>
  <si>
    <t>一般職員</t>
    <rPh sb="0" eb="2">
      <t>イッパン</t>
    </rPh>
    <rPh sb="2" eb="4">
      <t>ショクイン</t>
    </rPh>
    <phoneticPr fontId="33"/>
  </si>
  <si>
    <t>-1.5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</si>
  <si>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</si>
  <si>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</si>
  <si>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6"/>
  </si>
  <si>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</si>
  <si>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</si>
  <si>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</si>
  <si>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</si>
  <si>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</si>
  <si>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</si>
  <si>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</si>
  <si>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</si>
  <si>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</si>
  <si>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</si>
  <si>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</si>
  <si>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</si>
  <si>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</si>
  <si>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</si>
  <si>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</si>
  <si>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</si>
  <si>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</si>
  <si>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</si>
  <si>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</si>
  <si>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</si>
  <si>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</si>
  <si>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</si>
  <si>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</si>
  <si>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</si>
  <si>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</si>
  <si>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</si>
  <si>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</si>
  <si>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</si>
  <si>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</si>
  <si>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3"/>
  </si>
  <si>
    <t>積立金
現在高</t>
    <rPh sb="4" eb="7">
      <t>ゲンザイダカ</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</si>
  <si>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</si>
  <si>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</si>
  <si>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</si>
  <si>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</si>
  <si>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 0.79</t>
  </si>
  <si>
    <t>合計</t>
    <rPh sb="0" eb="2">
      <t>ゴウケイ</t>
    </rPh>
    <phoneticPr fontId="33"/>
  </si>
  <si>
    <t>うち単独分</t>
    <rPh sb="2" eb="4">
      <t>タンドク</t>
    </rPh>
    <rPh sb="4" eb="5">
      <t>ブン</t>
    </rPh>
    <phoneticPr fontId="33"/>
  </si>
  <si>
    <t>減債基金</t>
    <rPh sb="0" eb="1">
      <t>ゲン</t>
    </rPh>
    <rPh sb="1" eb="2">
      <t>サイ</t>
    </rPh>
    <rPh sb="2" eb="4">
      <t>キキン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</si>
  <si>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</si>
  <si>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</si>
  <si>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</si>
  <si>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</si>
  <si>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</si>
  <si>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</si>
  <si>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</si>
  <si>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</si>
  <si>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</si>
  <si>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</si>
  <si>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</si>
  <si>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</si>
  <si>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</si>
  <si>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</si>
  <si>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</si>
  <si>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</si>
  <si>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</si>
  <si>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</si>
  <si>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</si>
  <si>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</si>
  <si>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</si>
  <si>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</si>
  <si>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</si>
  <si>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※8：職員の状況については、調査対象年度の地方公務員給与実態調査に基づいている。</t>
  </si>
  <si>
    <t>令和5年度</t>
  </si>
  <si>
    <t>和歌山県橋本市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</si>
  <si>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</si>
  <si>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</si>
  <si>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</si>
  <si>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</si>
  <si>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</si>
  <si>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</si>
  <si>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</si>
  <si>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</si>
  <si>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</si>
  <si>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</si>
  <si>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</si>
  <si>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</si>
  <si>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</si>
  <si>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</si>
  <si>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</si>
  <si>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41"/>
  </si>
  <si>
    <t>軽油引取税交付金</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</si>
  <si>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</si>
  <si>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</si>
  <si>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</si>
  <si>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</si>
  <si>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</si>
  <si>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</si>
  <si>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</si>
  <si>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</si>
  <si>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</si>
  <si>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</si>
  <si>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</si>
  <si>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</si>
  <si>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</si>
  <si>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</si>
  <si>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</si>
  <si>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</si>
  <si>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</si>
  <si>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</si>
  <si>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</si>
  <si>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</si>
  <si>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</si>
  <si>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</si>
  <si>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</si>
  <si>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</si>
  <si>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</si>
  <si>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</si>
  <si>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</si>
  <si>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</si>
  <si>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</si>
  <si>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</si>
  <si>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</si>
  <si>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</si>
  <si>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</si>
  <si>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教育費</t>
  </si>
  <si>
    <t>自動車税環境性能割交付金</t>
  </si>
  <si>
    <t>伊都消防組合</t>
  </si>
  <si>
    <t>　　鉱産税</t>
  </si>
  <si>
    <t>災害復旧費</t>
  </si>
  <si>
    <t>法人事業税交付金</t>
  </si>
  <si>
    <t>　　特別土地保有税</t>
  </si>
  <si>
    <t>企業債
（地方債）
現在高</t>
  </si>
  <si>
    <t>公債費</t>
  </si>
  <si>
    <t>地方特例交付金等</t>
    <rPh sb="7" eb="8">
      <t>トウ</t>
    </rPh>
    <phoneticPr fontId="38"/>
  </si>
  <si>
    <t>ふるさと応援基金</t>
  </si>
  <si>
    <t>諸支出金</t>
    <rPh sb="3" eb="4">
      <t>キン</t>
    </rPh>
    <phoneticPr fontId="6"/>
  </si>
  <si>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</si>
  <si>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</si>
  <si>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</si>
  <si>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</si>
  <si>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</si>
  <si>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</si>
  <si>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</si>
  <si>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</si>
  <si>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</si>
  <si>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</si>
  <si>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</si>
  <si>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</si>
  <si>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</si>
  <si>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</si>
  <si>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</si>
  <si>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</si>
  <si>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</si>
  <si>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2.43</t>
  </si>
  <si>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</si>
  <si>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</si>
  <si>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</si>
  <si>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</si>
  <si>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</si>
  <si>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</si>
  <si>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</si>
  <si>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</si>
  <si>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</si>
  <si>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</si>
  <si>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</si>
  <si>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</si>
  <si>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</si>
  <si>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5"/>
  </si>
  <si>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</si>
  <si>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</si>
  <si>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</si>
  <si>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</si>
  <si>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</si>
  <si>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</si>
  <si>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</si>
  <si>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</si>
  <si>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</si>
  <si>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</si>
  <si>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</si>
  <si>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</si>
  <si>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工業団地造成事業特別会計</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</si>
  <si>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</si>
  <si>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</si>
  <si>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</si>
  <si>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</si>
  <si>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</si>
  <si>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</si>
  <si>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</si>
  <si>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</si>
  <si>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</si>
  <si>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実質公債費比率</t>
  </si>
  <si>
    <t>再差引収支</t>
    <rPh sb="0" eb="1">
      <t>サイ</t>
    </rPh>
    <rPh sb="1" eb="3">
      <t>サシヒキ</t>
    </rPh>
    <rPh sb="3" eb="5">
      <t>シュウシ</t>
    </rPh>
    <phoneticPr fontId="33"/>
  </si>
  <si>
    <t>財政再生基準</t>
  </si>
  <si>
    <t>地方債</t>
  </si>
  <si>
    <t>下水道</t>
  </si>
  <si>
    <t>加入世帯数(世帯)</t>
  </si>
  <si>
    <t>　繰出金</t>
  </si>
  <si>
    <t>　うち減収補塡債(特例分)</t>
    <rPh sb="4" eb="5">
      <t>シュウ</t>
    </rPh>
    <rPh sb="9" eb="10">
      <t>トク</t>
    </rPh>
    <rPh sb="10" eb="11">
      <t>レイ</t>
    </rPh>
    <rPh sb="11" eb="12">
      <t>ブン</t>
    </rPh>
    <phoneticPr fontId="38"/>
  </si>
  <si>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</si>
  <si>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</si>
  <si>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</si>
  <si>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</si>
  <si>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</si>
  <si>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</si>
  <si>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</si>
  <si>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</si>
  <si>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</si>
  <si>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</si>
  <si>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</si>
  <si>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</si>
  <si>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</si>
  <si>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</si>
  <si>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</si>
  <si>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</si>
  <si>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</si>
  <si>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</si>
  <si>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</si>
  <si>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</si>
  <si>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将来負担比率及び実質公債費比率ともに類似団体内平均値を上回っている。これは、平成18年3月の合併以降、新市まちづくり計画により実施してきた大型公共事業による市債の借入により公債費や市債残高が増加したことが原因となっている。将来負担比率については、新市まちづくり計画に伴う大型公共事業が概ね完了し、平成26年度をピークに地方債残高が減少しており、今後も良化傾向の見込みである。また実質公債費比率についても、平成29年度をピークに公債費が減少し、今後は良化傾向となる見込みである。</t>
  </si>
  <si>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</si>
  <si>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</si>
  <si>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</si>
  <si>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</si>
  <si>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</si>
  <si>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</si>
  <si>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</si>
  <si>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</si>
  <si>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</si>
  <si>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</si>
  <si>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</si>
  <si>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</si>
  <si>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</si>
  <si>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</si>
  <si>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住宅新築資金等貸付事業特別会計</t>
  </si>
  <si>
    <t>墓園事業特別会計</t>
  </si>
  <si>
    <t>土地区画整理事業特別会計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</si>
  <si>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</si>
  <si>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</si>
  <si>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</si>
  <si>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</si>
  <si>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</si>
  <si>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</si>
  <si>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</si>
  <si>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</si>
  <si>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</si>
  <si>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</si>
  <si>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病院事業会計</t>
  </si>
  <si>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</si>
  <si>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</si>
  <si>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</si>
  <si>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</si>
  <si>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</si>
  <si>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</si>
  <si>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</si>
  <si>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</si>
  <si>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5"/>
  </si>
  <si>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</si>
  <si>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</si>
  <si>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</si>
  <si>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</si>
  <si>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</si>
  <si>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</si>
  <si>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</si>
  <si>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</si>
  <si>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</si>
  <si>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</si>
  <si>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</si>
  <si>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</si>
  <si>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</si>
  <si>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</si>
  <si>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橋本周辺広域市町村圏組合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</si>
  <si>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</si>
  <si>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</si>
  <si>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</si>
  <si>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</si>
  <si>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</si>
  <si>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</si>
  <si>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</si>
  <si>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7"/>
  </si>
  <si>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</si>
  <si>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</si>
  <si>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</si>
  <si>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</si>
  <si>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</si>
  <si>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</si>
  <si>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</si>
  <si>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伊都郡町村及び橋本市老人福祉施設事務組合</t>
  </si>
  <si>
    <t>類似団体平均（円）</t>
    <rPh sb="0" eb="2">
      <t>ルイジ</t>
    </rPh>
    <rPh sb="2" eb="4">
      <t>ダンタイ</t>
    </rPh>
    <rPh sb="4" eb="6">
      <t>ヘイキン</t>
    </rPh>
    <rPh sb="7" eb="8">
      <t>エン</t>
    </rPh>
    <phoneticPr fontId="33"/>
  </si>
  <si>
    <t>対比（％）</t>
    <rPh sb="0" eb="2">
      <t>タイヒ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</si>
  <si>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</si>
  <si>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</si>
  <si>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</si>
  <si>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</si>
  <si>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2"/>
  </si>
  <si>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</si>
  <si>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</si>
  <si>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3"/>
  </si>
  <si>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</si>
  <si>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</si>
  <si>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</si>
  <si>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</si>
  <si>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</si>
  <si>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</si>
  <si>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</si>
  <si>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</si>
  <si>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</si>
  <si>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</si>
  <si>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</si>
  <si>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</si>
  <si>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</si>
  <si>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</si>
  <si>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</si>
  <si>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</si>
  <si>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</si>
  <si>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</si>
  <si>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</si>
  <si>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和歌山県市町村総合事務組合</t>
  </si>
  <si>
    <t>和歌山地方税回収機構</t>
  </si>
  <si>
    <t>和歌山県後期高齢者医療広域連合</t>
  </si>
  <si>
    <t>橋本伊都衛生施設組合</t>
  </si>
  <si>
    <t>伊都郡町村及び橋本市老人福祉施設事務組合（公営企業会計）</t>
    <rPh sb="21" eb="23">
      <t>コウエイ</t>
    </rPh>
    <rPh sb="23" eb="25">
      <t>キギョウ</t>
    </rPh>
    <rPh sb="25" eb="27">
      <t>カイケイ</t>
    </rPh>
    <phoneticPr fontId="33"/>
  </si>
  <si>
    <t>橋本市文化スポーツ振興公社</t>
  </si>
  <si>
    <t>地域づくり基金</t>
  </si>
  <si>
    <t>庁舎整備基金</t>
  </si>
  <si>
    <t>退職基金</t>
  </si>
  <si>
    <t>墓園基金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</si>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</sst>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1099">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5"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1"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0" fontId="10"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9" fillId="0" borderId="64" xfId="5" applyNumberFormat="1" applyFont="1" applyBorder="1" applyAlignment="1">
      <alignment horizontal="center" vertical="center"/>
    </xf>
    <xf numFmtId="0" fontId="10"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9"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3" applyFont="1" applyFill="1" applyBorder="1">
      <alignment vertical="center"/>
    </xf>
    <xf numFmtId="0" fontId="18" fillId="3" borderId="23" xfId="20"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23"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Border="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Border="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Border="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0" fillId="0" borderId="39" xfId="9" applyFont="1" applyBorder="1">
      <alignment vertical="center"/>
    </xf>
    <xf numFmtId="0" fontId="26" fillId="0" borderId="32"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0" fillId="0" borderId="22" xfId="9" applyFont="1" applyBorder="1">
      <alignment vertical="center"/>
    </xf>
    <xf numFmtId="0" fontId="26" fillId="0" borderId="35"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0" fillId="0" borderId="41" xfId="9" applyFont="1" applyBorder="1">
      <alignment vertical="center"/>
    </xf>
    <xf numFmtId="0" fontId="26" fillId="0" borderId="5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5" applyNumberFormat="1" applyFont="1">
      <alignment vertical="center"/>
    </xf>
    <xf numFmtId="0" fontId="5"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5"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1"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4"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cellXfs>
  <cellStyles count="27">
    <cellStyle name="標準" xfId="0" builtinId="0"/>
    <cellStyle name="標準 2" xfId="1"/>
    <cellStyle name="標準 2 2" xfId="2"/>
    <cellStyle name="標準 2 3" xfId="3"/>
    <cellStyle name="標準 2_【財政状況資料集】_302031_橋本市_2023(2回目)"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_【財政状況資料集】_302031_橋本市_2023(2回目)" xfId="16"/>
    <cellStyle name="標準_APAHO252300" xfId="17"/>
    <cellStyle name="標準_APAHO252300_【財政状況資料集】_302031_橋本市_2023(2回目)"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_【財政状況資料集】_302031_橋本市_2023(2回目)" xfId="23"/>
    <cellStyle name="標準_【レイアウト】（県）資料３（Ｐ２）　歳出比較分析表" xfId="24"/>
    <cellStyle name="標準_【レイアウト】（県）資料３（Ｐ２）　歳出比較分析表_【財政状況資料集】_302031_橋本市_2023(2回目)" xfId="25"/>
    <cellStyle name="標準_【財政状況資料集】_302031_橋本市_2023(2回目)" xfId="2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26076</c:v>
                </c:pt>
                <c:pt idx="1">
                  <c:v>30793</c:v>
                </c:pt>
                <c:pt idx="2">
                  <c:v>18178</c:v>
                </c:pt>
                <c:pt idx="3">
                  <c:v>20960</c:v>
                </c:pt>
                <c:pt idx="4">
                  <c:v>25715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545931758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2.88</c:v>
                </c:pt>
                <c:pt idx="1">
                  <c:v>6.82</c:v>
                </c:pt>
                <c:pt idx="2">
                  <c:v>7.22</c:v>
                </c:pt>
                <c:pt idx="3">
                  <c:v>5.57</c:v>
                </c:pt>
                <c:pt idx="4">
                  <c:v>1.85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9.32</c:v>
                </c:pt>
                <c:pt idx="1">
                  <c:v>10.66</c:v>
                </c:pt>
                <c:pt idx="2">
                  <c:v>13.84</c:v>
                </c:pt>
                <c:pt idx="3">
                  <c:v>18.46</c:v>
                </c:pt>
                <c:pt idx="4">
                  <c:v>21.3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-0.79</c:v>
                </c:pt>
                <c:pt idx="1">
                  <c:v>4</c:v>
                </c:pt>
                <c:pt idx="2">
                  <c:v>0.63</c:v>
                </c:pt>
                <c:pt idx="3">
                  <c:v>-2.4300000000000002</c:v>
                </c:pt>
                <c:pt idx="4">
                  <c:v>-3.65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#N/A</c:v>
                </c:pt>
                <c:pt idx="3">
                  <c:v>9.e-002</c:v>
                </c:pt>
                <c:pt idx="4">
                  <c:v>#N/A</c:v>
                </c:pt>
                <c:pt idx="5">
                  <c:v>4.e-002</c:v>
                </c:pt>
                <c:pt idx="6">
                  <c:v>#N/A</c:v>
                </c:pt>
                <c:pt idx="7">
                  <c:v>3.e-002</c:v>
                </c:pt>
                <c:pt idx="8">
                  <c:v>#N/A</c:v>
                </c:pt>
                <c:pt idx="9">
                  <c:v>4.e-002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8.e-002</c:v>
                </c:pt>
                <c:pt idx="2">
                  <c:v>#N/A</c:v>
                </c:pt>
                <c:pt idx="3">
                  <c:v>9.e-002</c:v>
                </c:pt>
                <c:pt idx="4">
                  <c:v>#N/A</c:v>
                </c:pt>
                <c:pt idx="5">
                  <c:v>0.1</c:v>
                </c:pt>
                <c:pt idx="6">
                  <c:v>#N/A</c:v>
                </c:pt>
                <c:pt idx="7">
                  <c:v>0.43</c:v>
                </c:pt>
                <c:pt idx="8">
                  <c:v>#N/A</c:v>
                </c:pt>
                <c:pt idx="9">
                  <c:v>0.17</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2.e-002</c:v>
                </c:pt>
                <c:pt idx="8">
                  <c:v>#N/A</c:v>
                </c:pt>
                <c:pt idx="9">
                  <c:v>0.28999999999999998</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0.48</c:v>
                </c:pt>
                <c:pt idx="2">
                  <c:v>#N/A</c:v>
                </c:pt>
                <c:pt idx="3">
                  <c:v>0.62</c:v>
                </c:pt>
                <c:pt idx="4">
                  <c:v>#N/A</c:v>
                </c:pt>
                <c:pt idx="5">
                  <c:v>0.45</c:v>
                </c:pt>
                <c:pt idx="6">
                  <c:v>#N/A</c:v>
                </c:pt>
                <c:pt idx="7">
                  <c:v>0.5</c:v>
                </c:pt>
                <c:pt idx="8">
                  <c:v>#N/A</c:v>
                </c:pt>
                <c:pt idx="9">
                  <c:v>0.67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2.1800000000000002</c:v>
                </c:pt>
                <c:pt idx="2">
                  <c:v>#N/A</c:v>
                </c:pt>
                <c:pt idx="3">
                  <c:v>1.23</c:v>
                </c:pt>
                <c:pt idx="4">
                  <c:v>#N/A</c:v>
                </c:pt>
                <c:pt idx="5">
                  <c:v>1.34</c:v>
                </c:pt>
                <c:pt idx="6">
                  <c:v>#N/A</c:v>
                </c:pt>
                <c:pt idx="7">
                  <c:v>1.71</c:v>
                </c:pt>
                <c:pt idx="8">
                  <c:v>#N/A</c:v>
                </c:pt>
                <c:pt idx="9">
                  <c:v>1.18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4.6900000000000004</c:v>
                </c:pt>
                <c:pt idx="2">
                  <c:v>#N/A</c:v>
                </c:pt>
                <c:pt idx="3">
                  <c:v>0.81</c:v>
                </c:pt>
                <c:pt idx="4">
                  <c:v>#N/A</c:v>
                </c:pt>
                <c:pt idx="5">
                  <c:v>0.54</c:v>
                </c:pt>
                <c:pt idx="6">
                  <c:v>#N/A</c:v>
                </c:pt>
                <c:pt idx="7">
                  <c:v>1.33</c:v>
                </c:pt>
                <c:pt idx="8">
                  <c:v>#N/A</c:v>
                </c:pt>
                <c:pt idx="9">
                  <c:v>1.67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2.83</c:v>
                </c:pt>
                <c:pt idx="2">
                  <c:v>#N/A</c:v>
                </c:pt>
                <c:pt idx="3">
                  <c:v>6.72</c:v>
                </c:pt>
                <c:pt idx="4">
                  <c:v>#N/A</c:v>
                </c:pt>
                <c:pt idx="5">
                  <c:v>7.86</c:v>
                </c:pt>
                <c:pt idx="6">
                  <c:v>#N/A</c:v>
                </c:pt>
                <c:pt idx="7">
                  <c:v>5.53</c:v>
                </c:pt>
                <c:pt idx="8">
                  <c:v>#N/A</c:v>
                </c:pt>
                <c:pt idx="9">
                  <c:v>1.8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0.53</c:v>
                </c:pt>
                <c:pt idx="2">
                  <c:v>#N/A</c:v>
                </c:pt>
                <c:pt idx="3">
                  <c:v>8.2799999999999994</c:v>
                </c:pt>
                <c:pt idx="4">
                  <c:v>#N/A</c:v>
                </c:pt>
                <c:pt idx="5">
                  <c:v>14.66</c:v>
                </c:pt>
                <c:pt idx="6">
                  <c:v>#N/A</c:v>
                </c:pt>
                <c:pt idx="7">
                  <c:v>17.57</c:v>
                </c:pt>
                <c:pt idx="8">
                  <c:v>#N/A</c:v>
                </c:pt>
                <c:pt idx="9">
                  <c:v>11.58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22.91</c:v>
                </c:pt>
                <c:pt idx="2">
                  <c:v>#N/A</c:v>
                </c:pt>
                <c:pt idx="3">
                  <c:v>24.5</c:v>
                </c:pt>
                <c:pt idx="4">
                  <c:v>#N/A</c:v>
                </c:pt>
                <c:pt idx="5">
                  <c:v>25.55</c:v>
                </c:pt>
                <c:pt idx="6">
                  <c:v>#N/A</c:v>
                </c:pt>
                <c:pt idx="7">
                  <c:v>27.94</c:v>
                </c:pt>
                <c:pt idx="8">
                  <c:v>#N/A</c:v>
                </c:pt>
                <c:pt idx="9">
                  <c:v>29.43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3354</c:v>
                </c:pt>
                <c:pt idx="5">
                  <c:v>3235</c:v>
                </c:pt>
                <c:pt idx="8">
                  <c:v>3279</c:v>
                </c:pt>
                <c:pt idx="11">
                  <c:v>3098</c:v>
                </c:pt>
                <c:pt idx="14">
                  <c:v>2979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232</c:v>
                </c:pt>
                <c:pt idx="3">
                  <c:v>190</c:v>
                </c:pt>
                <c:pt idx="6">
                  <c:v>220</c:v>
                </c:pt>
                <c:pt idx="9">
                  <c:v>211</c:v>
                </c:pt>
                <c:pt idx="12">
                  <c:v>186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1163</c:v>
                </c:pt>
                <c:pt idx="3">
                  <c:v>1109</c:v>
                </c:pt>
                <c:pt idx="6">
                  <c:v>1076</c:v>
                </c:pt>
                <c:pt idx="9">
                  <c:v>1054</c:v>
                </c:pt>
                <c:pt idx="12">
                  <c:v>1099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3759</c:v>
                </c:pt>
                <c:pt idx="3">
                  <c:v>3698</c:v>
                </c:pt>
                <c:pt idx="6">
                  <c:v>3758</c:v>
                </c:pt>
                <c:pt idx="9">
                  <c:v>3587</c:v>
                </c:pt>
                <c:pt idx="12">
                  <c:v>3318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1800</c:v>
                </c:pt>
                <c:pt idx="2">
                  <c:v>#N/A</c:v>
                </c:pt>
                <c:pt idx="3">
                  <c:v>#N/A</c:v>
                </c:pt>
                <c:pt idx="4">
                  <c:v>1762</c:v>
                </c:pt>
                <c:pt idx="5">
                  <c:v>#N/A</c:v>
                </c:pt>
                <c:pt idx="6">
                  <c:v>#N/A</c:v>
                </c:pt>
                <c:pt idx="7">
                  <c:v>1775</c:v>
                </c:pt>
                <c:pt idx="8">
                  <c:v>#N/A</c:v>
                </c:pt>
                <c:pt idx="9">
                  <c:v>#N/A</c:v>
                </c:pt>
                <c:pt idx="10">
                  <c:v>1754</c:v>
                </c:pt>
                <c:pt idx="11">
                  <c:v>#N/A</c:v>
                </c:pt>
                <c:pt idx="12">
                  <c:v>#N/A</c:v>
                </c:pt>
                <c:pt idx="13">
                  <c:v>1624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29831</c:v>
                </c:pt>
                <c:pt idx="5">
                  <c:v>28323</c:v>
                </c:pt>
                <c:pt idx="8">
                  <c:v>27043</c:v>
                </c:pt>
                <c:pt idx="11">
                  <c:v>25708</c:v>
                </c:pt>
                <c:pt idx="14">
                  <c:v>25345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3894</c:v>
                </c:pt>
                <c:pt idx="5">
                  <c:v>4293</c:v>
                </c:pt>
                <c:pt idx="8">
                  <c:v>4076</c:v>
                </c:pt>
                <c:pt idx="11">
                  <c:v>4331</c:v>
                </c:pt>
                <c:pt idx="14">
                  <c:v>4616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3968</c:v>
                </c:pt>
                <c:pt idx="5">
                  <c:v>3915</c:v>
                </c:pt>
                <c:pt idx="8">
                  <c:v>4900</c:v>
                </c:pt>
                <c:pt idx="11">
                  <c:v>5728</c:v>
                </c:pt>
                <c:pt idx="14">
                  <c:v>6539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4279</c:v>
                </c:pt>
                <c:pt idx="3">
                  <c:v>4229</c:v>
                </c:pt>
                <c:pt idx="6">
                  <c:v>4202</c:v>
                </c:pt>
                <c:pt idx="9">
                  <c:v>4106</c:v>
                </c:pt>
                <c:pt idx="12">
                  <c:v>4109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1078</c:v>
                </c:pt>
                <c:pt idx="3">
                  <c:v>819</c:v>
                </c:pt>
                <c:pt idx="6">
                  <c:v>560</c:v>
                </c:pt>
                <c:pt idx="9">
                  <c:v>484</c:v>
                </c:pt>
                <c:pt idx="12">
                  <c:v>694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14349</c:v>
                </c:pt>
                <c:pt idx="3">
                  <c:v>13233</c:v>
                </c:pt>
                <c:pt idx="6">
                  <c:v>12542</c:v>
                </c:pt>
                <c:pt idx="9">
                  <c:v>12443</c:v>
                </c:pt>
                <c:pt idx="12">
                  <c:v>12357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31255</c:v>
                </c:pt>
                <c:pt idx="3">
                  <c:v>29983</c:v>
                </c:pt>
                <c:pt idx="6">
                  <c:v>27815</c:v>
                </c:pt>
                <c:pt idx="9">
                  <c:v>25550</c:v>
                </c:pt>
                <c:pt idx="12">
                  <c:v>24166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13269</c:v>
                </c:pt>
                <c:pt idx="2">
                  <c:v>#N/A</c:v>
                </c:pt>
                <c:pt idx="3">
                  <c:v>#N/A</c:v>
                </c:pt>
                <c:pt idx="4">
                  <c:v>11733</c:v>
                </c:pt>
                <c:pt idx="5">
                  <c:v>#N/A</c:v>
                </c:pt>
                <c:pt idx="6">
                  <c:v>#N/A</c:v>
                </c:pt>
                <c:pt idx="7">
                  <c:v>9101</c:v>
                </c:pt>
                <c:pt idx="8">
                  <c:v>#N/A</c:v>
                </c:pt>
                <c:pt idx="9">
                  <c:v>#N/A</c:v>
                </c:pt>
                <c:pt idx="10">
                  <c:v>6815</c:v>
                </c:pt>
                <c:pt idx="11">
                  <c:v>#N/A</c:v>
                </c:pt>
                <c:pt idx="12">
                  <c:v>#N/A</c:v>
                </c:pt>
                <c:pt idx="13">
                  <c:v>4825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2358</c:v>
                </c:pt>
                <c:pt idx="1">
                  <c:v>3061</c:v>
                </c:pt>
                <c:pt idx="2">
                  <c:v>3565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287</c:v>
                </c:pt>
                <c:pt idx="1">
                  <c:v>287</c:v>
                </c:pt>
                <c:pt idx="2">
                  <c:v>361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1698</c:v>
                </c:pt>
                <c:pt idx="1">
                  <c:v>1825</c:v>
                </c:pt>
                <c:pt idx="2">
                  <c:v>1938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{71589702-C533-4661-B318-4C8ACBBF0068}</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{03E6CBD3-6EF2-4C6D-8976-68F0493ED61A}</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{F2275CC1-1DCF-43FD-A094-3B5A93A2193E}</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{A85CD7D5-FD6E-4950-97BA-DD9E5D04A033}</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{5E705CEB-477C-4CA0-AE4A-0DBD2F13B008}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{D8505949-1D86-4E1E-A639-7C78AB2DBCB7}</c15:txfldGUID>
                      <c15:f>'公会計指標分析・財政指標組合せ分析表'!$BX$50</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{7855DA04-3B5E-4232-86A4-81E7F8F45842}</c15:txfldGUID>
                      <c15:f>'公会計指標分析・財政指標組合せ分析表'!$CF$50</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{E3932C48-5A78-431A-8B1C-12972AB459B7}</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{7025FA40-B2F2-4838-B7C6-0D888EBC321D}</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68.8</c:v>
                </c:pt>
                <c:pt idx="8">
                  <c:v>69.8</c:v>
                </c:pt>
                <c:pt idx="16">
                  <c:v>70.7</c:v>
                </c:pt>
                <c:pt idx="24">
                  <c:v>71.7</c:v>
                </c:pt>
                <c:pt idx="32">
                  <c:v>73</c:v>
                </c:pt>
              </c:numCache>
            </c:numRef>
          </c:xVal>
          <c:yVal>
            <c:numRef>
              <c:f>'公会計指標分析・財政指標組合せ分析表'!$BP$51:$DC$51</c:f>
              <c:numCache>
                <c:formatCode>#,##0.0;"▲ "#,##0.0</c:formatCode>
                <c:ptCount val="40"/>
                <c:pt idx="0">
                  <c:v>101.1</c:v>
                </c:pt>
                <c:pt idx="8">
                  <c:v>86.4</c:v>
                </c:pt>
                <c:pt idx="16">
                  <c:v>64.599999999999994</c:v>
                </c:pt>
                <c:pt idx="24">
                  <c:v>49.3</c:v>
                </c:pt>
                <c:pt idx="32">
                  <c:v>34.200000000000003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{EFB807FD-A011-4EAC-9E55-0A7DA8CBC624}</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{51364724-C8E7-4CF4-A92E-F09F905EC706}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{4762F9FC-1D7F-4996-9AE6-71FEC121618F}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{14D80283-6F08-484C-924F-96C911B558FB}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{7D624A6B-2973-4E4E-8891-1768C1F5B36D}</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{8AA457E3-C3A8-4973-AE37-1E1E73762A33}</c15:txfldGUID>
                      <c15:f>'公会計指標分析・財政指標組合せ分析表'!$BX$50</c15:f>
                      <c15:dlblFieldTableCache>
                        <c:ptCount val="1"/>
                        <c:pt idx="0">
                          <c:v>R02</c:v>
                        </c:pt>
                      </c15:dlblFieldTableCache>
                    </c15:dlblFTEntry>
                  </c15:dlblFieldTable>
                </c:ext>
              </c:extLst>
            </c:dLbl>
            <c:dLbl>
              <c:idx val="16"/>
              <c:layout>
                <c:manualLayout>
                  <c:x val="-2.7070374396835326e-002"/>
                  <c:y val="-5.392190818632995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{1F0D514F-8575-4BBA-BC05-449D4AFA3E4F}</c15:txfldGUID>
                      <c15:f>'公会計指標分析・財政指標組合せ分析表'!$CF$50</c15:f>
                      <c15:dlblFieldTableCache>
                        <c:ptCount val="1"/>
                        <c:pt idx="0">
                          <c:v>R03</c:v>
                        </c:pt>
                      </c15:dlblFieldTableCache>
                    </c15:dlblFTEntry>
                  </c15:dlblFieldTable>
                </c:ext>
              </c:extLst>
            </c:dLbl>
            <c:dLbl>
              <c:idx val="24"/>
              <c:layout>
                <c:manualLayout>
                  <c:x val="-3.6961126903633131e-002"/>
                  <c:y val="-5.163635304402624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{62A94EE5-3738-4E7E-8808-D63A394D0D1F}</c15:txfldGUID>
                      <c15:f>'公会計指標分析・財政指標組合せ分析表'!$CN$50</c15:f>
                      <c15:dlblFieldTableCache>
                        <c:ptCount val="1"/>
                        <c:pt idx="0">
                          <c:v>R04</c:v>
                        </c:pt>
                      </c15:dlblFieldTableCache>
                    </c15:dlblFTEntry>
                  </c15:dlblFieldTable>
                </c:ext>
              </c:extLst>
            </c:dLbl>
            <c:dLbl>
              <c:idx val="32"/>
              <c:layout>
                <c:manualLayout>
                  <c:x val="-3.2015750650234161e-002"/>
                  <c:y val="-8.86585098564121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{07A47745-B916-4C2C-90E2-30C5313FE3E9}</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61.5</c:v>
                </c:pt>
                <c:pt idx="8">
                  <c:v>63</c:v>
                </c:pt>
                <c:pt idx="16">
                  <c:v>63.7</c:v>
                </c:pt>
                <c:pt idx="24">
                  <c:v>64.099999999999994</c:v>
                </c:pt>
                <c:pt idx="32">
                  <c:v>64.599999999999994</c:v>
                </c:pt>
              </c:numCache>
            </c:numRef>
          </c:xVal>
          <c:yVal>
            <c:numRef>
              <c:f>'公会計指標分析・財政指標組合せ分析表'!$BP$55:$DC$55</c:f>
              <c:numCache>
                <c:formatCode>#,##0.0;"▲ "#,##0.0</c:formatCode>
                <c:ptCount val="40"/>
                <c:pt idx="0">
                  <c:v>22.1</c:v>
                </c:pt>
                <c:pt idx="8">
                  <c:v>20.399999999999999</c:v>
                </c:pt>
                <c:pt idx="16">
                  <c:v>11.2</c:v>
                </c:pt>
                <c:pt idx="24">
                  <c:v>4.5999999999999996</c:v>
                </c:pt>
                <c:pt idx="32">
                  <c:v>4.2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2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{D7A9AD79-8579-4ADA-B730-F4FA570B3B8F}</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{A985DCD7-820C-47CD-96E5-1F63D50B0999}</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{EBDC6164-16F6-4845-8F60-D4658C4D1DEC}</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{DBA5B09E-C4F2-422B-9469-A34589F6184B}</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{26BCEE73-1975-4B9A-ABA5-1BA183CA620A}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{BEB49991-2520-4215-99FE-359138FC0E49}</c15:txfldGUID>
                      <c15:f>'公会計指標分析・財政指標組合せ分析表'!$BX$72</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{923932E0-66C9-44DE-A613-010A3F0C2BD5}</c15:txfldGUID>
                      <c15:f>'公会計指標分析・財政指標組合せ分析表'!$CF$72</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{4DC03835-82EC-41E4-96E5-05A6A396F866}</c15:txfldGUID>
                      <c15:f>'公会計指標分析・財政指標組合せ分析表'!$CN$72</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{9F920798-14B1-43FD-BA2A-6AA2BF39F7C4}</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13.6</c:v>
                </c:pt>
                <c:pt idx="8">
                  <c:v>13.2</c:v>
                </c:pt>
                <c:pt idx="16">
                  <c:v>13.1</c:v>
                </c:pt>
                <c:pt idx="24">
                  <c:v>12.7</c:v>
                </c:pt>
                <c:pt idx="32">
                  <c:v>12.2</c:v>
                </c:pt>
              </c:numCache>
            </c:numRef>
          </c:xVal>
          <c:yVal>
            <c:numRef>
              <c:f>'公会計指標分析・財政指標組合せ分析表'!$BP$73:$DC$73</c:f>
              <c:numCache>
                <c:formatCode>#,##0.0;"▲ "#,##0.0</c:formatCode>
                <c:ptCount val="40"/>
                <c:pt idx="0">
                  <c:v>101.1</c:v>
                </c:pt>
                <c:pt idx="8">
                  <c:v>86.4</c:v>
                </c:pt>
                <c:pt idx="16">
                  <c:v>64.599999999999994</c:v>
                </c:pt>
                <c:pt idx="24">
                  <c:v>49.3</c:v>
                </c:pt>
                <c:pt idx="32">
                  <c:v>34.200000000000003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1.419028746351647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{4F51D733-F36F-41D4-AC28-2E5B1A403237}</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{2DA75231-2AD4-45B3-87AC-4DE3903AF758}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{B4F71562-158F-45C6-A3A7-3E641C1FCA0F}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{9CC588C9-2D6F-485B-8C00-E6D2B3533D30}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{D24710BE-7A06-4F4E-B779-5A2098AFF81E}</c15:txfldGUID>
                      <c15:f>#REF!</c15:f>
                      <c15:dlblFieldTableCache>
                        <c:ptCount val="1"/>
                        <c:pt idx="0">
                          <c:v>#REF!</c:v>
                        </c:pt>
                      </c15:dlblFieldTableCache>
                    </c15:dlblFTEntry>
                  </c15:dlblFieldTable>
                </c:ext>
              </c:extLst>
            </c:dLbl>
            <c:dLbl>
              <c:idx val="8"/>
              <c:layout>
                <c:manualLayout>
                  <c:x val="0"/>
                  <c:y val="-1.419028746351651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{7D5AA144-3D5D-4A80-9971-E5F4E8FEB55C}</c15:txfldGUID>
                      <c15:f>'公会計指標分析・財政指標組合せ分析表'!$BX$72</c15:f>
                      <c15:dlblFieldTableCache>
                        <c:ptCount val="1"/>
                        <c:pt idx="0">
                          <c:v>R02</c:v>
                        </c:pt>
                      </c15:dlblFieldTableCache>
                    </c15:dlblFTEntry>
                  </c15:dlblFieldTable>
                </c:ext>
              </c:extLst>
            </c:dLbl>
            <c:dLbl>
              <c:idx val="16"/>
              <c:layout>
                <c:manualLayout>
                  <c:x val="0"/>
                  <c:y val="9.5978716452486349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{77BC7175-84C2-4B00-ABDF-399288ED15F5}</c15:txfldGUID>
                      <c15:f>'公会計指標分析・財政指標組合せ分析表'!$CF$72</c15:f>
                      <c15:dlblFieldTableCache>
                        <c:ptCount val="1"/>
                        <c:pt idx="0">
                          <c:v>R03</c:v>
                        </c:pt>
                      </c15:dlblFieldTableCache>
                    </c15:dlblFTEntry>
                  </c15:dlblFieldTable>
                </c:ext>
              </c:extLst>
            </c:dLbl>
            <c:dLbl>
              <c:idx val="24"/>
              <c:layout>
                <c:manualLayout>
                  <c:x val="0"/>
                  <c:y val="1.300887659282404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{7E16F984-D69B-4D85-BB2E-F1A06F83653D}</c15:txfldGUID>
                      <c15:f>'公会計指標分析・財政指標組合せ分析表'!$CN$72</c15:f>
                      <c15:dlblFieldTableCache>
                        <c:ptCount val="1"/>
                        <c:pt idx="0">
                          <c:v>R04</c:v>
                        </c:pt>
                      </c15:dlblFieldTableCache>
                    </c15:dlblFTEntry>
                  </c15:dlblFieldTable>
                </c:ext>
              </c:extLst>
            </c:dLbl>
            <c:dLbl>
              <c:idx val="32"/>
              <c:layout>
                <c:manualLayout>
                  <c:x val="0"/>
                  <c:y val="-2.260674823807272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{59CE28BD-1CB7-443F-A7E1-AAFB58D84730}</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6.3</c:v>
                </c:pt>
                <c:pt idx="8">
                  <c:v>6.2</c:v>
                </c:pt>
                <c:pt idx="16">
                  <c:v>5.7</c:v>
                </c:pt>
                <c:pt idx="24">
                  <c:v>5.8</c:v>
                </c:pt>
                <c:pt idx="32">
                  <c:v>5.8</c:v>
                </c:pt>
              </c:numCache>
            </c:numRef>
          </c:xVal>
          <c:yVal>
            <c:numRef>
              <c:f>'公会計指標分析・財政指標組合せ分析表'!$BP$77:$DC$77</c:f>
              <c:numCache>
                <c:formatCode>#,##0.0;"▲ "#,##0.0</c:formatCode>
                <c:ptCount val="40"/>
                <c:pt idx="0">
                  <c:v>22.1</c:v>
                </c:pt>
                <c:pt idx="8">
                  <c:v>20.399999999999999</c:v>
                </c:pt>
                <c:pt idx="16">
                  <c:v>11.2</c:v>
                </c:pt>
                <c:pt idx="24">
                  <c:v>4.5999999999999996</c:v>
                </c:pt>
                <c:pt idx="32">
                  <c:v>4.2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5"/>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2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59,475
58,962
130.55
30,828,931
30,394,622
309,211
16,736,236
24,166,172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0190"/>
    <xdr:sp macro="" textlink="">
      <xdr:nvSpPr>
        <xdr:cNvPr id="31" name="テキスト ボックス 30"/>
        <xdr:cNvSpPr txBox="1"/>
      </xdr:nvSpPr>
      <xdr:spPr>
        <a:xfrm>
          <a:off x="762000" y="3517900"/>
          <a:ext cx="8725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110" cy="358775"/>
    <xdr:sp macro="" textlink="">
      <xdr:nvSpPr>
        <xdr:cNvPr id="38" name="テキスト ボックス 37"/>
        <xdr:cNvSpPr txBox="1"/>
      </xdr:nvSpPr>
      <xdr:spPr>
        <a:xfrm>
          <a:off x="317627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人口の減少や高齢化に加え、市内に中心となる主要産業がないことなどにより、財政基盤が弱く、県内平均よりは高いものの類似団体平均を大きく下回っている。</a:t>
          </a:r>
          <a:endParaRPr kumimoji="1" lang="ja-JP" altLang="en-US" sz="1400">
            <a:latin typeface="ＭＳ Ｐゴシック"/>
            <a:ea typeface="ＭＳ Ｐゴシック"/>
          </a:endParaRPr>
        </a:p>
        <a:p>
          <a:r>
            <a:rPr kumimoji="1" lang="ja-JP" altLang="en-US" sz="1400">
              <a:latin typeface="ＭＳ Ｐゴシック"/>
              <a:ea typeface="ＭＳ Ｐゴシック"/>
            </a:rPr>
            <a:t>子育て支援施策・定住促進対策や企業誘致活動による雇用の確保に努め、</a:t>
          </a:r>
          <a:r>
            <a:rPr kumimoji="1" lang="ja-JP" altLang="en-US" sz="1400">
              <a:latin typeface="ＭＳ Ｐゴシック"/>
              <a:ea typeface="ＭＳ Ｐゴシック"/>
            </a:rPr>
            <a:t>人口減少に歯止めを掛け、税収確保に努める</a:t>
          </a:r>
          <a:r>
            <a:rPr kumimoji="1" lang="ja-JP" altLang="en-US" sz="1400">
              <a:latin typeface="ＭＳ Ｐゴシック"/>
              <a:ea typeface="ＭＳ Ｐゴシック"/>
            </a:rPr>
            <a:t>。</a:t>
          </a:r>
          <a:endParaRPr kumimoji="1" lang="ja-JP" altLang="en-US" sz="14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0190"/>
    <xdr:sp macro="" textlink="">
      <xdr:nvSpPr>
        <xdr:cNvPr id="54" name="テキスト ボックス 53"/>
        <xdr:cNvSpPr txBox="1"/>
      </xdr:nvSpPr>
      <xdr:spPr>
        <a:xfrm>
          <a:off x="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154940</xdr:rowOff>
    </xdr:to>
    <xdr:cxnSp macro="">
      <xdr:nvCxnSpPr>
        <xdr:cNvPr id="64" name="直線コネクタ 63"/>
        <xdr:cNvCxnSpPr/>
      </xdr:nvCxnSpPr>
      <xdr:spPr>
        <a:xfrm flipV="1">
          <a:off x="4953000" y="640207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126365</xdr:rowOff>
    </xdr:from>
    <xdr:ext cx="762000" cy="259080"/>
    <xdr:sp macro="" textlink="">
      <xdr:nvSpPr>
        <xdr:cNvPr id="65" name="財政力最小値テキスト"/>
        <xdr:cNvSpPr txBox="1"/>
      </xdr:nvSpPr>
      <xdr:spPr>
        <a:xfrm>
          <a:off x="5041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154940</xdr:rowOff>
    </xdr:from>
    <xdr:to xmlns:xdr="http://schemas.openxmlformats.org/drawingml/2006/spreadsheetDrawing">
      <xdr:col>24</xdr:col>
      <xdr:colOff>12700</xdr:colOff>
      <xdr:row>45</xdr:row>
      <xdr:rowOff>154940</xdr:rowOff>
    </xdr:to>
    <xdr:cxnSp macro="">
      <xdr:nvCxnSpPr>
        <xdr:cNvPr id="66" name="直線コネクタ 65"/>
        <xdr:cNvCxnSpPr/>
      </xdr:nvCxnSpPr>
      <xdr:spPr>
        <a:xfrm>
          <a:off x="4864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0190"/>
    <xdr:sp macro="" textlink="">
      <xdr:nvSpPr>
        <xdr:cNvPr id="67" name="財政力最大値テキスト"/>
        <xdr:cNvSpPr txBox="1"/>
      </xdr:nvSpPr>
      <xdr:spPr>
        <a:xfrm>
          <a:off x="5041900" y="61455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144780</xdr:rowOff>
    </xdr:from>
    <xdr:to xmlns:xdr="http://schemas.openxmlformats.org/drawingml/2006/spreadsheetDrawing">
      <xdr:col>23</xdr:col>
      <xdr:colOff>133350</xdr:colOff>
      <xdr:row>44</xdr:row>
      <xdr:rowOff>144780</xdr:rowOff>
    </xdr:to>
    <xdr:cxnSp macro="">
      <xdr:nvCxnSpPr>
        <xdr:cNvPr id="69" name="直線コネクタ 68"/>
        <xdr:cNvCxnSpPr/>
      </xdr:nvCxnSpPr>
      <xdr:spPr>
        <a:xfrm>
          <a:off x="4114800" y="7688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122555</xdr:rowOff>
    </xdr:from>
    <xdr:ext cx="762000" cy="250190"/>
    <xdr:sp macro="" textlink="">
      <xdr:nvSpPr>
        <xdr:cNvPr id="70" name="財政力平均値テキスト"/>
        <xdr:cNvSpPr txBox="1"/>
      </xdr:nvSpPr>
      <xdr:spPr>
        <a:xfrm>
          <a:off x="5041900" y="698055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106045</xdr:rowOff>
    </xdr:from>
    <xdr:to xmlns:xdr="http://schemas.openxmlformats.org/drawingml/2006/spreadsheetDrawing">
      <xdr:col>23</xdr:col>
      <xdr:colOff>184150</xdr:colOff>
      <xdr:row>42</xdr:row>
      <xdr:rowOff>36195</xdr:rowOff>
    </xdr:to>
    <xdr:sp macro="" textlink="">
      <xdr:nvSpPr>
        <xdr:cNvPr id="71" name="フローチャート: 判断 70"/>
        <xdr:cNvSpPr/>
      </xdr:nvSpPr>
      <xdr:spPr>
        <a:xfrm>
          <a:off x="4902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125095</xdr:rowOff>
    </xdr:from>
    <xdr:to xmlns:xdr="http://schemas.openxmlformats.org/drawingml/2006/spreadsheetDrawing">
      <xdr:col>19</xdr:col>
      <xdr:colOff>133350</xdr:colOff>
      <xdr:row>44</xdr:row>
      <xdr:rowOff>144780</xdr:rowOff>
    </xdr:to>
    <xdr:cxnSp macro="">
      <xdr:nvCxnSpPr>
        <xdr:cNvPr id="72" name="直線コネクタ 71"/>
        <xdr:cNvCxnSpPr/>
      </xdr:nvCxnSpPr>
      <xdr:spPr>
        <a:xfrm>
          <a:off x="3225800" y="76688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86360</xdr:rowOff>
    </xdr:from>
    <xdr:to xmlns:xdr="http://schemas.openxmlformats.org/drawingml/2006/spreadsheetDrawing">
      <xdr:col>19</xdr:col>
      <xdr:colOff>184150</xdr:colOff>
      <xdr:row>42</xdr:row>
      <xdr:rowOff>15875</xdr:rowOff>
    </xdr:to>
    <xdr:sp macro="" textlink="">
      <xdr:nvSpPr>
        <xdr:cNvPr id="73" name="フローチャート: 判断 72"/>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26035</xdr:rowOff>
    </xdr:from>
    <xdr:ext cx="736600" cy="259080"/>
    <xdr:sp macro="" textlink="">
      <xdr:nvSpPr>
        <xdr:cNvPr id="74" name="テキスト ボックス 73"/>
        <xdr:cNvSpPr txBox="1"/>
      </xdr:nvSpPr>
      <xdr:spPr>
        <a:xfrm>
          <a:off x="3733800" y="6884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125095</xdr:rowOff>
    </xdr:from>
    <xdr:to xmlns:xdr="http://schemas.openxmlformats.org/drawingml/2006/spreadsheetDrawing">
      <xdr:col>15</xdr:col>
      <xdr:colOff>82550</xdr:colOff>
      <xdr:row>44</xdr:row>
      <xdr:rowOff>125095</xdr:rowOff>
    </xdr:to>
    <xdr:cxnSp macro="">
      <xdr:nvCxnSpPr>
        <xdr:cNvPr id="75" name="直線コネクタ 74"/>
        <xdr:cNvCxnSpPr/>
      </xdr:nvCxnSpPr>
      <xdr:spPr>
        <a:xfrm>
          <a:off x="2336800" y="766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6350</xdr:rowOff>
    </xdr:from>
    <xdr:ext cx="762000" cy="251460"/>
    <xdr:sp macro="" textlink="">
      <xdr:nvSpPr>
        <xdr:cNvPr id="77" name="テキスト ボックス 76"/>
        <xdr:cNvSpPr txBox="1"/>
      </xdr:nvSpPr>
      <xdr:spPr>
        <a:xfrm>
          <a:off x="2844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125095</xdr:rowOff>
    </xdr:from>
    <xdr:to xmlns:xdr="http://schemas.openxmlformats.org/drawingml/2006/spreadsheetDrawing">
      <xdr:col>11</xdr:col>
      <xdr:colOff>31750</xdr:colOff>
      <xdr:row>44</xdr:row>
      <xdr:rowOff>125095</xdr:rowOff>
    </xdr:to>
    <xdr:cxnSp macro="">
      <xdr:nvCxnSpPr>
        <xdr:cNvPr id="78" name="直線コネクタ 77"/>
        <xdr:cNvCxnSpPr/>
      </xdr:nvCxnSpPr>
      <xdr:spPr>
        <a:xfrm>
          <a:off x="1447800" y="766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65405</xdr:rowOff>
    </xdr:from>
    <xdr:to xmlns:xdr="http://schemas.openxmlformats.org/drawingml/2006/spreadsheetDrawing">
      <xdr:col>11</xdr:col>
      <xdr:colOff>82550</xdr:colOff>
      <xdr:row>41</xdr:row>
      <xdr:rowOff>167005</xdr:rowOff>
    </xdr:to>
    <xdr:sp macro="" textlink="">
      <xdr:nvSpPr>
        <xdr:cNvPr id="79" name="フローチャート: 判断 78"/>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6350</xdr:rowOff>
    </xdr:from>
    <xdr:ext cx="762000" cy="251460"/>
    <xdr:sp macro="" textlink="">
      <xdr:nvSpPr>
        <xdr:cNvPr id="80" name="テキスト ボックス 79"/>
        <xdr:cNvSpPr txBox="1"/>
      </xdr:nvSpPr>
      <xdr:spPr>
        <a:xfrm>
          <a:off x="1955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137160</xdr:rowOff>
    </xdr:from>
    <xdr:ext cx="762000" cy="259080"/>
    <xdr:sp macro="" textlink="">
      <xdr:nvSpPr>
        <xdr:cNvPr id="82" name="テキスト ボックス 81"/>
        <xdr:cNvSpPr txBox="1"/>
      </xdr:nvSpPr>
      <xdr:spPr>
        <a:xfrm>
          <a:off x="1066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93980</xdr:rowOff>
    </xdr:from>
    <xdr:to xmlns:xdr="http://schemas.openxmlformats.org/drawingml/2006/spreadsheetDrawing">
      <xdr:col>23</xdr:col>
      <xdr:colOff>184150</xdr:colOff>
      <xdr:row>45</xdr:row>
      <xdr:rowOff>24130</xdr:rowOff>
    </xdr:to>
    <xdr:sp macro="" textlink="">
      <xdr:nvSpPr>
        <xdr:cNvPr id="88" name="楕円 87"/>
        <xdr:cNvSpPr/>
      </xdr:nvSpPr>
      <xdr:spPr>
        <a:xfrm>
          <a:off x="49022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66040</xdr:rowOff>
    </xdr:from>
    <xdr:ext cx="762000" cy="250190"/>
    <xdr:sp macro="" textlink="">
      <xdr:nvSpPr>
        <xdr:cNvPr id="89" name="財政力該当値テキスト"/>
        <xdr:cNvSpPr txBox="1"/>
      </xdr:nvSpPr>
      <xdr:spPr>
        <a:xfrm>
          <a:off x="5041900" y="76098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93980</xdr:rowOff>
    </xdr:from>
    <xdr:to xmlns:xdr="http://schemas.openxmlformats.org/drawingml/2006/spreadsheetDrawing">
      <xdr:col>19</xdr:col>
      <xdr:colOff>184150</xdr:colOff>
      <xdr:row>45</xdr:row>
      <xdr:rowOff>24130</xdr:rowOff>
    </xdr:to>
    <xdr:sp macro="" textlink="">
      <xdr:nvSpPr>
        <xdr:cNvPr id="90" name="楕円 89"/>
        <xdr:cNvSpPr/>
      </xdr:nvSpPr>
      <xdr:spPr>
        <a:xfrm>
          <a:off x="40640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8890</xdr:rowOff>
    </xdr:from>
    <xdr:ext cx="736600" cy="250190"/>
    <xdr:sp macro="" textlink="">
      <xdr:nvSpPr>
        <xdr:cNvPr id="91" name="テキスト ボックス 90"/>
        <xdr:cNvSpPr txBox="1"/>
      </xdr:nvSpPr>
      <xdr:spPr>
        <a:xfrm>
          <a:off x="3733800" y="772414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74930</xdr:rowOff>
    </xdr:from>
    <xdr:to xmlns:xdr="http://schemas.openxmlformats.org/drawingml/2006/spreadsheetDrawing">
      <xdr:col>15</xdr:col>
      <xdr:colOff>133350</xdr:colOff>
      <xdr:row>45</xdr:row>
      <xdr:rowOff>4445</xdr:rowOff>
    </xdr:to>
    <xdr:sp macro="" textlink="">
      <xdr:nvSpPr>
        <xdr:cNvPr id="92" name="楕円 91"/>
        <xdr:cNvSpPr/>
      </xdr:nvSpPr>
      <xdr:spPr>
        <a:xfrm>
          <a:off x="3175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160655</xdr:rowOff>
    </xdr:from>
    <xdr:ext cx="762000" cy="259080"/>
    <xdr:sp macro="" textlink="">
      <xdr:nvSpPr>
        <xdr:cNvPr id="93" name="テキスト ボックス 92"/>
        <xdr:cNvSpPr txBox="1"/>
      </xdr:nvSpPr>
      <xdr:spPr>
        <a:xfrm>
          <a:off x="2844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74930</xdr:rowOff>
    </xdr:from>
    <xdr:to xmlns:xdr="http://schemas.openxmlformats.org/drawingml/2006/spreadsheetDrawing">
      <xdr:col>11</xdr:col>
      <xdr:colOff>82550</xdr:colOff>
      <xdr:row>45</xdr:row>
      <xdr:rowOff>4445</xdr:rowOff>
    </xdr:to>
    <xdr:sp macro="" textlink="">
      <xdr:nvSpPr>
        <xdr:cNvPr id="94" name="楕円 93"/>
        <xdr:cNvSpPr/>
      </xdr:nvSpPr>
      <xdr:spPr>
        <a:xfrm>
          <a:off x="2286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160655</xdr:rowOff>
    </xdr:from>
    <xdr:ext cx="762000" cy="259080"/>
    <xdr:sp macro="" textlink="">
      <xdr:nvSpPr>
        <xdr:cNvPr id="95" name="テキスト ボックス 94"/>
        <xdr:cNvSpPr txBox="1"/>
      </xdr:nvSpPr>
      <xdr:spPr>
        <a:xfrm>
          <a:off x="1955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74930</xdr:rowOff>
    </xdr:from>
    <xdr:to xmlns:xdr="http://schemas.openxmlformats.org/drawingml/2006/spreadsheetDrawing">
      <xdr:col>7</xdr:col>
      <xdr:colOff>31750</xdr:colOff>
      <xdr:row>45</xdr:row>
      <xdr:rowOff>4445</xdr:rowOff>
    </xdr:to>
    <xdr:sp macro="" textlink="">
      <xdr:nvSpPr>
        <xdr:cNvPr id="96" name="楕円 95"/>
        <xdr:cNvSpPr/>
      </xdr:nvSpPr>
      <xdr:spPr>
        <a:xfrm>
          <a:off x="1397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160655</xdr:rowOff>
    </xdr:from>
    <xdr:ext cx="762000" cy="259080"/>
    <xdr:sp macro="" textlink="">
      <xdr:nvSpPr>
        <xdr:cNvPr id="97" name="テキスト ボックス 96"/>
        <xdr:cNvSpPr txBox="1"/>
      </xdr:nvSpPr>
      <xdr:spPr>
        <a:xfrm>
          <a:off x="1066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110" cy="353060"/>
    <xdr:sp macro="" textlink="">
      <xdr:nvSpPr>
        <xdr:cNvPr id="100" name="テキスト ボックス 99"/>
        <xdr:cNvSpPr txBox="1"/>
      </xdr:nvSpPr>
      <xdr:spPr>
        <a:xfrm>
          <a:off x="3259455"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前年度に比べ3.0</a:t>
          </a:r>
          <a:r>
            <a:rPr kumimoji="1" lang="ja-JP" altLang="en-US" sz="1200">
              <a:latin typeface="ＭＳ Ｐゴシック"/>
              <a:ea typeface="ＭＳ Ｐゴシック"/>
            </a:rPr>
            <a:t>％の悪化となり、3年ぶりに</a:t>
          </a:r>
          <a:r>
            <a:rPr kumimoji="1" lang="en-US" altLang="ja-JP" sz="1200">
              <a:latin typeface="ＭＳ Ｐゴシック"/>
              <a:ea typeface="ＭＳ Ｐゴシック"/>
            </a:rPr>
            <a:t>100</a:t>
          </a:r>
          <a:r>
            <a:rPr kumimoji="1" lang="ja-JP" altLang="en-US" sz="1200">
              <a:latin typeface="ＭＳ Ｐゴシック"/>
              <a:ea typeface="ＭＳ Ｐゴシック"/>
            </a:rPr>
            <a:t>％を上回った。</a:t>
          </a:r>
          <a:endParaRPr kumimoji="1" lang="ja-JP" altLang="en-US" sz="1200">
            <a:latin typeface="ＭＳ Ｐゴシック"/>
            <a:ea typeface="ＭＳ Ｐゴシック"/>
          </a:endParaRPr>
        </a:p>
        <a:p>
          <a:r>
            <a:rPr kumimoji="1" lang="ja-JP" altLang="en-US" sz="1200">
              <a:latin typeface="ＭＳ Ｐゴシック"/>
              <a:ea typeface="ＭＳ Ｐゴシック"/>
            </a:rPr>
            <a:t>歳出では、公債費が減少したものの、病院事業繰出金や橋本伊都環境施設組合負担金などの補助費等や、学校給食用賄材料費やごみ収集委託料の物件費</a:t>
          </a:r>
          <a:r>
            <a:rPr kumimoji="1" lang="ja-JP" altLang="en-US" sz="1200">
              <a:latin typeface="ＭＳ Ｐゴシック"/>
              <a:ea typeface="ＭＳ Ｐゴシック"/>
            </a:rPr>
            <a:t>が増加となった。</a:t>
          </a:r>
          <a:r>
            <a:rPr kumimoji="1" lang="ja-JP" altLang="en-US" sz="1200">
              <a:latin typeface="ＭＳ Ｐゴシック"/>
              <a:ea typeface="ＭＳ Ｐゴシック"/>
            </a:rPr>
            <a:t>歳入では、地方税（固定資産税）や株式等譲渡所得及び配当割交付金などが増加したものの、諸収入（</a:t>
          </a:r>
          <a:r>
            <a:rPr kumimoji="1" lang="ja-JP" altLang="en-US" sz="1200">
              <a:latin typeface="ＭＳ Ｐゴシック"/>
              <a:ea typeface="ＭＳ Ｐゴシック"/>
            </a:rPr>
            <a:t>橋本周辺広域市町村圏組合過年度清算金）や</a:t>
          </a:r>
          <a:r>
            <a:rPr kumimoji="1" lang="ja-JP" altLang="en-US" sz="1200">
              <a:latin typeface="ＭＳ Ｐゴシック"/>
              <a:ea typeface="ＭＳ Ｐゴシック"/>
            </a:rPr>
            <a:t>普通交付税が減少となったことなどにより、経常収支比率が悪化した。</a:t>
          </a:r>
          <a:endParaRPr kumimoji="1" lang="ja-JP" altLang="en-US" sz="1200">
            <a:latin typeface="ＭＳ Ｐゴシック"/>
            <a:ea typeface="ＭＳ Ｐゴシック"/>
          </a:endParaRPr>
        </a:p>
        <a:p>
          <a:r>
            <a:rPr kumimoji="1" lang="ja-JP" altLang="en-US" sz="1200">
              <a:latin typeface="ＭＳ Ｐゴシック"/>
              <a:ea typeface="ＭＳ Ｐゴシック"/>
            </a:rPr>
            <a:t>今後も歳出削減や歳入確保に取り組み、経常収支比率の良化に努め財政のスリム化を図る。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33020</xdr:rowOff>
    </xdr:from>
    <xdr:to xmlns:xdr="http://schemas.openxmlformats.org/drawingml/2006/spreadsheetDrawing">
      <xdr:col>23</xdr:col>
      <xdr:colOff>133350</xdr:colOff>
      <xdr:row>65</xdr:row>
      <xdr:rowOff>27305</xdr:rowOff>
    </xdr:to>
    <xdr:cxnSp macro="">
      <xdr:nvCxnSpPr>
        <xdr:cNvPr id="125" name="直線コネクタ 124"/>
        <xdr:cNvCxnSpPr/>
      </xdr:nvCxnSpPr>
      <xdr:spPr>
        <a:xfrm flipV="1">
          <a:off x="4953000" y="10148570"/>
          <a:ext cx="0" cy="1022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170815</xdr:rowOff>
    </xdr:from>
    <xdr:ext cx="762000" cy="258445"/>
    <xdr:sp macro="" textlink="">
      <xdr:nvSpPr>
        <xdr:cNvPr id="126" name="財政構造の弾力性最小値テキスト"/>
        <xdr:cNvSpPr txBox="1"/>
      </xdr:nvSpPr>
      <xdr:spPr>
        <a:xfrm>
          <a:off x="5041900" y="11143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27305</xdr:rowOff>
    </xdr:from>
    <xdr:to xmlns:xdr="http://schemas.openxmlformats.org/drawingml/2006/spreadsheetDrawing">
      <xdr:col>24</xdr:col>
      <xdr:colOff>12700</xdr:colOff>
      <xdr:row>65</xdr:row>
      <xdr:rowOff>27305</xdr:rowOff>
    </xdr:to>
    <xdr:cxnSp macro="">
      <xdr:nvCxnSpPr>
        <xdr:cNvPr id="127" name="直線コネクタ 126"/>
        <xdr:cNvCxnSpPr/>
      </xdr:nvCxnSpPr>
      <xdr:spPr>
        <a:xfrm>
          <a:off x="4864100" y="1117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119380</xdr:rowOff>
    </xdr:from>
    <xdr:ext cx="762000" cy="259080"/>
    <xdr:sp macro="" textlink="">
      <xdr:nvSpPr>
        <xdr:cNvPr id="128" name="財政構造の弾力性最大値テキスト"/>
        <xdr:cNvSpPr txBox="1"/>
      </xdr:nvSpPr>
      <xdr:spPr>
        <a:xfrm>
          <a:off x="5041900"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33020</xdr:rowOff>
    </xdr:from>
    <xdr:to xmlns:xdr="http://schemas.openxmlformats.org/drawingml/2006/spreadsheetDrawing">
      <xdr:col>24</xdr:col>
      <xdr:colOff>12700</xdr:colOff>
      <xdr:row>59</xdr:row>
      <xdr:rowOff>33020</xdr:rowOff>
    </xdr:to>
    <xdr:cxnSp macro="">
      <xdr:nvCxnSpPr>
        <xdr:cNvPr id="129" name="直線コネクタ 128"/>
        <xdr:cNvCxnSpPr/>
      </xdr:nvCxnSpPr>
      <xdr:spPr>
        <a:xfrm>
          <a:off x="48641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29845</xdr:rowOff>
    </xdr:from>
    <xdr:to xmlns:xdr="http://schemas.openxmlformats.org/drawingml/2006/spreadsheetDrawing">
      <xdr:col>23</xdr:col>
      <xdr:colOff>133350</xdr:colOff>
      <xdr:row>65</xdr:row>
      <xdr:rowOff>3175</xdr:rowOff>
    </xdr:to>
    <xdr:cxnSp macro="">
      <xdr:nvCxnSpPr>
        <xdr:cNvPr id="130" name="直線コネクタ 129"/>
        <xdr:cNvCxnSpPr/>
      </xdr:nvCxnSpPr>
      <xdr:spPr>
        <a:xfrm>
          <a:off x="4114800" y="1100264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63500</xdr:rowOff>
    </xdr:from>
    <xdr:ext cx="762000" cy="251460"/>
    <xdr:sp macro="" textlink="">
      <xdr:nvSpPr>
        <xdr:cNvPr id="131" name="財政構造の弾力性平均値テキスト"/>
        <xdr:cNvSpPr txBox="1"/>
      </xdr:nvSpPr>
      <xdr:spPr>
        <a:xfrm>
          <a:off x="5041900" y="105219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46990</xdr:rowOff>
    </xdr:from>
    <xdr:to xmlns:xdr="http://schemas.openxmlformats.org/drawingml/2006/spreadsheetDrawing">
      <xdr:col>23</xdr:col>
      <xdr:colOff>184150</xdr:colOff>
      <xdr:row>62</xdr:row>
      <xdr:rowOff>148590</xdr:rowOff>
    </xdr:to>
    <xdr:sp macro="" textlink="">
      <xdr:nvSpPr>
        <xdr:cNvPr id="132" name="フローチャート: 判断 131"/>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10160</xdr:rowOff>
    </xdr:from>
    <xdr:to xmlns:xdr="http://schemas.openxmlformats.org/drawingml/2006/spreadsheetDrawing">
      <xdr:col>19</xdr:col>
      <xdr:colOff>133350</xdr:colOff>
      <xdr:row>64</xdr:row>
      <xdr:rowOff>29845</xdr:rowOff>
    </xdr:to>
    <xdr:cxnSp macro="">
      <xdr:nvCxnSpPr>
        <xdr:cNvPr id="133" name="直線コネクタ 132"/>
        <xdr:cNvCxnSpPr/>
      </xdr:nvCxnSpPr>
      <xdr:spPr>
        <a:xfrm>
          <a:off x="3225800" y="109829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146050</xdr:rowOff>
    </xdr:from>
    <xdr:to xmlns:xdr="http://schemas.openxmlformats.org/drawingml/2006/spreadsheetDrawing">
      <xdr:col>19</xdr:col>
      <xdr:colOff>184150</xdr:colOff>
      <xdr:row>62</xdr:row>
      <xdr:rowOff>76200</xdr:rowOff>
    </xdr:to>
    <xdr:sp macro="" textlink="">
      <xdr:nvSpPr>
        <xdr:cNvPr id="134" name="フローチャート: 判断 133"/>
        <xdr:cNvSpPr/>
      </xdr:nvSpPr>
      <xdr:spPr>
        <a:xfrm>
          <a:off x="4064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86360</xdr:rowOff>
    </xdr:from>
    <xdr:ext cx="736600" cy="251460"/>
    <xdr:sp macro="" textlink="">
      <xdr:nvSpPr>
        <xdr:cNvPr id="135" name="テキスト ボックス 134"/>
        <xdr:cNvSpPr txBox="1"/>
      </xdr:nvSpPr>
      <xdr:spPr>
        <a:xfrm>
          <a:off x="3733800" y="103733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10160</xdr:rowOff>
    </xdr:from>
    <xdr:to xmlns:xdr="http://schemas.openxmlformats.org/drawingml/2006/spreadsheetDrawing">
      <xdr:col>15</xdr:col>
      <xdr:colOff>82550</xdr:colOff>
      <xdr:row>64</xdr:row>
      <xdr:rowOff>97790</xdr:rowOff>
    </xdr:to>
    <xdr:cxnSp macro="">
      <xdr:nvCxnSpPr>
        <xdr:cNvPr id="136" name="直線コネクタ 135"/>
        <xdr:cNvCxnSpPr/>
      </xdr:nvCxnSpPr>
      <xdr:spPr>
        <a:xfrm flipV="1">
          <a:off x="2336800" y="109829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143510</xdr:rowOff>
    </xdr:from>
    <xdr:to xmlns:xdr="http://schemas.openxmlformats.org/drawingml/2006/spreadsheetDrawing">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83820</xdr:rowOff>
    </xdr:from>
    <xdr:ext cx="762000" cy="259080"/>
    <xdr:sp macro="" textlink="">
      <xdr:nvSpPr>
        <xdr:cNvPr id="138" name="テキスト ボックス 137"/>
        <xdr:cNvSpPr txBox="1"/>
      </xdr:nvSpPr>
      <xdr:spPr>
        <a:xfrm>
          <a:off x="2844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97790</xdr:rowOff>
    </xdr:from>
    <xdr:to xmlns:xdr="http://schemas.openxmlformats.org/drawingml/2006/spreadsheetDrawing">
      <xdr:col>11</xdr:col>
      <xdr:colOff>31750</xdr:colOff>
      <xdr:row>64</xdr:row>
      <xdr:rowOff>111760</xdr:rowOff>
    </xdr:to>
    <xdr:cxnSp macro="">
      <xdr:nvCxnSpPr>
        <xdr:cNvPr id="139" name="直線コネクタ 138"/>
        <xdr:cNvCxnSpPr/>
      </xdr:nvCxnSpPr>
      <xdr:spPr>
        <a:xfrm flipV="1">
          <a:off x="1447800" y="110705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41910</xdr:rowOff>
    </xdr:from>
    <xdr:to xmlns:xdr="http://schemas.openxmlformats.org/drawingml/2006/spreadsheetDrawing">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153670</xdr:rowOff>
    </xdr:from>
    <xdr:ext cx="762000" cy="259080"/>
    <xdr:sp macro="" textlink="">
      <xdr:nvSpPr>
        <xdr:cNvPr id="141" name="テキスト ボックス 140"/>
        <xdr:cNvSpPr txBox="1"/>
      </xdr:nvSpPr>
      <xdr:spPr>
        <a:xfrm>
          <a:off x="1955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60960</xdr:rowOff>
    </xdr:from>
    <xdr:to xmlns:xdr="http://schemas.openxmlformats.org/drawingml/2006/spreadsheetDrawing">
      <xdr:col>7</xdr:col>
      <xdr:colOff>31750</xdr:colOff>
      <xdr:row>62</xdr:row>
      <xdr:rowOff>162560</xdr:rowOff>
    </xdr:to>
    <xdr:sp macro="" textlink="">
      <xdr:nvSpPr>
        <xdr:cNvPr id="142" name="フローチャート: 判断 141"/>
        <xdr:cNvSpPr/>
      </xdr:nvSpPr>
      <xdr:spPr>
        <a:xfrm>
          <a:off x="1397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1270</xdr:rowOff>
    </xdr:from>
    <xdr:ext cx="762000" cy="259080"/>
    <xdr:sp macro="" textlink="">
      <xdr:nvSpPr>
        <xdr:cNvPr id="143" name="テキスト ボックス 142"/>
        <xdr:cNvSpPr txBox="1"/>
      </xdr:nvSpPr>
      <xdr:spPr>
        <a:xfrm>
          <a:off x="1066800" y="1045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0190"/>
    <xdr:sp macro="" textlink="">
      <xdr:nvSpPr>
        <xdr:cNvPr id="144" name="テキスト ボックス 143"/>
        <xdr:cNvSpPr txBox="1"/>
      </xdr:nvSpPr>
      <xdr:spPr>
        <a:xfrm>
          <a:off x="4737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0190"/>
    <xdr:sp macro="" textlink="">
      <xdr:nvSpPr>
        <xdr:cNvPr id="145" name="テキスト ボックス 144"/>
        <xdr:cNvSpPr txBox="1"/>
      </xdr:nvSpPr>
      <xdr:spPr>
        <a:xfrm>
          <a:off x="3898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0190"/>
    <xdr:sp macro="" textlink="">
      <xdr:nvSpPr>
        <xdr:cNvPr id="146" name="テキスト ボックス 145"/>
        <xdr:cNvSpPr txBox="1"/>
      </xdr:nvSpPr>
      <xdr:spPr>
        <a:xfrm>
          <a:off x="3009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0190"/>
    <xdr:sp macro="" textlink="">
      <xdr:nvSpPr>
        <xdr:cNvPr id="147" name="テキスト ボックス 146"/>
        <xdr:cNvSpPr txBox="1"/>
      </xdr:nvSpPr>
      <xdr:spPr>
        <a:xfrm>
          <a:off x="2120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0190"/>
    <xdr:sp macro="" textlink="">
      <xdr:nvSpPr>
        <xdr:cNvPr id="148" name="テキスト ボックス 147"/>
        <xdr:cNvSpPr txBox="1"/>
      </xdr:nvSpPr>
      <xdr:spPr>
        <a:xfrm>
          <a:off x="1231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123825</xdr:rowOff>
    </xdr:from>
    <xdr:to xmlns:xdr="http://schemas.openxmlformats.org/drawingml/2006/spreadsheetDrawing">
      <xdr:col>23</xdr:col>
      <xdr:colOff>184150</xdr:colOff>
      <xdr:row>65</xdr:row>
      <xdr:rowOff>53975</xdr:rowOff>
    </xdr:to>
    <xdr:sp macro="" textlink="">
      <xdr:nvSpPr>
        <xdr:cNvPr id="149" name="楕円 148"/>
        <xdr:cNvSpPr/>
      </xdr:nvSpPr>
      <xdr:spPr>
        <a:xfrm>
          <a:off x="4902200" y="1109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19685</xdr:rowOff>
    </xdr:from>
    <xdr:ext cx="762000" cy="250190"/>
    <xdr:sp macro="" textlink="">
      <xdr:nvSpPr>
        <xdr:cNvPr id="150" name="財政構造の弾力性該当値テキスト"/>
        <xdr:cNvSpPr txBox="1"/>
      </xdr:nvSpPr>
      <xdr:spPr>
        <a:xfrm>
          <a:off x="5041900" y="10992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150495</xdr:rowOff>
    </xdr:from>
    <xdr:to xmlns:xdr="http://schemas.openxmlformats.org/drawingml/2006/spreadsheetDrawing">
      <xdr:col>19</xdr:col>
      <xdr:colOff>184150</xdr:colOff>
      <xdr:row>64</xdr:row>
      <xdr:rowOff>80645</xdr:rowOff>
    </xdr:to>
    <xdr:sp macro="" textlink="">
      <xdr:nvSpPr>
        <xdr:cNvPr id="151" name="楕円 150"/>
        <xdr:cNvSpPr/>
      </xdr:nvSpPr>
      <xdr:spPr>
        <a:xfrm>
          <a:off x="40640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65405</xdr:rowOff>
    </xdr:from>
    <xdr:ext cx="736600" cy="250190"/>
    <xdr:sp macro="" textlink="">
      <xdr:nvSpPr>
        <xdr:cNvPr id="152" name="テキスト ボックス 151"/>
        <xdr:cNvSpPr txBox="1"/>
      </xdr:nvSpPr>
      <xdr:spPr>
        <a:xfrm>
          <a:off x="3733800" y="1103820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130810</xdr:rowOff>
    </xdr:from>
    <xdr:to xmlns:xdr="http://schemas.openxmlformats.org/drawingml/2006/spreadsheetDrawing">
      <xdr:col>15</xdr:col>
      <xdr:colOff>133350</xdr:colOff>
      <xdr:row>64</xdr:row>
      <xdr:rowOff>60960</xdr:rowOff>
    </xdr:to>
    <xdr:sp macro="" textlink="">
      <xdr:nvSpPr>
        <xdr:cNvPr id="153" name="楕円 152"/>
        <xdr:cNvSpPr/>
      </xdr:nvSpPr>
      <xdr:spPr>
        <a:xfrm>
          <a:off x="3175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45720</xdr:rowOff>
    </xdr:from>
    <xdr:ext cx="762000" cy="259080"/>
    <xdr:sp macro="" textlink="">
      <xdr:nvSpPr>
        <xdr:cNvPr id="154" name="テキスト ボックス 153"/>
        <xdr:cNvSpPr txBox="1"/>
      </xdr:nvSpPr>
      <xdr:spPr>
        <a:xfrm>
          <a:off x="2844800" y="1101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46355</xdr:rowOff>
    </xdr:from>
    <xdr:to xmlns:xdr="http://schemas.openxmlformats.org/drawingml/2006/spreadsheetDrawing">
      <xdr:col>11</xdr:col>
      <xdr:colOff>82550</xdr:colOff>
      <xdr:row>64</xdr:row>
      <xdr:rowOff>147955</xdr:rowOff>
    </xdr:to>
    <xdr:sp macro="" textlink="">
      <xdr:nvSpPr>
        <xdr:cNvPr id="155" name="楕円 154"/>
        <xdr:cNvSpPr/>
      </xdr:nvSpPr>
      <xdr:spPr>
        <a:xfrm>
          <a:off x="228600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132715</xdr:rowOff>
    </xdr:from>
    <xdr:ext cx="762000" cy="250825"/>
    <xdr:sp macro="" textlink="">
      <xdr:nvSpPr>
        <xdr:cNvPr id="156" name="テキスト ボックス 155"/>
        <xdr:cNvSpPr txBox="1"/>
      </xdr:nvSpPr>
      <xdr:spPr>
        <a:xfrm>
          <a:off x="1955800" y="111055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60960</xdr:rowOff>
    </xdr:from>
    <xdr:to xmlns:xdr="http://schemas.openxmlformats.org/drawingml/2006/spreadsheetDrawing">
      <xdr:col>7</xdr:col>
      <xdr:colOff>31750</xdr:colOff>
      <xdr:row>64</xdr:row>
      <xdr:rowOff>162560</xdr:rowOff>
    </xdr:to>
    <xdr:sp macro="" textlink="">
      <xdr:nvSpPr>
        <xdr:cNvPr id="157" name="楕円 156"/>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147320</xdr:rowOff>
    </xdr:from>
    <xdr:ext cx="762000" cy="259080"/>
    <xdr:sp macro="" textlink="">
      <xdr:nvSpPr>
        <xdr:cNvPr id="158" name="テキスト ボックス 157"/>
        <xdr:cNvSpPr txBox="1"/>
      </xdr:nvSpPr>
      <xdr:spPr>
        <a:xfrm>
          <a:off x="1066800" y="1112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110" cy="358775"/>
    <xdr:sp macro="" textlink="">
      <xdr:nvSpPr>
        <xdr:cNvPr id="161" name="テキスト ボックス 160"/>
        <xdr:cNvSpPr txBox="1"/>
      </xdr:nvSpPr>
      <xdr:spPr>
        <a:xfrm>
          <a:off x="414909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[138,278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財政健全化計画（</a:t>
          </a:r>
          <a:r>
            <a:rPr kumimoji="1" lang="en-US" altLang="ja-JP" sz="1300">
              <a:latin typeface="ＭＳ Ｐゴシック"/>
              <a:ea typeface="ＭＳ Ｐゴシック"/>
            </a:rPr>
            <a:t>H28</a:t>
          </a:r>
          <a:r>
            <a:rPr kumimoji="1" lang="ja-JP" altLang="en-US" sz="1300">
              <a:latin typeface="ＭＳ Ｐゴシック"/>
              <a:ea typeface="ＭＳ Ｐゴシック"/>
            </a:rPr>
            <a:t>～</a:t>
          </a:r>
          <a:r>
            <a:rPr kumimoji="1" lang="en-US" altLang="ja-JP" sz="1300">
              <a:latin typeface="ＭＳ Ｐゴシック"/>
              <a:ea typeface="ＭＳ Ｐゴシック"/>
            </a:rPr>
            <a:t>R2</a:t>
          </a:r>
          <a:r>
            <a:rPr kumimoji="1" lang="ja-JP" altLang="en-US" sz="1300">
              <a:latin typeface="ＭＳ Ｐゴシック"/>
              <a:ea typeface="ＭＳ Ｐゴシック"/>
            </a:rPr>
            <a:t>）による人件費の削減、定員適正化計画に基づく採用抑制及び公私連携の認定こども園化を推進することで職員数の削減を行い、人件費は減少傾向となっていたが、令和5年人事院勧告により大幅に給与水準が改定されたことなど、人件費は増加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また、新型コロナウイルス感染症が令和5年5月8日に5類に位置づけされ、ワクチン接種の予防接種経費が減少したことなど、物件費は減少となった</a:t>
          </a:r>
          <a:r>
            <a:rPr kumimoji="1" lang="ja-JP" altLang="en-US" sz="1400">
              <a:latin typeface="ＭＳ Ｐゴシック"/>
              <a:ea typeface="ＭＳ Ｐゴシック"/>
            </a:rPr>
            <a:t>。</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0190"/>
    <xdr:sp macro="" textlink="">
      <xdr:nvSpPr>
        <xdr:cNvPr id="176" name="テキスト ボックス 175"/>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190"/>
    <xdr:sp macro="" textlink="">
      <xdr:nvSpPr>
        <xdr:cNvPr id="184" name="テキスト ボックス 183"/>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117475</xdr:rowOff>
    </xdr:from>
    <xdr:to xmlns:xdr="http://schemas.openxmlformats.org/drawingml/2006/spreadsheetDrawing">
      <xdr:col>23</xdr:col>
      <xdr:colOff>133350</xdr:colOff>
      <xdr:row>89</xdr:row>
      <xdr:rowOff>127635</xdr:rowOff>
    </xdr:to>
    <xdr:cxnSp macro="">
      <xdr:nvCxnSpPr>
        <xdr:cNvPr id="186" name="直線コネクタ 185"/>
        <xdr:cNvCxnSpPr/>
      </xdr:nvCxnSpPr>
      <xdr:spPr>
        <a:xfrm flipV="1">
          <a:off x="4953000" y="13833475"/>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99695</xdr:rowOff>
    </xdr:from>
    <xdr:ext cx="762000" cy="250190"/>
    <xdr:sp macro="" textlink="">
      <xdr:nvSpPr>
        <xdr:cNvPr id="187" name="人件費・物件費等の状況最小値テキスト"/>
        <xdr:cNvSpPr txBox="1"/>
      </xdr:nvSpPr>
      <xdr:spPr>
        <a:xfrm>
          <a:off x="5041900" y="153587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127635</xdr:rowOff>
    </xdr:from>
    <xdr:to xmlns:xdr="http://schemas.openxmlformats.org/drawingml/2006/spreadsheetDrawing">
      <xdr:col>24</xdr:col>
      <xdr:colOff>12700</xdr:colOff>
      <xdr:row>89</xdr:row>
      <xdr:rowOff>127635</xdr:rowOff>
    </xdr:to>
    <xdr:cxnSp macro="">
      <xdr:nvCxnSpPr>
        <xdr:cNvPr id="188" name="直線コネクタ 187"/>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33020</xdr:rowOff>
    </xdr:from>
    <xdr:ext cx="762000" cy="259080"/>
    <xdr:sp macro="" textlink="">
      <xdr:nvSpPr>
        <xdr:cNvPr id="189" name="人件費・物件費等の状況最大値テキスト"/>
        <xdr:cNvSpPr txBox="1"/>
      </xdr:nvSpPr>
      <xdr:spPr>
        <a:xfrm>
          <a:off x="5041900" y="1357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117475</xdr:rowOff>
    </xdr:from>
    <xdr:to xmlns:xdr="http://schemas.openxmlformats.org/drawingml/2006/spreadsheetDrawing">
      <xdr:col>24</xdr:col>
      <xdr:colOff>12700</xdr:colOff>
      <xdr:row>80</xdr:row>
      <xdr:rowOff>117475</xdr:rowOff>
    </xdr:to>
    <xdr:cxnSp macro="">
      <xdr:nvCxnSpPr>
        <xdr:cNvPr id="190" name="直線コネクタ 189"/>
        <xdr:cNvCxnSpPr/>
      </xdr:nvCxnSpPr>
      <xdr:spPr>
        <a:xfrm>
          <a:off x="4864100" y="1383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168910</xdr:rowOff>
    </xdr:from>
    <xdr:to xmlns:xdr="http://schemas.openxmlformats.org/drawingml/2006/spreadsheetDrawing">
      <xdr:col>23</xdr:col>
      <xdr:colOff>133350</xdr:colOff>
      <xdr:row>83</xdr:row>
      <xdr:rowOff>20320</xdr:rowOff>
    </xdr:to>
    <xdr:cxnSp macro="">
      <xdr:nvCxnSpPr>
        <xdr:cNvPr id="191" name="直線コネクタ 190"/>
        <xdr:cNvCxnSpPr/>
      </xdr:nvCxnSpPr>
      <xdr:spPr>
        <a:xfrm>
          <a:off x="4114800" y="1422781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138430</xdr:rowOff>
    </xdr:from>
    <xdr:ext cx="762000" cy="259080"/>
    <xdr:sp macro="" textlink="">
      <xdr:nvSpPr>
        <xdr:cNvPr id="192" name="人件費・物件費等の状況平均値テキスト"/>
        <xdr:cNvSpPr txBox="1"/>
      </xdr:nvSpPr>
      <xdr:spPr>
        <a:xfrm>
          <a:off x="5041900" y="14025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121920</xdr:rowOff>
    </xdr:from>
    <xdr:to xmlns:xdr="http://schemas.openxmlformats.org/drawingml/2006/spreadsheetDrawing">
      <xdr:col>23</xdr:col>
      <xdr:colOff>184150</xdr:colOff>
      <xdr:row>83</xdr:row>
      <xdr:rowOff>52070</xdr:rowOff>
    </xdr:to>
    <xdr:sp macro="" textlink="">
      <xdr:nvSpPr>
        <xdr:cNvPr id="193" name="フローチャート: 判断 192"/>
        <xdr:cNvSpPr/>
      </xdr:nvSpPr>
      <xdr:spPr>
        <a:xfrm>
          <a:off x="49022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113030</xdr:rowOff>
    </xdr:from>
    <xdr:to xmlns:xdr="http://schemas.openxmlformats.org/drawingml/2006/spreadsheetDrawing">
      <xdr:col>19</xdr:col>
      <xdr:colOff>133350</xdr:colOff>
      <xdr:row>82</xdr:row>
      <xdr:rowOff>168910</xdr:rowOff>
    </xdr:to>
    <xdr:cxnSp macro="">
      <xdr:nvCxnSpPr>
        <xdr:cNvPr id="194" name="直線コネクタ 193"/>
        <xdr:cNvCxnSpPr/>
      </xdr:nvCxnSpPr>
      <xdr:spPr>
        <a:xfrm>
          <a:off x="3225800" y="1417193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124460</xdr:rowOff>
    </xdr:from>
    <xdr:to xmlns:xdr="http://schemas.openxmlformats.org/drawingml/2006/spreadsheetDrawing">
      <xdr:col>19</xdr:col>
      <xdr:colOff>184150</xdr:colOff>
      <xdr:row>83</xdr:row>
      <xdr:rowOff>54610</xdr:rowOff>
    </xdr:to>
    <xdr:sp macro="" textlink="">
      <xdr:nvSpPr>
        <xdr:cNvPr id="195" name="フローチャート: 判断 194"/>
        <xdr:cNvSpPr/>
      </xdr:nvSpPr>
      <xdr:spPr>
        <a:xfrm>
          <a:off x="40640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39370</xdr:rowOff>
    </xdr:from>
    <xdr:ext cx="736600" cy="259080"/>
    <xdr:sp macro="" textlink="">
      <xdr:nvSpPr>
        <xdr:cNvPr id="196" name="テキスト ボックス 195"/>
        <xdr:cNvSpPr txBox="1"/>
      </xdr:nvSpPr>
      <xdr:spPr>
        <a:xfrm>
          <a:off x="3733800" y="1426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113030</xdr:rowOff>
    </xdr:from>
    <xdr:to xmlns:xdr="http://schemas.openxmlformats.org/drawingml/2006/spreadsheetDrawing">
      <xdr:col>15</xdr:col>
      <xdr:colOff>82550</xdr:colOff>
      <xdr:row>82</xdr:row>
      <xdr:rowOff>123190</xdr:rowOff>
    </xdr:to>
    <xdr:cxnSp macro="">
      <xdr:nvCxnSpPr>
        <xdr:cNvPr id="197" name="直線コネクタ 196"/>
        <xdr:cNvCxnSpPr/>
      </xdr:nvCxnSpPr>
      <xdr:spPr>
        <a:xfrm flipV="1">
          <a:off x="2336800" y="141719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86360</xdr:rowOff>
    </xdr:from>
    <xdr:to xmlns:xdr="http://schemas.openxmlformats.org/drawingml/2006/spreadsheetDrawing">
      <xdr:col>15</xdr:col>
      <xdr:colOff>133350</xdr:colOff>
      <xdr:row>83</xdr:row>
      <xdr:rowOff>16510</xdr:rowOff>
    </xdr:to>
    <xdr:sp macro="" textlink="">
      <xdr:nvSpPr>
        <xdr:cNvPr id="198" name="フローチャート: 判断 197"/>
        <xdr:cNvSpPr/>
      </xdr:nvSpPr>
      <xdr:spPr>
        <a:xfrm>
          <a:off x="31750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1270</xdr:rowOff>
    </xdr:from>
    <xdr:ext cx="762000" cy="259080"/>
    <xdr:sp macro="" textlink="">
      <xdr:nvSpPr>
        <xdr:cNvPr id="199" name="テキスト ボックス 198"/>
        <xdr:cNvSpPr txBox="1"/>
      </xdr:nvSpPr>
      <xdr:spPr>
        <a:xfrm>
          <a:off x="2844800" y="1423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27940</xdr:rowOff>
    </xdr:from>
    <xdr:to xmlns:xdr="http://schemas.openxmlformats.org/drawingml/2006/spreadsheetDrawing">
      <xdr:col>11</xdr:col>
      <xdr:colOff>31750</xdr:colOff>
      <xdr:row>82</xdr:row>
      <xdr:rowOff>123190</xdr:rowOff>
    </xdr:to>
    <xdr:cxnSp macro="">
      <xdr:nvCxnSpPr>
        <xdr:cNvPr id="200" name="直線コネクタ 199"/>
        <xdr:cNvCxnSpPr/>
      </xdr:nvCxnSpPr>
      <xdr:spPr>
        <a:xfrm>
          <a:off x="1447800" y="1408684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8255</xdr:rowOff>
    </xdr:from>
    <xdr:to xmlns:xdr="http://schemas.openxmlformats.org/drawingml/2006/spreadsheetDrawing">
      <xdr:col>11</xdr:col>
      <xdr:colOff>82550</xdr:colOff>
      <xdr:row>82</xdr:row>
      <xdr:rowOff>109855</xdr:rowOff>
    </xdr:to>
    <xdr:sp macro="" textlink="">
      <xdr:nvSpPr>
        <xdr:cNvPr id="201" name="フローチャート: 判断 200"/>
        <xdr:cNvSpPr/>
      </xdr:nvSpPr>
      <xdr:spPr>
        <a:xfrm>
          <a:off x="22860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120650</xdr:rowOff>
    </xdr:from>
    <xdr:ext cx="762000" cy="251460"/>
    <xdr:sp macro="" textlink="">
      <xdr:nvSpPr>
        <xdr:cNvPr id="202" name="テキスト ボックス 201"/>
        <xdr:cNvSpPr txBox="1"/>
      </xdr:nvSpPr>
      <xdr:spPr>
        <a:xfrm>
          <a:off x="1955800" y="13836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70485</xdr:rowOff>
    </xdr:from>
    <xdr:to xmlns:xdr="http://schemas.openxmlformats.org/drawingml/2006/spreadsheetDrawing">
      <xdr:col>7</xdr:col>
      <xdr:colOff>31750</xdr:colOff>
      <xdr:row>82</xdr:row>
      <xdr:rowOff>635</xdr:rowOff>
    </xdr:to>
    <xdr:sp macro="" textlink="">
      <xdr:nvSpPr>
        <xdr:cNvPr id="203" name="フローチャート: 判断 202"/>
        <xdr:cNvSpPr/>
      </xdr:nvSpPr>
      <xdr:spPr>
        <a:xfrm>
          <a:off x="1397000" y="139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10795</xdr:rowOff>
    </xdr:from>
    <xdr:ext cx="762000" cy="258445"/>
    <xdr:sp macro="" textlink="">
      <xdr:nvSpPr>
        <xdr:cNvPr id="204" name="テキスト ボックス 203"/>
        <xdr:cNvSpPr txBox="1"/>
      </xdr:nvSpPr>
      <xdr:spPr>
        <a:xfrm>
          <a:off x="1066800" y="13726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140970</xdr:rowOff>
    </xdr:from>
    <xdr:to xmlns:xdr="http://schemas.openxmlformats.org/drawingml/2006/spreadsheetDrawing">
      <xdr:col>23</xdr:col>
      <xdr:colOff>184150</xdr:colOff>
      <xdr:row>83</xdr:row>
      <xdr:rowOff>71120</xdr:rowOff>
    </xdr:to>
    <xdr:sp macro="" textlink="">
      <xdr:nvSpPr>
        <xdr:cNvPr id="210" name="楕円 209"/>
        <xdr:cNvSpPr/>
      </xdr:nvSpPr>
      <xdr:spPr>
        <a:xfrm>
          <a:off x="49022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113030</xdr:rowOff>
    </xdr:from>
    <xdr:ext cx="762000" cy="259080"/>
    <xdr:sp macro="" textlink="">
      <xdr:nvSpPr>
        <xdr:cNvPr id="211" name="人件費・物件費等の状況該当値テキスト"/>
        <xdr:cNvSpPr txBox="1"/>
      </xdr:nvSpPr>
      <xdr:spPr>
        <a:xfrm>
          <a:off x="5041900" y="1417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118110</xdr:rowOff>
    </xdr:from>
    <xdr:to xmlns:xdr="http://schemas.openxmlformats.org/drawingml/2006/spreadsheetDrawing">
      <xdr:col>19</xdr:col>
      <xdr:colOff>184150</xdr:colOff>
      <xdr:row>83</xdr:row>
      <xdr:rowOff>48260</xdr:rowOff>
    </xdr:to>
    <xdr:sp macro="" textlink="">
      <xdr:nvSpPr>
        <xdr:cNvPr id="212" name="楕円 211"/>
        <xdr:cNvSpPr/>
      </xdr:nvSpPr>
      <xdr:spPr>
        <a:xfrm>
          <a:off x="4064000" y="141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58420</xdr:rowOff>
    </xdr:from>
    <xdr:ext cx="736600" cy="259080"/>
    <xdr:sp macro="" textlink="">
      <xdr:nvSpPr>
        <xdr:cNvPr id="213" name="テキスト ボックス 212"/>
        <xdr:cNvSpPr txBox="1"/>
      </xdr:nvSpPr>
      <xdr:spPr>
        <a:xfrm>
          <a:off x="3733800" y="13945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62230</xdr:rowOff>
    </xdr:from>
    <xdr:to xmlns:xdr="http://schemas.openxmlformats.org/drawingml/2006/spreadsheetDrawing">
      <xdr:col>15</xdr:col>
      <xdr:colOff>133350</xdr:colOff>
      <xdr:row>82</xdr:row>
      <xdr:rowOff>163830</xdr:rowOff>
    </xdr:to>
    <xdr:sp macro="" textlink="">
      <xdr:nvSpPr>
        <xdr:cNvPr id="214" name="楕円 213"/>
        <xdr:cNvSpPr/>
      </xdr:nvSpPr>
      <xdr:spPr>
        <a:xfrm>
          <a:off x="31750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2540</xdr:rowOff>
    </xdr:from>
    <xdr:ext cx="762000" cy="259080"/>
    <xdr:sp macro="" textlink="">
      <xdr:nvSpPr>
        <xdr:cNvPr id="215" name="テキスト ボックス 214"/>
        <xdr:cNvSpPr txBox="1"/>
      </xdr:nvSpPr>
      <xdr:spPr>
        <a:xfrm>
          <a:off x="2844800" y="1388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72390</xdr:rowOff>
    </xdr:from>
    <xdr:to xmlns:xdr="http://schemas.openxmlformats.org/drawingml/2006/spreadsheetDrawing">
      <xdr:col>11</xdr:col>
      <xdr:colOff>82550</xdr:colOff>
      <xdr:row>83</xdr:row>
      <xdr:rowOff>2540</xdr:rowOff>
    </xdr:to>
    <xdr:sp macro="" textlink="">
      <xdr:nvSpPr>
        <xdr:cNvPr id="216" name="楕円 215"/>
        <xdr:cNvSpPr/>
      </xdr:nvSpPr>
      <xdr:spPr>
        <a:xfrm>
          <a:off x="2286000" y="141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158750</xdr:rowOff>
    </xdr:from>
    <xdr:ext cx="762000" cy="259080"/>
    <xdr:sp macro="" textlink="">
      <xdr:nvSpPr>
        <xdr:cNvPr id="217" name="テキスト ボックス 216"/>
        <xdr:cNvSpPr txBox="1"/>
      </xdr:nvSpPr>
      <xdr:spPr>
        <a:xfrm>
          <a:off x="195580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148590</xdr:rowOff>
    </xdr:from>
    <xdr:to xmlns:xdr="http://schemas.openxmlformats.org/drawingml/2006/spreadsheetDrawing">
      <xdr:col>7</xdr:col>
      <xdr:colOff>31750</xdr:colOff>
      <xdr:row>82</xdr:row>
      <xdr:rowOff>78740</xdr:rowOff>
    </xdr:to>
    <xdr:sp macro="" textlink="">
      <xdr:nvSpPr>
        <xdr:cNvPr id="218" name="楕円 217"/>
        <xdr:cNvSpPr/>
      </xdr:nvSpPr>
      <xdr:spPr>
        <a:xfrm>
          <a:off x="1397000" y="140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63500</xdr:rowOff>
    </xdr:from>
    <xdr:ext cx="762000" cy="251460"/>
    <xdr:sp macro="" textlink="">
      <xdr:nvSpPr>
        <xdr:cNvPr id="219" name="テキスト ボックス 218"/>
        <xdr:cNvSpPr txBox="1"/>
      </xdr:nvSpPr>
      <xdr:spPr>
        <a:xfrm>
          <a:off x="1066800" y="1412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110" cy="358775"/>
    <xdr:sp macro="" textlink="">
      <xdr:nvSpPr>
        <xdr:cNvPr id="222" name="テキスト ボックス 221"/>
        <xdr:cNvSpPr txBox="1"/>
      </xdr:nvSpPr>
      <xdr:spPr>
        <a:xfrm>
          <a:off x="1543177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令和5年度の数値については、類似団体平均を1.3ポイント下回っている状況で、</a:t>
          </a:r>
          <a:r>
            <a:rPr kumimoji="1" lang="ja-JP" altLang="en-US" sz="1300">
              <a:latin typeface="ＭＳ Ｐゴシック"/>
              <a:ea typeface="ＭＳ Ｐゴシック"/>
            </a:rPr>
            <a:t>特に大学卒職員のうち在職期間が10～15年未満、15～20年未満、20～25年未満、25～30年未満の各階層において、階層の始まりに位置する給料月額の少ない職員が増えたことにより、平均給料月額が下がり</a:t>
          </a:r>
          <a:r>
            <a:rPr kumimoji="1" lang="ja-JP" altLang="en-US" sz="1300">
              <a:latin typeface="ＭＳ Ｐゴシック"/>
              <a:ea typeface="ＭＳ Ｐゴシック"/>
            </a:rPr>
            <a:t>ラスパイレス指数を引き下げる結果となった。</a:t>
          </a:r>
          <a:r>
            <a:rPr kumimoji="1" lang="ja-JP" altLang="en-US" sz="1300">
              <a:latin typeface="ＭＳ Ｐゴシック"/>
              <a:ea typeface="ＭＳ Ｐゴシック"/>
            </a:rPr>
            <a:t>今後も民間の給与水準を基に出されている人事院の給与勧告や県及び県内自治体の給与制度の動向を注視し、適正な給与水準を保つように努める。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0190"/>
    <xdr:sp macro="" textlink="">
      <xdr:nvSpPr>
        <xdr:cNvPr id="236" name="テキスト ボックス 235"/>
        <xdr:cNvSpPr txBox="1"/>
      </xdr:nvSpPr>
      <xdr:spPr>
        <a:xfrm>
          <a:off x="12065000" y="1526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38" name="テキスト ボックス 237"/>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190"/>
    <xdr:sp macro="" textlink="">
      <xdr:nvSpPr>
        <xdr:cNvPr id="246" name="テキスト ボックス 245"/>
        <xdr:cNvSpPr txBox="1"/>
      </xdr:nvSpPr>
      <xdr:spPr>
        <a:xfrm>
          <a:off x="1206500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135255</xdr:rowOff>
    </xdr:from>
    <xdr:to xmlns:xdr="http://schemas.openxmlformats.org/drawingml/2006/spreadsheetDrawing">
      <xdr:col>81</xdr:col>
      <xdr:colOff>44450</xdr:colOff>
      <xdr:row>89</xdr:row>
      <xdr:rowOff>170180</xdr:rowOff>
    </xdr:to>
    <xdr:cxnSp macro="">
      <xdr:nvCxnSpPr>
        <xdr:cNvPr id="248" name="直線コネクタ 247"/>
        <xdr:cNvCxnSpPr/>
      </xdr:nvCxnSpPr>
      <xdr:spPr>
        <a:xfrm flipV="1">
          <a:off x="17018000" y="13679805"/>
          <a:ext cx="0" cy="1749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142240</xdr:rowOff>
    </xdr:from>
    <xdr:ext cx="762000" cy="259080"/>
    <xdr:sp macro="" textlink="">
      <xdr:nvSpPr>
        <xdr:cNvPr id="249" name="給与水準   （国との比較）最小値テキスト"/>
        <xdr:cNvSpPr txBox="1"/>
      </xdr:nvSpPr>
      <xdr:spPr>
        <a:xfrm>
          <a:off x="17106900" y="1540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170180</xdr:rowOff>
    </xdr:from>
    <xdr:to xmlns:xdr="http://schemas.openxmlformats.org/drawingml/2006/spreadsheetDrawing">
      <xdr:col>81</xdr:col>
      <xdr:colOff>133350</xdr:colOff>
      <xdr:row>89</xdr:row>
      <xdr:rowOff>170180</xdr:rowOff>
    </xdr:to>
    <xdr:cxnSp macro="">
      <xdr:nvCxnSpPr>
        <xdr:cNvPr id="250" name="直線コネクタ 249"/>
        <xdr:cNvCxnSpPr/>
      </xdr:nvCxnSpPr>
      <xdr:spPr>
        <a:xfrm>
          <a:off x="169291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50165</xdr:rowOff>
    </xdr:from>
    <xdr:ext cx="762000" cy="259080"/>
    <xdr:sp macro="" textlink="">
      <xdr:nvSpPr>
        <xdr:cNvPr id="251" name="給与水準   （国との比較）最大値テキスト"/>
        <xdr:cNvSpPr txBox="1"/>
      </xdr:nvSpPr>
      <xdr:spPr>
        <a:xfrm>
          <a:off x="17106900" y="1342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135255</xdr:rowOff>
    </xdr:from>
    <xdr:to xmlns:xdr="http://schemas.openxmlformats.org/drawingml/2006/spreadsheetDrawing">
      <xdr:col>81</xdr:col>
      <xdr:colOff>133350</xdr:colOff>
      <xdr:row>79</xdr:row>
      <xdr:rowOff>135255</xdr:rowOff>
    </xdr:to>
    <xdr:cxnSp macro="">
      <xdr:nvCxnSpPr>
        <xdr:cNvPr id="252" name="直線コネクタ 251"/>
        <xdr:cNvCxnSpPr/>
      </xdr:nvCxnSpPr>
      <xdr:spPr>
        <a:xfrm>
          <a:off x="169291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1905</xdr:rowOff>
    </xdr:from>
    <xdr:to xmlns:xdr="http://schemas.openxmlformats.org/drawingml/2006/spreadsheetDrawing">
      <xdr:col>81</xdr:col>
      <xdr:colOff>44450</xdr:colOff>
      <xdr:row>84</xdr:row>
      <xdr:rowOff>122555</xdr:rowOff>
    </xdr:to>
    <xdr:cxnSp macro="">
      <xdr:nvCxnSpPr>
        <xdr:cNvPr id="253" name="直線コネクタ 252"/>
        <xdr:cNvCxnSpPr/>
      </xdr:nvCxnSpPr>
      <xdr:spPr>
        <a:xfrm flipV="1">
          <a:off x="16179800" y="1440370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13335</xdr:rowOff>
    </xdr:from>
    <xdr:ext cx="762000" cy="259080"/>
    <xdr:sp macro="" textlink="">
      <xdr:nvSpPr>
        <xdr:cNvPr id="254" name="給与水準   （国との比較）平均値テキスト"/>
        <xdr:cNvSpPr txBox="1"/>
      </xdr:nvSpPr>
      <xdr:spPr>
        <a:xfrm>
          <a:off x="17106900" y="14586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41275</xdr:rowOff>
    </xdr:from>
    <xdr:to xmlns:xdr="http://schemas.openxmlformats.org/drawingml/2006/spreadsheetDrawing">
      <xdr:col>81</xdr:col>
      <xdr:colOff>95250</xdr:colOff>
      <xdr:row>85</xdr:row>
      <xdr:rowOff>143510</xdr:rowOff>
    </xdr:to>
    <xdr:sp macro="" textlink="">
      <xdr:nvSpPr>
        <xdr:cNvPr id="255" name="フローチャート: 判断 254"/>
        <xdr:cNvSpPr/>
      </xdr:nvSpPr>
      <xdr:spPr>
        <a:xfrm>
          <a:off x="169672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122555</xdr:rowOff>
    </xdr:from>
    <xdr:to xmlns:xdr="http://schemas.openxmlformats.org/drawingml/2006/spreadsheetDrawing">
      <xdr:col>77</xdr:col>
      <xdr:colOff>44450</xdr:colOff>
      <xdr:row>85</xdr:row>
      <xdr:rowOff>92075</xdr:rowOff>
    </xdr:to>
    <xdr:cxnSp macro="">
      <xdr:nvCxnSpPr>
        <xdr:cNvPr id="256" name="直線コネクタ 255"/>
        <xdr:cNvCxnSpPr/>
      </xdr:nvCxnSpPr>
      <xdr:spPr>
        <a:xfrm flipV="1">
          <a:off x="15290800" y="1452435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41275</xdr:rowOff>
    </xdr:from>
    <xdr:to xmlns:xdr="http://schemas.openxmlformats.org/drawingml/2006/spreadsheetDrawing">
      <xdr:col>77</xdr:col>
      <xdr:colOff>95250</xdr:colOff>
      <xdr:row>85</xdr:row>
      <xdr:rowOff>143510</xdr:rowOff>
    </xdr:to>
    <xdr:sp macro="" textlink="">
      <xdr:nvSpPr>
        <xdr:cNvPr id="257" name="フローチャート: 判断 256"/>
        <xdr:cNvSpPr/>
      </xdr:nvSpPr>
      <xdr:spPr>
        <a:xfrm>
          <a:off x="161290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127635</xdr:rowOff>
    </xdr:from>
    <xdr:ext cx="736600" cy="259080"/>
    <xdr:sp macro="" textlink="">
      <xdr:nvSpPr>
        <xdr:cNvPr id="258" name="テキスト ボックス 257"/>
        <xdr:cNvSpPr txBox="1"/>
      </xdr:nvSpPr>
      <xdr:spPr>
        <a:xfrm>
          <a:off x="15798800" y="14700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102870</xdr:rowOff>
    </xdr:from>
    <xdr:to xmlns:xdr="http://schemas.openxmlformats.org/drawingml/2006/spreadsheetDrawing">
      <xdr:col>72</xdr:col>
      <xdr:colOff>203200</xdr:colOff>
      <xdr:row>85</xdr:row>
      <xdr:rowOff>92075</xdr:rowOff>
    </xdr:to>
    <xdr:cxnSp macro="">
      <xdr:nvCxnSpPr>
        <xdr:cNvPr id="259" name="直線コネクタ 258"/>
        <xdr:cNvCxnSpPr/>
      </xdr:nvCxnSpPr>
      <xdr:spPr>
        <a:xfrm>
          <a:off x="14401800" y="1450467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60" name="フローチャート: 判断 259"/>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147955</xdr:rowOff>
    </xdr:from>
    <xdr:ext cx="762000" cy="258445"/>
    <xdr:sp macro="" textlink="">
      <xdr:nvSpPr>
        <xdr:cNvPr id="261" name="テキスト ボックス 260"/>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33020</xdr:rowOff>
    </xdr:from>
    <xdr:to xmlns:xdr="http://schemas.openxmlformats.org/drawingml/2006/spreadsheetDrawing">
      <xdr:col>68</xdr:col>
      <xdr:colOff>152400</xdr:colOff>
      <xdr:row>84</xdr:row>
      <xdr:rowOff>102870</xdr:rowOff>
    </xdr:to>
    <xdr:cxnSp macro="">
      <xdr:nvCxnSpPr>
        <xdr:cNvPr id="262" name="直線コネクタ 261"/>
        <xdr:cNvCxnSpPr/>
      </xdr:nvCxnSpPr>
      <xdr:spPr>
        <a:xfrm>
          <a:off x="13512800" y="1426337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3" name="フローチャート: 判断 262"/>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147955</xdr:rowOff>
    </xdr:from>
    <xdr:ext cx="762000" cy="258445"/>
    <xdr:sp macro="" textlink="">
      <xdr:nvSpPr>
        <xdr:cNvPr id="264" name="テキスト ボックス 263"/>
        <xdr:cNvSpPr txBox="1"/>
      </xdr:nvSpPr>
      <xdr:spPr>
        <a:xfrm>
          <a:off x="14020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81280</xdr:rowOff>
    </xdr:from>
    <xdr:to xmlns:xdr="http://schemas.openxmlformats.org/drawingml/2006/spreadsheetDrawing">
      <xdr:col>64</xdr:col>
      <xdr:colOff>152400</xdr:colOff>
      <xdr:row>86</xdr:row>
      <xdr:rowOff>11430</xdr:rowOff>
    </xdr:to>
    <xdr:sp macro="" textlink="">
      <xdr:nvSpPr>
        <xdr:cNvPr id="265" name="フローチャート: 判断 264"/>
        <xdr:cNvSpPr/>
      </xdr:nvSpPr>
      <xdr:spPr>
        <a:xfrm>
          <a:off x="13462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167640</xdr:rowOff>
    </xdr:from>
    <xdr:ext cx="762000" cy="250190"/>
    <xdr:sp macro="" textlink="">
      <xdr:nvSpPr>
        <xdr:cNvPr id="266" name="テキスト ボックス 265"/>
        <xdr:cNvSpPr txBox="1"/>
      </xdr:nvSpPr>
      <xdr:spPr>
        <a:xfrm>
          <a:off x="13131800" y="147408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122555</xdr:rowOff>
    </xdr:from>
    <xdr:to xmlns:xdr="http://schemas.openxmlformats.org/drawingml/2006/spreadsheetDrawing">
      <xdr:col>81</xdr:col>
      <xdr:colOff>95250</xdr:colOff>
      <xdr:row>84</xdr:row>
      <xdr:rowOff>52705</xdr:rowOff>
    </xdr:to>
    <xdr:sp macro="" textlink="">
      <xdr:nvSpPr>
        <xdr:cNvPr id="272" name="楕円 271"/>
        <xdr:cNvSpPr/>
      </xdr:nvSpPr>
      <xdr:spPr>
        <a:xfrm>
          <a:off x="169672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139065</xdr:rowOff>
    </xdr:from>
    <xdr:ext cx="762000" cy="259080"/>
    <xdr:sp macro="" textlink="">
      <xdr:nvSpPr>
        <xdr:cNvPr id="273" name="給与水準   （国との比較）該当値テキスト"/>
        <xdr:cNvSpPr txBox="1"/>
      </xdr:nvSpPr>
      <xdr:spPr>
        <a:xfrm>
          <a:off x="17106900" y="1419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71755</xdr:rowOff>
    </xdr:from>
    <xdr:to xmlns:xdr="http://schemas.openxmlformats.org/drawingml/2006/spreadsheetDrawing">
      <xdr:col>77</xdr:col>
      <xdr:colOff>95250</xdr:colOff>
      <xdr:row>85</xdr:row>
      <xdr:rowOff>1905</xdr:rowOff>
    </xdr:to>
    <xdr:sp macro="" textlink="">
      <xdr:nvSpPr>
        <xdr:cNvPr id="274" name="楕円 273"/>
        <xdr:cNvSpPr/>
      </xdr:nvSpPr>
      <xdr:spPr>
        <a:xfrm>
          <a:off x="161290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12065</xdr:rowOff>
    </xdr:from>
    <xdr:ext cx="736600" cy="259080"/>
    <xdr:sp macro="" textlink="">
      <xdr:nvSpPr>
        <xdr:cNvPr id="275" name="テキスト ボックス 274"/>
        <xdr:cNvSpPr txBox="1"/>
      </xdr:nvSpPr>
      <xdr:spPr>
        <a:xfrm>
          <a:off x="15798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41275</xdr:rowOff>
    </xdr:from>
    <xdr:to xmlns:xdr="http://schemas.openxmlformats.org/drawingml/2006/spreadsheetDrawing">
      <xdr:col>73</xdr:col>
      <xdr:colOff>44450</xdr:colOff>
      <xdr:row>85</xdr:row>
      <xdr:rowOff>143510</xdr:rowOff>
    </xdr:to>
    <xdr:sp macro="" textlink="">
      <xdr:nvSpPr>
        <xdr:cNvPr id="276" name="楕円 275"/>
        <xdr:cNvSpPr/>
      </xdr:nvSpPr>
      <xdr:spPr>
        <a:xfrm>
          <a:off x="15240000" y="14614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153035</xdr:rowOff>
    </xdr:from>
    <xdr:ext cx="762000" cy="259080"/>
    <xdr:sp macro="" textlink="">
      <xdr:nvSpPr>
        <xdr:cNvPr id="277" name="テキスト ボックス 276"/>
        <xdr:cNvSpPr txBox="1"/>
      </xdr:nvSpPr>
      <xdr:spPr>
        <a:xfrm>
          <a:off x="14909800" y="1438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52070</xdr:rowOff>
    </xdr:from>
    <xdr:to xmlns:xdr="http://schemas.openxmlformats.org/drawingml/2006/spreadsheetDrawing">
      <xdr:col>68</xdr:col>
      <xdr:colOff>203200</xdr:colOff>
      <xdr:row>84</xdr:row>
      <xdr:rowOff>153670</xdr:rowOff>
    </xdr:to>
    <xdr:sp macro="" textlink="">
      <xdr:nvSpPr>
        <xdr:cNvPr id="278" name="楕円 277"/>
        <xdr:cNvSpPr/>
      </xdr:nvSpPr>
      <xdr:spPr>
        <a:xfrm>
          <a:off x="143510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163830</xdr:rowOff>
    </xdr:from>
    <xdr:ext cx="762000" cy="259080"/>
    <xdr:sp macro="" textlink="">
      <xdr:nvSpPr>
        <xdr:cNvPr id="279" name="テキスト ボックス 278"/>
        <xdr:cNvSpPr txBox="1"/>
      </xdr:nvSpPr>
      <xdr:spPr>
        <a:xfrm>
          <a:off x="14020800" y="1422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153670</xdr:rowOff>
    </xdr:from>
    <xdr:to xmlns:xdr="http://schemas.openxmlformats.org/drawingml/2006/spreadsheetDrawing">
      <xdr:col>64</xdr:col>
      <xdr:colOff>152400</xdr:colOff>
      <xdr:row>83</xdr:row>
      <xdr:rowOff>83820</xdr:rowOff>
    </xdr:to>
    <xdr:sp macro="" textlink="">
      <xdr:nvSpPr>
        <xdr:cNvPr id="280" name="楕円 279"/>
        <xdr:cNvSpPr/>
      </xdr:nvSpPr>
      <xdr:spPr>
        <a:xfrm>
          <a:off x="134620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93980</xdr:rowOff>
    </xdr:from>
    <xdr:ext cx="762000" cy="259080"/>
    <xdr:sp macro="" textlink="">
      <xdr:nvSpPr>
        <xdr:cNvPr id="281" name="テキスト ボックス 280"/>
        <xdr:cNvSpPr txBox="1"/>
      </xdr:nvSpPr>
      <xdr:spPr>
        <a:xfrm>
          <a:off x="13131800" y="1398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3" name="テキスト ボックス 28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110" cy="353060"/>
    <xdr:sp macro="" textlink="">
      <xdr:nvSpPr>
        <xdr:cNvPr id="284" name="テキスト ボックス 283"/>
        <xdr:cNvSpPr txBox="1"/>
      </xdr:nvSpPr>
      <xdr:spPr>
        <a:xfrm>
          <a:off x="15736570"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定員管理計画（</a:t>
          </a:r>
          <a:r>
            <a:rPr kumimoji="1" lang="en-US" altLang="ja-JP" sz="1400">
              <a:latin typeface="ＭＳ Ｐゴシック"/>
              <a:ea typeface="ＭＳ Ｐゴシック"/>
            </a:rPr>
            <a:t>H30</a:t>
          </a:r>
          <a:r>
            <a:rPr kumimoji="1" lang="ja-JP" altLang="en-US" sz="1400">
              <a:latin typeface="ＭＳ Ｐゴシック"/>
              <a:ea typeface="ＭＳ Ｐゴシック"/>
            </a:rPr>
            <a:t>～</a:t>
          </a:r>
          <a:r>
            <a:rPr kumimoji="1" lang="en-US" altLang="ja-JP" sz="1400">
              <a:latin typeface="ＭＳ Ｐゴシック"/>
              <a:ea typeface="ＭＳ Ｐゴシック"/>
            </a:rPr>
            <a:t>R4</a:t>
          </a:r>
          <a:r>
            <a:rPr kumimoji="1" lang="ja-JP" altLang="en-US" sz="1400">
              <a:latin typeface="ＭＳ Ｐゴシック"/>
              <a:ea typeface="ＭＳ Ｐゴシック"/>
            </a:rPr>
            <a:t>）に基づき、職員の年齢構成や採用人数の平準化に配慮した計画的な職員採用を行い、事務事業・職員配置の見直し、民間委託の推進などにより定員の適正化を推進し、令和5</a:t>
          </a:r>
          <a:r>
            <a:rPr kumimoji="1" lang="ja-JP" altLang="en-US" sz="1400">
              <a:latin typeface="ＭＳ Ｐゴシック"/>
              <a:ea typeface="ＭＳ Ｐゴシック"/>
            </a:rPr>
            <a:t>年</a:t>
          </a:r>
          <a:r>
            <a:rPr kumimoji="1" lang="en-US" altLang="ja-JP" sz="1400">
              <a:latin typeface="ＭＳ Ｐゴシック"/>
              <a:ea typeface="ＭＳ Ｐゴシック"/>
            </a:rPr>
            <a:t>4</a:t>
          </a:r>
          <a:r>
            <a:rPr kumimoji="1" lang="ja-JP" altLang="en-US" sz="1400">
              <a:latin typeface="ＭＳ Ｐゴシック"/>
              <a:ea typeface="ＭＳ Ｐゴシック"/>
            </a:rPr>
            <a:t>月</a:t>
          </a:r>
          <a:r>
            <a:rPr kumimoji="1" lang="en-US" altLang="ja-JP" sz="1400">
              <a:latin typeface="ＭＳ Ｐゴシック"/>
              <a:ea typeface="ＭＳ Ｐゴシック"/>
            </a:rPr>
            <a:t>1</a:t>
          </a:r>
          <a:r>
            <a:rPr kumimoji="1" lang="ja-JP" altLang="en-US" sz="1400">
              <a:latin typeface="ＭＳ Ｐゴシック"/>
              <a:ea typeface="ＭＳ Ｐゴシック"/>
            </a:rPr>
            <a:t>日で普通会計における職員数は437</a:t>
          </a:r>
          <a:r>
            <a:rPr kumimoji="1" lang="ja-JP" altLang="en-US" sz="1400">
              <a:latin typeface="ＭＳ Ｐゴシック"/>
              <a:ea typeface="ＭＳ Ｐゴシック"/>
            </a:rPr>
            <a:t>人となった。前年度と比較すると9</a:t>
          </a:r>
          <a:r>
            <a:rPr kumimoji="1" lang="ja-JP" altLang="en-US" sz="1400">
              <a:latin typeface="ＭＳ Ｐゴシック"/>
              <a:ea typeface="ＭＳ Ｐゴシック"/>
            </a:rPr>
            <a:t>人削減となっている。今後も第2</a:t>
          </a:r>
          <a:r>
            <a:rPr kumimoji="1" lang="ja-JP" altLang="en-US" sz="1400">
              <a:latin typeface="ＭＳ Ｐゴシック"/>
              <a:ea typeface="ＭＳ Ｐゴシック"/>
            </a:rPr>
            <a:t>次定員管理計画（</a:t>
          </a:r>
          <a:r>
            <a:rPr kumimoji="1" lang="en-US" altLang="ja-JP" sz="1400">
              <a:latin typeface="ＭＳ Ｐゴシック"/>
              <a:ea typeface="ＭＳ Ｐゴシック"/>
            </a:rPr>
            <a:t>R5</a:t>
          </a:r>
          <a:r>
            <a:rPr kumimoji="1" lang="ja-JP" altLang="en-US" sz="1400">
              <a:latin typeface="ＭＳ Ｐゴシック"/>
              <a:ea typeface="ＭＳ Ｐゴシック"/>
            </a:rPr>
            <a:t>～</a:t>
          </a:r>
          <a:r>
            <a:rPr kumimoji="1" lang="en-US" altLang="ja-JP" sz="1400">
              <a:latin typeface="ＭＳ Ｐゴシック"/>
              <a:ea typeface="ＭＳ Ｐゴシック"/>
            </a:rPr>
            <a:t>R9</a:t>
          </a:r>
          <a:r>
            <a:rPr kumimoji="1" lang="ja-JP" altLang="en-US" sz="1400">
              <a:latin typeface="ＭＳ Ｐゴシック"/>
              <a:ea typeface="ＭＳ Ｐゴシック"/>
            </a:rPr>
            <a:t>）に基づき、住民サービスを低下させることなく、更なる事務の効率化の推進を図り、より適切な定員管理に努める。</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7" name="テキスト ボックス 296"/>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0190"/>
    <xdr:sp macro="" textlink="">
      <xdr:nvSpPr>
        <xdr:cNvPr id="305" name="テキスト ボックス 304"/>
        <xdr:cNvSpPr txBox="1"/>
      </xdr:nvSpPr>
      <xdr:spPr>
        <a:xfrm>
          <a:off x="1206500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07" name="テキスト ボックス 306"/>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10160</xdr:rowOff>
    </xdr:from>
    <xdr:to xmlns:xdr="http://schemas.openxmlformats.org/drawingml/2006/spreadsheetDrawing">
      <xdr:col>81</xdr:col>
      <xdr:colOff>44450</xdr:colOff>
      <xdr:row>67</xdr:row>
      <xdr:rowOff>62230</xdr:rowOff>
    </xdr:to>
    <xdr:cxnSp macro="">
      <xdr:nvCxnSpPr>
        <xdr:cNvPr id="311" name="直線コネクタ 310"/>
        <xdr:cNvCxnSpPr/>
      </xdr:nvCxnSpPr>
      <xdr:spPr>
        <a:xfrm flipV="1">
          <a:off x="17018000" y="9954260"/>
          <a:ext cx="0" cy="1595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34290</xdr:rowOff>
    </xdr:from>
    <xdr:ext cx="762000" cy="259080"/>
    <xdr:sp macro="" textlink="">
      <xdr:nvSpPr>
        <xdr:cNvPr id="312" name="定員管理の状況最小値テキスト"/>
        <xdr:cNvSpPr txBox="1"/>
      </xdr:nvSpPr>
      <xdr:spPr>
        <a:xfrm>
          <a:off x="17106900" y="1152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62230</xdr:rowOff>
    </xdr:from>
    <xdr:to xmlns:xdr="http://schemas.openxmlformats.org/drawingml/2006/spreadsheetDrawing">
      <xdr:col>81</xdr:col>
      <xdr:colOff>133350</xdr:colOff>
      <xdr:row>67</xdr:row>
      <xdr:rowOff>62230</xdr:rowOff>
    </xdr:to>
    <xdr:cxnSp macro="">
      <xdr:nvCxnSpPr>
        <xdr:cNvPr id="313" name="直線コネクタ 312"/>
        <xdr:cNvCxnSpPr/>
      </xdr:nvCxnSpPr>
      <xdr:spPr>
        <a:xfrm>
          <a:off x="16929100" y="1154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96520</xdr:rowOff>
    </xdr:from>
    <xdr:ext cx="762000" cy="259080"/>
    <xdr:sp macro="" textlink="">
      <xdr:nvSpPr>
        <xdr:cNvPr id="314" name="定員管理の状況最大値テキスト"/>
        <xdr:cNvSpPr txBox="1"/>
      </xdr:nvSpPr>
      <xdr:spPr>
        <a:xfrm>
          <a:off x="17106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10160</xdr:rowOff>
    </xdr:from>
    <xdr:to xmlns:xdr="http://schemas.openxmlformats.org/drawingml/2006/spreadsheetDrawing">
      <xdr:col>81</xdr:col>
      <xdr:colOff>133350</xdr:colOff>
      <xdr:row>58</xdr:row>
      <xdr:rowOff>10160</xdr:rowOff>
    </xdr:to>
    <xdr:cxnSp macro="">
      <xdr:nvCxnSpPr>
        <xdr:cNvPr id="315" name="直線コネクタ 314"/>
        <xdr:cNvCxnSpPr/>
      </xdr:nvCxnSpPr>
      <xdr:spPr>
        <a:xfrm>
          <a:off x="16929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34290</xdr:rowOff>
    </xdr:from>
    <xdr:to xmlns:xdr="http://schemas.openxmlformats.org/drawingml/2006/spreadsheetDrawing">
      <xdr:col>81</xdr:col>
      <xdr:colOff>44450</xdr:colOff>
      <xdr:row>62</xdr:row>
      <xdr:rowOff>44450</xdr:rowOff>
    </xdr:to>
    <xdr:cxnSp macro="">
      <xdr:nvCxnSpPr>
        <xdr:cNvPr id="316" name="直線コネクタ 315"/>
        <xdr:cNvCxnSpPr/>
      </xdr:nvCxnSpPr>
      <xdr:spPr>
        <a:xfrm flipV="1">
          <a:off x="16179800" y="106641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24765</xdr:rowOff>
    </xdr:from>
    <xdr:ext cx="762000" cy="259080"/>
    <xdr:sp macro="" textlink="">
      <xdr:nvSpPr>
        <xdr:cNvPr id="317" name="定員管理の状況平均値テキスト"/>
        <xdr:cNvSpPr txBox="1"/>
      </xdr:nvSpPr>
      <xdr:spPr>
        <a:xfrm>
          <a:off x="17106900" y="10311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8255</xdr:rowOff>
    </xdr:from>
    <xdr:to xmlns:xdr="http://schemas.openxmlformats.org/drawingml/2006/spreadsheetDrawing">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32385</xdr:rowOff>
    </xdr:from>
    <xdr:to xmlns:xdr="http://schemas.openxmlformats.org/drawingml/2006/spreadsheetDrawing">
      <xdr:col>77</xdr:col>
      <xdr:colOff>44450</xdr:colOff>
      <xdr:row>62</xdr:row>
      <xdr:rowOff>44450</xdr:rowOff>
    </xdr:to>
    <xdr:cxnSp macro="">
      <xdr:nvCxnSpPr>
        <xdr:cNvPr id="319" name="直線コネクタ 318"/>
        <xdr:cNvCxnSpPr/>
      </xdr:nvCxnSpPr>
      <xdr:spPr>
        <a:xfrm>
          <a:off x="15290800" y="106622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163830</xdr:rowOff>
    </xdr:from>
    <xdr:to xmlns:xdr="http://schemas.openxmlformats.org/drawingml/2006/spreadsheetDrawing">
      <xdr:col>77</xdr:col>
      <xdr:colOff>95250</xdr:colOff>
      <xdr:row>61</xdr:row>
      <xdr:rowOff>93980</xdr:rowOff>
    </xdr:to>
    <xdr:sp macro="" textlink="">
      <xdr:nvSpPr>
        <xdr:cNvPr id="320" name="フローチャート: 判断 319"/>
        <xdr:cNvSpPr/>
      </xdr:nvSpPr>
      <xdr:spPr>
        <a:xfrm>
          <a:off x="161290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104140</xdr:rowOff>
    </xdr:from>
    <xdr:ext cx="736600" cy="259080"/>
    <xdr:sp macro="" textlink="">
      <xdr:nvSpPr>
        <xdr:cNvPr id="321" name="テキスト ボックス 320"/>
        <xdr:cNvSpPr txBox="1"/>
      </xdr:nvSpPr>
      <xdr:spPr>
        <a:xfrm>
          <a:off x="15798800" y="10219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14605</xdr:rowOff>
    </xdr:from>
    <xdr:to xmlns:xdr="http://schemas.openxmlformats.org/drawingml/2006/spreadsheetDrawing">
      <xdr:col>72</xdr:col>
      <xdr:colOff>203200</xdr:colOff>
      <xdr:row>62</xdr:row>
      <xdr:rowOff>32385</xdr:rowOff>
    </xdr:to>
    <xdr:cxnSp macro="">
      <xdr:nvCxnSpPr>
        <xdr:cNvPr id="322" name="直線コネクタ 321"/>
        <xdr:cNvCxnSpPr/>
      </xdr:nvCxnSpPr>
      <xdr:spPr>
        <a:xfrm>
          <a:off x="14401800" y="106445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157480</xdr:rowOff>
    </xdr:from>
    <xdr:to xmlns:xdr="http://schemas.openxmlformats.org/drawingml/2006/spreadsheetDrawing">
      <xdr:col>73</xdr:col>
      <xdr:colOff>44450</xdr:colOff>
      <xdr:row>61</xdr:row>
      <xdr:rowOff>87630</xdr:rowOff>
    </xdr:to>
    <xdr:sp macro="" textlink="">
      <xdr:nvSpPr>
        <xdr:cNvPr id="323" name="フローチャート: 判断 322"/>
        <xdr:cNvSpPr/>
      </xdr:nvSpPr>
      <xdr:spPr>
        <a:xfrm>
          <a:off x="15240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97790</xdr:rowOff>
    </xdr:from>
    <xdr:ext cx="762000" cy="251460"/>
    <xdr:sp macro="" textlink="">
      <xdr:nvSpPr>
        <xdr:cNvPr id="324" name="テキスト ボックス 323"/>
        <xdr:cNvSpPr txBox="1"/>
      </xdr:nvSpPr>
      <xdr:spPr>
        <a:xfrm>
          <a:off x="14909800" y="10213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14605</xdr:rowOff>
    </xdr:from>
    <xdr:to xmlns:xdr="http://schemas.openxmlformats.org/drawingml/2006/spreadsheetDrawing">
      <xdr:col>68</xdr:col>
      <xdr:colOff>152400</xdr:colOff>
      <xdr:row>62</xdr:row>
      <xdr:rowOff>14605</xdr:rowOff>
    </xdr:to>
    <xdr:cxnSp macro="">
      <xdr:nvCxnSpPr>
        <xdr:cNvPr id="325" name="直線コネクタ 324"/>
        <xdr:cNvCxnSpPr/>
      </xdr:nvCxnSpPr>
      <xdr:spPr>
        <a:xfrm>
          <a:off x="13512800" y="10644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132080</xdr:rowOff>
    </xdr:from>
    <xdr:to xmlns:xdr="http://schemas.openxmlformats.org/drawingml/2006/spreadsheetDrawing">
      <xdr:col>68</xdr:col>
      <xdr:colOff>203200</xdr:colOff>
      <xdr:row>61</xdr:row>
      <xdr:rowOff>61595</xdr:rowOff>
    </xdr:to>
    <xdr:sp macro="" textlink="">
      <xdr:nvSpPr>
        <xdr:cNvPr id="326" name="フローチャート: 判断 325"/>
        <xdr:cNvSpPr/>
      </xdr:nvSpPr>
      <xdr:spPr>
        <a:xfrm>
          <a:off x="14351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71755</xdr:rowOff>
    </xdr:from>
    <xdr:ext cx="762000" cy="259080"/>
    <xdr:sp macro="" textlink="">
      <xdr:nvSpPr>
        <xdr:cNvPr id="327" name="テキスト ボックス 326"/>
        <xdr:cNvSpPr txBox="1"/>
      </xdr:nvSpPr>
      <xdr:spPr>
        <a:xfrm>
          <a:off x="14020800" y="1018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117475</xdr:rowOff>
    </xdr:from>
    <xdr:to xmlns:xdr="http://schemas.openxmlformats.org/drawingml/2006/spreadsheetDrawing">
      <xdr:col>64</xdr:col>
      <xdr:colOff>152400</xdr:colOff>
      <xdr:row>61</xdr:row>
      <xdr:rowOff>47625</xdr:rowOff>
    </xdr:to>
    <xdr:sp macro="" textlink="">
      <xdr:nvSpPr>
        <xdr:cNvPr id="328" name="フローチャート: 判断 327"/>
        <xdr:cNvSpPr/>
      </xdr:nvSpPr>
      <xdr:spPr>
        <a:xfrm>
          <a:off x="13462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57785</xdr:rowOff>
    </xdr:from>
    <xdr:ext cx="762000" cy="259080"/>
    <xdr:sp macro="" textlink="">
      <xdr:nvSpPr>
        <xdr:cNvPr id="329" name="テキスト ボックス 328"/>
        <xdr:cNvSpPr txBox="1"/>
      </xdr:nvSpPr>
      <xdr:spPr>
        <a:xfrm>
          <a:off x="13131800" y="1017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0190"/>
    <xdr:sp macro="" textlink="">
      <xdr:nvSpPr>
        <xdr:cNvPr id="330" name="テキスト ボックス 329"/>
        <xdr:cNvSpPr txBox="1"/>
      </xdr:nvSpPr>
      <xdr:spPr>
        <a:xfrm>
          <a:off x="16802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0190"/>
    <xdr:sp macro="" textlink="">
      <xdr:nvSpPr>
        <xdr:cNvPr id="331" name="テキスト ボックス 330"/>
        <xdr:cNvSpPr txBox="1"/>
      </xdr:nvSpPr>
      <xdr:spPr>
        <a:xfrm>
          <a:off x="15963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0190"/>
    <xdr:sp macro="" textlink="">
      <xdr:nvSpPr>
        <xdr:cNvPr id="332" name="テキスト ボックス 331"/>
        <xdr:cNvSpPr txBox="1"/>
      </xdr:nvSpPr>
      <xdr:spPr>
        <a:xfrm>
          <a:off x="15074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0190"/>
    <xdr:sp macro="" textlink="">
      <xdr:nvSpPr>
        <xdr:cNvPr id="333" name="テキスト ボックス 332"/>
        <xdr:cNvSpPr txBox="1"/>
      </xdr:nvSpPr>
      <xdr:spPr>
        <a:xfrm>
          <a:off x="14185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0190"/>
    <xdr:sp macro="" textlink="">
      <xdr:nvSpPr>
        <xdr:cNvPr id="334" name="テキスト ボックス 333"/>
        <xdr:cNvSpPr txBox="1"/>
      </xdr:nvSpPr>
      <xdr:spPr>
        <a:xfrm>
          <a:off x="13296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154940</xdr:rowOff>
    </xdr:from>
    <xdr:to xmlns:xdr="http://schemas.openxmlformats.org/drawingml/2006/spreadsheetDrawing">
      <xdr:col>81</xdr:col>
      <xdr:colOff>95250</xdr:colOff>
      <xdr:row>62</xdr:row>
      <xdr:rowOff>85090</xdr:rowOff>
    </xdr:to>
    <xdr:sp macro="" textlink="">
      <xdr:nvSpPr>
        <xdr:cNvPr id="335" name="楕円 334"/>
        <xdr:cNvSpPr/>
      </xdr:nvSpPr>
      <xdr:spPr>
        <a:xfrm>
          <a:off x="169672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127000</xdr:rowOff>
    </xdr:from>
    <xdr:ext cx="762000" cy="259080"/>
    <xdr:sp macro="" textlink="">
      <xdr:nvSpPr>
        <xdr:cNvPr id="336" name="定員管理の状況該当値テキスト"/>
        <xdr:cNvSpPr txBox="1"/>
      </xdr:nvSpPr>
      <xdr:spPr>
        <a:xfrm>
          <a:off x="17106900" y="1058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165100</xdr:rowOff>
    </xdr:from>
    <xdr:to xmlns:xdr="http://schemas.openxmlformats.org/drawingml/2006/spreadsheetDrawing">
      <xdr:col>77</xdr:col>
      <xdr:colOff>95250</xdr:colOff>
      <xdr:row>62</xdr:row>
      <xdr:rowOff>95250</xdr:rowOff>
    </xdr:to>
    <xdr:sp macro="" textlink="">
      <xdr:nvSpPr>
        <xdr:cNvPr id="337" name="楕円 336"/>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80010</xdr:rowOff>
    </xdr:from>
    <xdr:ext cx="736600" cy="259080"/>
    <xdr:sp macro="" textlink="">
      <xdr:nvSpPr>
        <xdr:cNvPr id="338" name="テキスト ボックス 337"/>
        <xdr:cNvSpPr txBox="1"/>
      </xdr:nvSpPr>
      <xdr:spPr>
        <a:xfrm>
          <a:off x="15798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153035</xdr:rowOff>
    </xdr:from>
    <xdr:to xmlns:xdr="http://schemas.openxmlformats.org/drawingml/2006/spreadsheetDrawing">
      <xdr:col>73</xdr:col>
      <xdr:colOff>44450</xdr:colOff>
      <xdr:row>62</xdr:row>
      <xdr:rowOff>83185</xdr:rowOff>
    </xdr:to>
    <xdr:sp macro="" textlink="">
      <xdr:nvSpPr>
        <xdr:cNvPr id="339" name="楕円 338"/>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67945</xdr:rowOff>
    </xdr:from>
    <xdr:ext cx="762000" cy="258445"/>
    <xdr:sp macro="" textlink="">
      <xdr:nvSpPr>
        <xdr:cNvPr id="340" name="テキスト ボックス 339"/>
        <xdr:cNvSpPr txBox="1"/>
      </xdr:nvSpPr>
      <xdr:spPr>
        <a:xfrm>
          <a:off x="14909800" y="1069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135255</xdr:rowOff>
    </xdr:from>
    <xdr:to xmlns:xdr="http://schemas.openxmlformats.org/drawingml/2006/spreadsheetDrawing">
      <xdr:col>68</xdr:col>
      <xdr:colOff>203200</xdr:colOff>
      <xdr:row>62</xdr:row>
      <xdr:rowOff>65405</xdr:rowOff>
    </xdr:to>
    <xdr:sp macro="" textlink="">
      <xdr:nvSpPr>
        <xdr:cNvPr id="341" name="楕円 340"/>
        <xdr:cNvSpPr/>
      </xdr:nvSpPr>
      <xdr:spPr>
        <a:xfrm>
          <a:off x="143510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50165</xdr:rowOff>
    </xdr:from>
    <xdr:ext cx="762000" cy="259080"/>
    <xdr:sp macro="" textlink="">
      <xdr:nvSpPr>
        <xdr:cNvPr id="342" name="テキスト ボックス 341"/>
        <xdr:cNvSpPr txBox="1"/>
      </xdr:nvSpPr>
      <xdr:spPr>
        <a:xfrm>
          <a:off x="1402080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135255</xdr:rowOff>
    </xdr:from>
    <xdr:to xmlns:xdr="http://schemas.openxmlformats.org/drawingml/2006/spreadsheetDrawing">
      <xdr:col>64</xdr:col>
      <xdr:colOff>152400</xdr:colOff>
      <xdr:row>62</xdr:row>
      <xdr:rowOff>65405</xdr:rowOff>
    </xdr:to>
    <xdr:sp macro="" textlink="">
      <xdr:nvSpPr>
        <xdr:cNvPr id="343" name="楕円 342"/>
        <xdr:cNvSpPr/>
      </xdr:nvSpPr>
      <xdr:spPr>
        <a:xfrm>
          <a:off x="134620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50165</xdr:rowOff>
    </xdr:from>
    <xdr:ext cx="762000" cy="259080"/>
    <xdr:sp macro="" textlink="">
      <xdr:nvSpPr>
        <xdr:cNvPr id="344" name="テキスト ボックス 343"/>
        <xdr:cNvSpPr txBox="1"/>
      </xdr:nvSpPr>
      <xdr:spPr>
        <a:xfrm>
          <a:off x="1313180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110" cy="358775"/>
    <xdr:sp macro="" textlink="">
      <xdr:nvSpPr>
        <xdr:cNvPr id="347" name="テキスト ボックス 346"/>
        <xdr:cNvSpPr txBox="1"/>
      </xdr:nvSpPr>
      <xdr:spPr>
        <a:xfrm>
          <a:off x="1540764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実質公債比率は、新市まちづくり計画により実施した大型公共事業で借り入れた市債の公債費がピークを終えたことから、良化傾向となっている。</a:t>
          </a:r>
          <a:r>
            <a:rPr kumimoji="1" lang="ja-JP" altLang="en-US" sz="1400">
              <a:latin typeface="ＭＳ Ｐゴシック"/>
              <a:ea typeface="ＭＳ Ｐゴシック"/>
            </a:rPr>
            <a:t>しかしながら、公営企業に要する経費の財源とする地方債の償還の財源に充てたと認められる繰入金の増加もあることから、地方債発行額の抑制に取り組み、引き続き実質公債費比率の減少に努める。</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1" name="直線コネクタ 36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2" name="テキスト ボックス 36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3" name="直線コネクタ 36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0190"/>
    <xdr:sp macro="" textlink="">
      <xdr:nvSpPr>
        <xdr:cNvPr id="364" name="テキスト ボックス 363"/>
        <xdr:cNvSpPr txBox="1"/>
      </xdr:nvSpPr>
      <xdr:spPr>
        <a:xfrm>
          <a:off x="1206500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5" name="直線コネクタ 36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66" name="テキスト ボックス 365"/>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7" name="直線コネクタ 36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68" name="テキスト ボックス 367"/>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9" name="直線コネクタ 36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13970</xdr:rowOff>
    </xdr:from>
    <xdr:to xmlns:xdr="http://schemas.openxmlformats.org/drawingml/2006/spreadsheetDrawing">
      <xdr:col>81</xdr:col>
      <xdr:colOff>44450</xdr:colOff>
      <xdr:row>45</xdr:row>
      <xdr:rowOff>1905</xdr:rowOff>
    </xdr:to>
    <xdr:cxnSp macro="">
      <xdr:nvCxnSpPr>
        <xdr:cNvPr id="372" name="直線コネクタ 371"/>
        <xdr:cNvCxnSpPr/>
      </xdr:nvCxnSpPr>
      <xdr:spPr>
        <a:xfrm flipV="1">
          <a:off x="17018000" y="6357620"/>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145415</xdr:rowOff>
    </xdr:from>
    <xdr:ext cx="762000" cy="250190"/>
    <xdr:sp macro="" textlink="">
      <xdr:nvSpPr>
        <xdr:cNvPr id="373" name="公債費負担の状況最小値テキスト"/>
        <xdr:cNvSpPr txBox="1"/>
      </xdr:nvSpPr>
      <xdr:spPr>
        <a:xfrm>
          <a:off x="17106900" y="76892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1905</xdr:rowOff>
    </xdr:from>
    <xdr:to xmlns:xdr="http://schemas.openxmlformats.org/drawingml/2006/spreadsheetDrawing">
      <xdr:col>81</xdr:col>
      <xdr:colOff>133350</xdr:colOff>
      <xdr:row>45</xdr:row>
      <xdr:rowOff>1905</xdr:rowOff>
    </xdr:to>
    <xdr:cxnSp macro="">
      <xdr:nvCxnSpPr>
        <xdr:cNvPr id="374" name="直線コネクタ 373"/>
        <xdr:cNvCxnSpPr/>
      </xdr:nvCxnSpPr>
      <xdr:spPr>
        <a:xfrm>
          <a:off x="16929100" y="771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100330</xdr:rowOff>
    </xdr:from>
    <xdr:ext cx="762000" cy="250190"/>
    <xdr:sp macro="" textlink="">
      <xdr:nvSpPr>
        <xdr:cNvPr id="375" name="公債費負担の状況最大値テキスト"/>
        <xdr:cNvSpPr txBox="1"/>
      </xdr:nvSpPr>
      <xdr:spPr>
        <a:xfrm>
          <a:off x="17106900" y="61010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13970</xdr:rowOff>
    </xdr:from>
    <xdr:to xmlns:xdr="http://schemas.openxmlformats.org/drawingml/2006/spreadsheetDrawing">
      <xdr:col>81</xdr:col>
      <xdr:colOff>133350</xdr:colOff>
      <xdr:row>37</xdr:row>
      <xdr:rowOff>13970</xdr:rowOff>
    </xdr:to>
    <xdr:cxnSp macro="">
      <xdr:nvCxnSpPr>
        <xdr:cNvPr id="376" name="直線コネクタ 375"/>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20320</xdr:rowOff>
    </xdr:from>
    <xdr:to xmlns:xdr="http://schemas.openxmlformats.org/drawingml/2006/spreadsheetDrawing">
      <xdr:col>81</xdr:col>
      <xdr:colOff>44450</xdr:colOff>
      <xdr:row>44</xdr:row>
      <xdr:rowOff>60325</xdr:rowOff>
    </xdr:to>
    <xdr:cxnSp macro="">
      <xdr:nvCxnSpPr>
        <xdr:cNvPr id="377" name="直線コネクタ 376"/>
        <xdr:cNvCxnSpPr/>
      </xdr:nvCxnSpPr>
      <xdr:spPr>
        <a:xfrm flipV="1">
          <a:off x="16179800" y="75641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156845</xdr:rowOff>
    </xdr:from>
    <xdr:ext cx="762000" cy="250190"/>
    <xdr:sp macro="" textlink="">
      <xdr:nvSpPr>
        <xdr:cNvPr id="378" name="公債費負担の状況平均値テキスト"/>
        <xdr:cNvSpPr txBox="1"/>
      </xdr:nvSpPr>
      <xdr:spPr>
        <a:xfrm>
          <a:off x="17106900" y="684339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140335</xdr:rowOff>
    </xdr:from>
    <xdr:to xmlns:xdr="http://schemas.openxmlformats.org/drawingml/2006/spreadsheetDrawing">
      <xdr:col>81</xdr:col>
      <xdr:colOff>95250</xdr:colOff>
      <xdr:row>41</xdr:row>
      <xdr:rowOff>70485</xdr:rowOff>
    </xdr:to>
    <xdr:sp macro="" textlink="">
      <xdr:nvSpPr>
        <xdr:cNvPr id="379" name="フローチャート: 判断 378"/>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60325</xdr:rowOff>
    </xdr:from>
    <xdr:to xmlns:xdr="http://schemas.openxmlformats.org/drawingml/2006/spreadsheetDrawing">
      <xdr:col>77</xdr:col>
      <xdr:colOff>44450</xdr:colOff>
      <xdr:row>44</xdr:row>
      <xdr:rowOff>92710</xdr:rowOff>
    </xdr:to>
    <xdr:cxnSp macro="">
      <xdr:nvCxnSpPr>
        <xdr:cNvPr id="380" name="直線コネクタ 379"/>
        <xdr:cNvCxnSpPr/>
      </xdr:nvCxnSpPr>
      <xdr:spPr>
        <a:xfrm flipV="1">
          <a:off x="15290800" y="76041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140335</xdr:rowOff>
    </xdr:from>
    <xdr:to xmlns:xdr="http://schemas.openxmlformats.org/drawingml/2006/spreadsheetDrawing">
      <xdr:col>77</xdr:col>
      <xdr:colOff>95250</xdr:colOff>
      <xdr:row>41</xdr:row>
      <xdr:rowOff>70485</xdr:rowOff>
    </xdr:to>
    <xdr:sp macro="" textlink="">
      <xdr:nvSpPr>
        <xdr:cNvPr id="381" name="フローチャート: 判断 380"/>
        <xdr:cNvSpPr/>
      </xdr:nvSpPr>
      <xdr:spPr>
        <a:xfrm>
          <a:off x="16129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80645</xdr:rowOff>
    </xdr:from>
    <xdr:ext cx="736600" cy="259080"/>
    <xdr:sp macro="" textlink="">
      <xdr:nvSpPr>
        <xdr:cNvPr id="382" name="テキスト ボックス 381"/>
        <xdr:cNvSpPr txBox="1"/>
      </xdr:nvSpPr>
      <xdr:spPr>
        <a:xfrm>
          <a:off x="15798800" y="6767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92710</xdr:rowOff>
    </xdr:from>
    <xdr:to xmlns:xdr="http://schemas.openxmlformats.org/drawingml/2006/spreadsheetDrawing">
      <xdr:col>72</xdr:col>
      <xdr:colOff>203200</xdr:colOff>
      <xdr:row>44</xdr:row>
      <xdr:rowOff>100965</xdr:rowOff>
    </xdr:to>
    <xdr:cxnSp macro="">
      <xdr:nvCxnSpPr>
        <xdr:cNvPr id="383" name="直線コネクタ 382"/>
        <xdr:cNvCxnSpPr/>
      </xdr:nvCxnSpPr>
      <xdr:spPr>
        <a:xfrm flipV="1">
          <a:off x="14401800" y="76365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132715</xdr:rowOff>
    </xdr:from>
    <xdr:to xmlns:xdr="http://schemas.openxmlformats.org/drawingml/2006/spreadsheetDrawing">
      <xdr:col>73</xdr:col>
      <xdr:colOff>44450</xdr:colOff>
      <xdr:row>41</xdr:row>
      <xdr:rowOff>63500</xdr:rowOff>
    </xdr:to>
    <xdr:sp macro="" textlink="">
      <xdr:nvSpPr>
        <xdr:cNvPr id="384" name="フローチャート: 判断 383"/>
        <xdr:cNvSpPr/>
      </xdr:nvSpPr>
      <xdr:spPr>
        <a:xfrm>
          <a:off x="15240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73025</xdr:rowOff>
    </xdr:from>
    <xdr:ext cx="762000" cy="259080"/>
    <xdr:sp macro="" textlink="">
      <xdr:nvSpPr>
        <xdr:cNvPr id="385" name="テキスト ボックス 384"/>
        <xdr:cNvSpPr txBox="1"/>
      </xdr:nvSpPr>
      <xdr:spPr>
        <a:xfrm>
          <a:off x="149098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100965</xdr:rowOff>
    </xdr:from>
    <xdr:to xmlns:xdr="http://schemas.openxmlformats.org/drawingml/2006/spreadsheetDrawing">
      <xdr:col>68</xdr:col>
      <xdr:colOff>152400</xdr:colOff>
      <xdr:row>44</xdr:row>
      <xdr:rowOff>132715</xdr:rowOff>
    </xdr:to>
    <xdr:cxnSp macro="">
      <xdr:nvCxnSpPr>
        <xdr:cNvPr id="386" name="直線コネクタ 385"/>
        <xdr:cNvCxnSpPr/>
      </xdr:nvCxnSpPr>
      <xdr:spPr>
        <a:xfrm flipV="1">
          <a:off x="13512800" y="76447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113030</xdr:rowOff>
    </xdr:from>
    <xdr:ext cx="762000" cy="259080"/>
    <xdr:sp macro="" textlink="">
      <xdr:nvSpPr>
        <xdr:cNvPr id="388" name="テキスト ボックス 387"/>
        <xdr:cNvSpPr txBox="1"/>
      </xdr:nvSpPr>
      <xdr:spPr>
        <a:xfrm>
          <a:off x="14020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9525</xdr:rowOff>
    </xdr:from>
    <xdr:to xmlns:xdr="http://schemas.openxmlformats.org/drawingml/2006/spreadsheetDrawing">
      <xdr:col>64</xdr:col>
      <xdr:colOff>152400</xdr:colOff>
      <xdr:row>41</xdr:row>
      <xdr:rowOff>111125</xdr:rowOff>
    </xdr:to>
    <xdr:sp macro="" textlink="">
      <xdr:nvSpPr>
        <xdr:cNvPr id="389" name="フローチャート: 判断 388"/>
        <xdr:cNvSpPr/>
      </xdr:nvSpPr>
      <xdr:spPr>
        <a:xfrm>
          <a:off x="13462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121285</xdr:rowOff>
    </xdr:from>
    <xdr:ext cx="762000" cy="250825"/>
    <xdr:sp macro="" textlink="">
      <xdr:nvSpPr>
        <xdr:cNvPr id="390" name="テキスト ボックス 389"/>
        <xdr:cNvSpPr txBox="1"/>
      </xdr:nvSpPr>
      <xdr:spPr>
        <a:xfrm>
          <a:off x="13131800" y="68078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140970</xdr:rowOff>
    </xdr:from>
    <xdr:to xmlns:xdr="http://schemas.openxmlformats.org/drawingml/2006/spreadsheetDrawing">
      <xdr:col>81</xdr:col>
      <xdr:colOff>95250</xdr:colOff>
      <xdr:row>44</xdr:row>
      <xdr:rowOff>71120</xdr:rowOff>
    </xdr:to>
    <xdr:sp macro="" textlink="">
      <xdr:nvSpPr>
        <xdr:cNvPr id="396" name="楕円 395"/>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113030</xdr:rowOff>
    </xdr:from>
    <xdr:ext cx="762000" cy="259080"/>
    <xdr:sp macro="" textlink="">
      <xdr:nvSpPr>
        <xdr:cNvPr id="397" name="公債費負担の状況該当値テキスト"/>
        <xdr:cNvSpPr txBox="1"/>
      </xdr:nvSpPr>
      <xdr:spPr>
        <a:xfrm>
          <a:off x="17106900" y="748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9525</xdr:rowOff>
    </xdr:from>
    <xdr:to xmlns:xdr="http://schemas.openxmlformats.org/drawingml/2006/spreadsheetDrawing">
      <xdr:col>77</xdr:col>
      <xdr:colOff>95250</xdr:colOff>
      <xdr:row>44</xdr:row>
      <xdr:rowOff>111125</xdr:rowOff>
    </xdr:to>
    <xdr:sp macro="" textlink="">
      <xdr:nvSpPr>
        <xdr:cNvPr id="398" name="楕円 397"/>
        <xdr:cNvSpPr/>
      </xdr:nvSpPr>
      <xdr:spPr>
        <a:xfrm>
          <a:off x="16129000" y="75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95885</xdr:rowOff>
    </xdr:from>
    <xdr:ext cx="736600" cy="259080"/>
    <xdr:sp macro="" textlink="">
      <xdr:nvSpPr>
        <xdr:cNvPr id="399" name="テキスト ボックス 398"/>
        <xdr:cNvSpPr txBox="1"/>
      </xdr:nvSpPr>
      <xdr:spPr>
        <a:xfrm>
          <a:off x="15798800" y="7639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41910</xdr:rowOff>
    </xdr:from>
    <xdr:to xmlns:xdr="http://schemas.openxmlformats.org/drawingml/2006/spreadsheetDrawing">
      <xdr:col>73</xdr:col>
      <xdr:colOff>44450</xdr:colOff>
      <xdr:row>44</xdr:row>
      <xdr:rowOff>143510</xdr:rowOff>
    </xdr:to>
    <xdr:sp macro="" textlink="">
      <xdr:nvSpPr>
        <xdr:cNvPr id="400" name="楕円 399"/>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128270</xdr:rowOff>
    </xdr:from>
    <xdr:ext cx="762000" cy="259080"/>
    <xdr:sp macro="" textlink="">
      <xdr:nvSpPr>
        <xdr:cNvPr id="401" name="テキスト ボックス 400"/>
        <xdr:cNvSpPr txBox="1"/>
      </xdr:nvSpPr>
      <xdr:spPr>
        <a:xfrm>
          <a:off x="14909800" y="767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50165</xdr:rowOff>
    </xdr:from>
    <xdr:to xmlns:xdr="http://schemas.openxmlformats.org/drawingml/2006/spreadsheetDrawing">
      <xdr:col>68</xdr:col>
      <xdr:colOff>203200</xdr:colOff>
      <xdr:row>44</xdr:row>
      <xdr:rowOff>151765</xdr:rowOff>
    </xdr:to>
    <xdr:sp macro="" textlink="">
      <xdr:nvSpPr>
        <xdr:cNvPr id="402" name="楕円 401"/>
        <xdr:cNvSpPr/>
      </xdr:nvSpPr>
      <xdr:spPr>
        <a:xfrm>
          <a:off x="14351000" y="75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136525</xdr:rowOff>
    </xdr:from>
    <xdr:ext cx="762000" cy="258445"/>
    <xdr:sp macro="" textlink="">
      <xdr:nvSpPr>
        <xdr:cNvPr id="403" name="テキスト ボックス 402"/>
        <xdr:cNvSpPr txBox="1"/>
      </xdr:nvSpPr>
      <xdr:spPr>
        <a:xfrm>
          <a:off x="14020800" y="7680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81915</xdr:rowOff>
    </xdr:from>
    <xdr:to xmlns:xdr="http://schemas.openxmlformats.org/drawingml/2006/spreadsheetDrawing">
      <xdr:col>64</xdr:col>
      <xdr:colOff>152400</xdr:colOff>
      <xdr:row>45</xdr:row>
      <xdr:rowOff>12065</xdr:rowOff>
    </xdr:to>
    <xdr:sp macro="" textlink="">
      <xdr:nvSpPr>
        <xdr:cNvPr id="404" name="楕円 403"/>
        <xdr:cNvSpPr/>
      </xdr:nvSpPr>
      <xdr:spPr>
        <a:xfrm>
          <a:off x="13462000" y="76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168275</xdr:rowOff>
    </xdr:from>
    <xdr:ext cx="762000" cy="250190"/>
    <xdr:sp macro="" textlink="">
      <xdr:nvSpPr>
        <xdr:cNvPr id="405" name="テキスト ボックス 404"/>
        <xdr:cNvSpPr txBox="1"/>
      </xdr:nvSpPr>
      <xdr:spPr>
        <a:xfrm>
          <a:off x="13131800" y="77120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110" cy="358775"/>
    <xdr:sp macro="" textlink="">
      <xdr:nvSpPr>
        <xdr:cNvPr id="408" name="テキスト ボックス 407"/>
        <xdr:cNvSpPr txBox="1"/>
      </xdr:nvSpPr>
      <xdr:spPr>
        <a:xfrm>
          <a:off x="15324455" y="154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類似団体平均を下回っている主な要因としては、市町合併後の新市まちづくり計画により大型公共事業を進めたことなど、地方債残高が高いことや企業会計への繰り出しが多いことがあげられる。</a:t>
          </a:r>
          <a:endParaRPr kumimoji="1" lang="ja-JP" altLang="en-US" sz="1400">
            <a:latin typeface="ＭＳ Ｐゴシック"/>
            <a:ea typeface="ＭＳ Ｐゴシック"/>
          </a:endParaRPr>
        </a:p>
        <a:p>
          <a:r>
            <a:rPr kumimoji="1" lang="ja-JP" altLang="en-US" sz="1400">
              <a:latin typeface="ＭＳ Ｐゴシック"/>
              <a:ea typeface="ＭＳ Ｐゴシック"/>
            </a:rPr>
            <a:t>財政健全化計画（</a:t>
          </a:r>
          <a:r>
            <a:rPr kumimoji="1" lang="en-US" altLang="ja-JP" sz="1400">
              <a:latin typeface="ＭＳ Ｐゴシック"/>
              <a:ea typeface="ＭＳ Ｐゴシック"/>
            </a:rPr>
            <a:t>H28</a:t>
          </a:r>
          <a:r>
            <a:rPr kumimoji="1" lang="ja-JP" altLang="en-US" sz="1400">
              <a:latin typeface="ＭＳ Ｐゴシック"/>
              <a:ea typeface="ＭＳ Ｐゴシック"/>
            </a:rPr>
            <a:t>～</a:t>
          </a:r>
          <a:r>
            <a:rPr kumimoji="1" lang="en-US" altLang="ja-JP" sz="1400">
              <a:latin typeface="ＭＳ Ｐゴシック"/>
              <a:ea typeface="ＭＳ Ｐゴシック"/>
            </a:rPr>
            <a:t>R2</a:t>
          </a:r>
          <a:r>
            <a:rPr kumimoji="1" lang="ja-JP" altLang="en-US" sz="1400">
              <a:latin typeface="ＭＳ Ｐゴシック"/>
              <a:ea typeface="ＭＳ Ｐゴシック"/>
            </a:rPr>
            <a:t>）による地方債の発行抑制、また下水道事業会計において公債費の償還が進んだことなどから減少（良化）傾向となっている。</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19" name="テキスト ボックス 418"/>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2" name="直線コネクタ 42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0190"/>
    <xdr:sp macro="" textlink="">
      <xdr:nvSpPr>
        <xdr:cNvPr id="423" name="テキスト ボックス 422"/>
        <xdr:cNvSpPr txBox="1"/>
      </xdr:nvSpPr>
      <xdr:spPr>
        <a:xfrm>
          <a:off x="12065000" y="3894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4" name="直線コネクタ 42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25" name="テキスト ボックス 424"/>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6" name="直線コネクタ 42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7" name="テキスト ボックス 42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8" name="直線コネクタ 42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9" name="テキスト ボックス 42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0" name="直線コネクタ 42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1" name="テキスト ボックス 43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2" name="直線コネクタ 43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3" name="テキスト ボックス 43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114300</xdr:rowOff>
    </xdr:to>
    <xdr:cxnSp macro="">
      <xdr:nvCxnSpPr>
        <xdr:cNvPr id="436" name="直線コネクタ 435"/>
        <xdr:cNvCxnSpPr/>
      </xdr:nvCxnSpPr>
      <xdr:spPr>
        <a:xfrm flipV="1">
          <a:off x="17018000" y="2313305"/>
          <a:ext cx="0" cy="1572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86360</xdr:rowOff>
    </xdr:from>
    <xdr:ext cx="762000" cy="251460"/>
    <xdr:sp macro="" textlink="">
      <xdr:nvSpPr>
        <xdr:cNvPr id="437" name="将来負担の状況最小値テキスト"/>
        <xdr:cNvSpPr txBox="1"/>
      </xdr:nvSpPr>
      <xdr:spPr>
        <a:xfrm>
          <a:off x="17106900" y="3858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114300</xdr:rowOff>
    </xdr:from>
    <xdr:to xmlns:xdr="http://schemas.openxmlformats.org/drawingml/2006/spreadsheetDrawing">
      <xdr:col>81</xdr:col>
      <xdr:colOff>133350</xdr:colOff>
      <xdr:row>22</xdr:row>
      <xdr:rowOff>114300</xdr:rowOff>
    </xdr:to>
    <xdr:cxnSp macro="">
      <xdr:nvCxnSpPr>
        <xdr:cNvPr id="438" name="直線コネクタ 437"/>
        <xdr:cNvCxnSpPr/>
      </xdr:nvCxnSpPr>
      <xdr:spPr>
        <a:xfrm>
          <a:off x="16929100" y="388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39"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0" name="直線コネクタ 43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134620</xdr:rowOff>
    </xdr:from>
    <xdr:to xmlns:xdr="http://schemas.openxmlformats.org/drawingml/2006/spreadsheetDrawing">
      <xdr:col>81</xdr:col>
      <xdr:colOff>44450</xdr:colOff>
      <xdr:row>16</xdr:row>
      <xdr:rowOff>136525</xdr:rowOff>
    </xdr:to>
    <xdr:cxnSp macro="">
      <xdr:nvCxnSpPr>
        <xdr:cNvPr id="441" name="直線コネクタ 440"/>
        <xdr:cNvCxnSpPr/>
      </xdr:nvCxnSpPr>
      <xdr:spPr>
        <a:xfrm flipV="1">
          <a:off x="16179800" y="2706370"/>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113665</xdr:rowOff>
    </xdr:from>
    <xdr:ext cx="762000" cy="258445"/>
    <xdr:sp macro="" textlink="">
      <xdr:nvSpPr>
        <xdr:cNvPr id="442" name="将来負担の状況平均値テキスト"/>
        <xdr:cNvSpPr txBox="1"/>
      </xdr:nvSpPr>
      <xdr:spPr>
        <a:xfrm>
          <a:off x="17106900" y="2171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81915</xdr:rowOff>
    </xdr:from>
    <xdr:to xmlns:xdr="http://schemas.openxmlformats.org/drawingml/2006/spreadsheetDrawing">
      <xdr:col>81</xdr:col>
      <xdr:colOff>95250</xdr:colOff>
      <xdr:row>14</xdr:row>
      <xdr:rowOff>12065</xdr:rowOff>
    </xdr:to>
    <xdr:sp macro="" textlink="">
      <xdr:nvSpPr>
        <xdr:cNvPr id="443" name="フローチャート: 判断 442"/>
        <xdr:cNvSpPr/>
      </xdr:nvSpPr>
      <xdr:spPr>
        <a:xfrm>
          <a:off x="16967200" y="231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136525</xdr:rowOff>
    </xdr:from>
    <xdr:to xmlns:xdr="http://schemas.openxmlformats.org/drawingml/2006/spreadsheetDrawing">
      <xdr:col>77</xdr:col>
      <xdr:colOff>44450</xdr:colOff>
      <xdr:row>17</xdr:row>
      <xdr:rowOff>140970</xdr:rowOff>
    </xdr:to>
    <xdr:cxnSp macro="">
      <xdr:nvCxnSpPr>
        <xdr:cNvPr id="444" name="直線コネクタ 443"/>
        <xdr:cNvCxnSpPr/>
      </xdr:nvCxnSpPr>
      <xdr:spPr>
        <a:xfrm flipV="1">
          <a:off x="15290800" y="2879725"/>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86360</xdr:rowOff>
    </xdr:from>
    <xdr:to xmlns:xdr="http://schemas.openxmlformats.org/drawingml/2006/spreadsheetDrawing">
      <xdr:col>77</xdr:col>
      <xdr:colOff>95250</xdr:colOff>
      <xdr:row>14</xdr:row>
      <xdr:rowOff>16510</xdr:rowOff>
    </xdr:to>
    <xdr:sp macro="" textlink="">
      <xdr:nvSpPr>
        <xdr:cNvPr id="445" name="フローチャート: 判断 444"/>
        <xdr:cNvSpPr/>
      </xdr:nvSpPr>
      <xdr:spPr>
        <a:xfrm>
          <a:off x="16129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26670</xdr:rowOff>
    </xdr:from>
    <xdr:ext cx="736600" cy="259080"/>
    <xdr:sp macro="" textlink="">
      <xdr:nvSpPr>
        <xdr:cNvPr id="446" name="テキスト ボックス 445"/>
        <xdr:cNvSpPr txBox="1"/>
      </xdr:nvSpPr>
      <xdr:spPr>
        <a:xfrm>
          <a:off x="15798800" y="208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140970</xdr:rowOff>
    </xdr:from>
    <xdr:to xmlns:xdr="http://schemas.openxmlformats.org/drawingml/2006/spreadsheetDrawing">
      <xdr:col>72</xdr:col>
      <xdr:colOff>203200</xdr:colOff>
      <xdr:row>19</xdr:row>
      <xdr:rowOff>48260</xdr:rowOff>
    </xdr:to>
    <xdr:cxnSp macro="">
      <xdr:nvCxnSpPr>
        <xdr:cNvPr id="447" name="直線コネクタ 446"/>
        <xdr:cNvCxnSpPr/>
      </xdr:nvCxnSpPr>
      <xdr:spPr>
        <a:xfrm flipV="1">
          <a:off x="14401800" y="3055620"/>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162560</xdr:rowOff>
    </xdr:from>
    <xdr:to xmlns:xdr="http://schemas.openxmlformats.org/drawingml/2006/spreadsheetDrawing">
      <xdr:col>73</xdr:col>
      <xdr:colOff>44450</xdr:colOff>
      <xdr:row>14</xdr:row>
      <xdr:rowOff>92710</xdr:rowOff>
    </xdr:to>
    <xdr:sp macro="" textlink="">
      <xdr:nvSpPr>
        <xdr:cNvPr id="448" name="フローチャート: 判断 447"/>
        <xdr:cNvSpPr/>
      </xdr:nvSpPr>
      <xdr:spPr>
        <a:xfrm>
          <a:off x="15240000" y="23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102870</xdr:rowOff>
    </xdr:from>
    <xdr:ext cx="762000" cy="259080"/>
    <xdr:sp macro="" textlink="">
      <xdr:nvSpPr>
        <xdr:cNvPr id="449" name="テキスト ボックス 448"/>
        <xdr:cNvSpPr txBox="1"/>
      </xdr:nvSpPr>
      <xdr:spPr>
        <a:xfrm>
          <a:off x="14909800" y="216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48260</xdr:rowOff>
    </xdr:from>
    <xdr:to xmlns:xdr="http://schemas.openxmlformats.org/drawingml/2006/spreadsheetDrawing">
      <xdr:col>68</xdr:col>
      <xdr:colOff>152400</xdr:colOff>
      <xdr:row>20</xdr:row>
      <xdr:rowOff>45720</xdr:rowOff>
    </xdr:to>
    <xdr:cxnSp macro="">
      <xdr:nvCxnSpPr>
        <xdr:cNvPr id="450" name="直線コネクタ 449"/>
        <xdr:cNvCxnSpPr/>
      </xdr:nvCxnSpPr>
      <xdr:spPr>
        <a:xfrm flipV="1">
          <a:off x="13512800" y="330581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96520</xdr:rowOff>
    </xdr:from>
    <xdr:to xmlns:xdr="http://schemas.openxmlformats.org/drawingml/2006/spreadsheetDrawing">
      <xdr:col>68</xdr:col>
      <xdr:colOff>203200</xdr:colOff>
      <xdr:row>15</xdr:row>
      <xdr:rowOff>26670</xdr:rowOff>
    </xdr:to>
    <xdr:sp macro="" textlink="">
      <xdr:nvSpPr>
        <xdr:cNvPr id="451" name="フローチャート: 判断 450"/>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36830</xdr:rowOff>
    </xdr:from>
    <xdr:ext cx="762000" cy="259080"/>
    <xdr:sp macro="" textlink="">
      <xdr:nvSpPr>
        <xdr:cNvPr id="452" name="テキスト ボックス 451"/>
        <xdr:cNvSpPr txBox="1"/>
      </xdr:nvSpPr>
      <xdr:spPr>
        <a:xfrm>
          <a:off x="14020800" y="226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116205</xdr:rowOff>
    </xdr:from>
    <xdr:to xmlns:xdr="http://schemas.openxmlformats.org/drawingml/2006/spreadsheetDrawing">
      <xdr:col>64</xdr:col>
      <xdr:colOff>152400</xdr:colOff>
      <xdr:row>15</xdr:row>
      <xdr:rowOff>46355</xdr:rowOff>
    </xdr:to>
    <xdr:sp macro="" textlink="">
      <xdr:nvSpPr>
        <xdr:cNvPr id="453" name="フローチャート: 判断 452"/>
        <xdr:cNvSpPr/>
      </xdr:nvSpPr>
      <xdr:spPr>
        <a:xfrm>
          <a:off x="13462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56515</xdr:rowOff>
    </xdr:from>
    <xdr:ext cx="762000" cy="258445"/>
    <xdr:sp macro="" textlink="">
      <xdr:nvSpPr>
        <xdr:cNvPr id="454" name="テキスト ボックス 453"/>
        <xdr:cNvSpPr txBox="1"/>
      </xdr:nvSpPr>
      <xdr:spPr>
        <a:xfrm>
          <a:off x="13131800" y="228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83820</xdr:rowOff>
    </xdr:from>
    <xdr:to xmlns:xdr="http://schemas.openxmlformats.org/drawingml/2006/spreadsheetDrawing">
      <xdr:col>81</xdr:col>
      <xdr:colOff>95250</xdr:colOff>
      <xdr:row>16</xdr:row>
      <xdr:rowOff>13970</xdr:rowOff>
    </xdr:to>
    <xdr:sp macro="" textlink="">
      <xdr:nvSpPr>
        <xdr:cNvPr id="460" name="楕円 459"/>
        <xdr:cNvSpPr/>
      </xdr:nvSpPr>
      <xdr:spPr>
        <a:xfrm>
          <a:off x="16967200" y="26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55880</xdr:rowOff>
    </xdr:from>
    <xdr:ext cx="762000" cy="259080"/>
    <xdr:sp macro="" textlink="">
      <xdr:nvSpPr>
        <xdr:cNvPr id="461" name="将来負担の状況該当値テキスト"/>
        <xdr:cNvSpPr txBox="1"/>
      </xdr:nvSpPr>
      <xdr:spPr>
        <a:xfrm>
          <a:off x="17106900" y="262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86360</xdr:rowOff>
    </xdr:from>
    <xdr:to xmlns:xdr="http://schemas.openxmlformats.org/drawingml/2006/spreadsheetDrawing">
      <xdr:col>77</xdr:col>
      <xdr:colOff>95250</xdr:colOff>
      <xdr:row>17</xdr:row>
      <xdr:rowOff>15875</xdr:rowOff>
    </xdr:to>
    <xdr:sp macro="" textlink="">
      <xdr:nvSpPr>
        <xdr:cNvPr id="462" name="楕円 461"/>
        <xdr:cNvSpPr/>
      </xdr:nvSpPr>
      <xdr:spPr>
        <a:xfrm>
          <a:off x="16129000" y="2829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635</xdr:rowOff>
    </xdr:from>
    <xdr:ext cx="736600" cy="259080"/>
    <xdr:sp macro="" textlink="">
      <xdr:nvSpPr>
        <xdr:cNvPr id="463" name="テキスト ボックス 462"/>
        <xdr:cNvSpPr txBox="1"/>
      </xdr:nvSpPr>
      <xdr:spPr>
        <a:xfrm>
          <a:off x="15798800" y="2915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90170</xdr:rowOff>
    </xdr:from>
    <xdr:to xmlns:xdr="http://schemas.openxmlformats.org/drawingml/2006/spreadsheetDrawing">
      <xdr:col>73</xdr:col>
      <xdr:colOff>44450</xdr:colOff>
      <xdr:row>18</xdr:row>
      <xdr:rowOff>20320</xdr:rowOff>
    </xdr:to>
    <xdr:sp macro="" textlink="">
      <xdr:nvSpPr>
        <xdr:cNvPr id="464" name="楕円 463"/>
        <xdr:cNvSpPr/>
      </xdr:nvSpPr>
      <xdr:spPr>
        <a:xfrm>
          <a:off x="15240000" y="30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5080</xdr:rowOff>
    </xdr:from>
    <xdr:ext cx="762000" cy="259080"/>
    <xdr:sp macro="" textlink="">
      <xdr:nvSpPr>
        <xdr:cNvPr id="465" name="テキスト ボックス 464"/>
        <xdr:cNvSpPr txBox="1"/>
      </xdr:nvSpPr>
      <xdr:spPr>
        <a:xfrm>
          <a:off x="14909800" y="3091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168910</xdr:rowOff>
    </xdr:from>
    <xdr:to xmlns:xdr="http://schemas.openxmlformats.org/drawingml/2006/spreadsheetDrawing">
      <xdr:col>68</xdr:col>
      <xdr:colOff>203200</xdr:colOff>
      <xdr:row>19</xdr:row>
      <xdr:rowOff>99060</xdr:rowOff>
    </xdr:to>
    <xdr:sp macro="" textlink="">
      <xdr:nvSpPr>
        <xdr:cNvPr id="466" name="楕円 465"/>
        <xdr:cNvSpPr/>
      </xdr:nvSpPr>
      <xdr:spPr>
        <a:xfrm>
          <a:off x="14351000" y="32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83820</xdr:rowOff>
    </xdr:from>
    <xdr:ext cx="762000" cy="259080"/>
    <xdr:sp macro="" textlink="">
      <xdr:nvSpPr>
        <xdr:cNvPr id="467" name="テキスト ボックス 466"/>
        <xdr:cNvSpPr txBox="1"/>
      </xdr:nvSpPr>
      <xdr:spPr>
        <a:xfrm>
          <a:off x="14020800" y="334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166370</xdr:rowOff>
    </xdr:from>
    <xdr:to xmlns:xdr="http://schemas.openxmlformats.org/drawingml/2006/spreadsheetDrawing">
      <xdr:col>64</xdr:col>
      <xdr:colOff>152400</xdr:colOff>
      <xdr:row>20</xdr:row>
      <xdr:rowOff>96520</xdr:rowOff>
    </xdr:to>
    <xdr:sp macro="" textlink="">
      <xdr:nvSpPr>
        <xdr:cNvPr id="468" name="楕円 467"/>
        <xdr:cNvSpPr/>
      </xdr:nvSpPr>
      <xdr:spPr>
        <a:xfrm>
          <a:off x="13462000" y="34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81280</xdr:rowOff>
    </xdr:from>
    <xdr:ext cx="762000" cy="259080"/>
    <xdr:sp macro="" textlink="">
      <xdr:nvSpPr>
        <xdr:cNvPr id="469" name="テキスト ボックス 468"/>
        <xdr:cNvSpPr txBox="1"/>
      </xdr:nvSpPr>
      <xdr:spPr>
        <a:xfrm>
          <a:off x="13131800" y="351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59,475
58,962
130.55
30,828,931
30,394,622
309,211
16,736,236
24,166,172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7460" cy="251460"/>
    <xdr:sp macro="" textlink="">
      <xdr:nvSpPr>
        <xdr:cNvPr id="30" name="テキスト ボックス 29"/>
        <xdr:cNvSpPr txBox="1"/>
      </xdr:nvSpPr>
      <xdr:spPr>
        <a:xfrm>
          <a:off x="69850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7580" cy="250190"/>
    <xdr:sp macro="" textlink="">
      <xdr:nvSpPr>
        <xdr:cNvPr id="31" name="テキスト ボックス 30"/>
        <xdr:cNvSpPr txBox="1"/>
      </xdr:nvSpPr>
      <xdr:spPr>
        <a:xfrm>
          <a:off x="69850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2615" cy="259080"/>
    <xdr:sp macro="" textlink="">
      <xdr:nvSpPr>
        <xdr:cNvPr id="32" name="テキスト ボックス 31"/>
        <xdr:cNvSpPr txBox="1"/>
      </xdr:nvSpPr>
      <xdr:spPr>
        <a:xfrm>
          <a:off x="698500" y="4000500"/>
          <a:ext cx="8222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895" cy="259080"/>
    <xdr:sp macro="" textlink="">
      <xdr:nvSpPr>
        <xdr:cNvPr id="33" name="テキスト ボックス 32"/>
        <xdr:cNvSpPr txBox="1"/>
      </xdr:nvSpPr>
      <xdr:spPr>
        <a:xfrm>
          <a:off x="69850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定員管理計画（</a:t>
          </a:r>
          <a:r>
            <a:rPr kumimoji="1" lang="en-US" altLang="ja-JP" sz="1300">
              <a:latin typeface="ＭＳ Ｐゴシック"/>
              <a:ea typeface="ＭＳ Ｐゴシック"/>
            </a:rPr>
            <a:t>H30</a:t>
          </a:r>
          <a:r>
            <a:rPr kumimoji="1" lang="ja-JP" altLang="en-US" sz="1300">
              <a:latin typeface="ＭＳ Ｐゴシック"/>
              <a:ea typeface="ＭＳ Ｐゴシック"/>
            </a:rPr>
            <a:t>～</a:t>
          </a:r>
          <a:r>
            <a:rPr kumimoji="1" lang="en-US" altLang="ja-JP" sz="1300">
              <a:latin typeface="ＭＳ Ｐゴシック"/>
              <a:ea typeface="ＭＳ Ｐゴシック"/>
            </a:rPr>
            <a:t>R4</a:t>
          </a:r>
          <a:r>
            <a:rPr kumimoji="1" lang="ja-JP" altLang="en-US" sz="1300">
              <a:latin typeface="ＭＳ Ｐゴシック"/>
              <a:ea typeface="ＭＳ Ｐゴシック"/>
            </a:rPr>
            <a:t>）による職員数の削減で減少となっていたが、財政健全化計画に基づき削減していた手当等の一部を令和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年度から復元したことにより、類似団体平均より微</a:t>
          </a:r>
          <a:r>
            <a:rPr kumimoji="1" lang="ja-JP" altLang="en-US" sz="1300">
              <a:latin typeface="ＭＳ Ｐゴシック"/>
              <a:ea typeface="ＭＳ Ｐゴシック"/>
            </a:rPr>
            <a:t>増となっている。今後も定員管理計画</a:t>
          </a:r>
          <a:r>
            <a:rPr kumimoji="1" lang="ja-JP" altLang="en-US" sz="1300">
              <a:latin typeface="ＭＳ Ｐゴシック"/>
              <a:ea typeface="ＭＳ Ｐゴシック"/>
            </a:rPr>
            <a:t>（</a:t>
          </a:r>
          <a:r>
            <a:rPr kumimoji="1" lang="en-US" altLang="ja-JP" sz="1300">
              <a:latin typeface="ＭＳ Ｐゴシック"/>
              <a:ea typeface="ＭＳ Ｐゴシック"/>
            </a:rPr>
            <a:t>R5</a:t>
          </a:r>
          <a:r>
            <a:rPr kumimoji="1" lang="ja-JP" altLang="en-US" sz="1300">
              <a:latin typeface="ＭＳ Ｐゴシック"/>
              <a:ea typeface="ＭＳ Ｐゴシック"/>
            </a:rPr>
            <a:t>～</a:t>
          </a:r>
          <a:r>
            <a:rPr kumimoji="1" lang="en-US" altLang="ja-JP" sz="1300">
              <a:latin typeface="ＭＳ Ｐゴシック"/>
              <a:ea typeface="ＭＳ Ｐゴシック"/>
            </a:rPr>
            <a:t>R9</a:t>
          </a:r>
          <a:r>
            <a:rPr kumimoji="1" lang="ja-JP" altLang="en-US" sz="1300">
              <a:latin typeface="ＭＳ Ｐゴシック"/>
              <a:ea typeface="ＭＳ Ｐゴシック"/>
            </a:rPr>
            <a:t>）</a:t>
          </a:r>
          <a:r>
            <a:rPr kumimoji="1" lang="ja-JP" altLang="en-US" sz="1300">
              <a:latin typeface="ＭＳ Ｐゴシック"/>
              <a:ea typeface="ＭＳ Ｐゴシック"/>
            </a:rPr>
            <a:t>により、定年延長後を見据えた計画的な採用による年齢別職員構成の平準化、</a:t>
          </a:r>
          <a:r>
            <a:rPr kumimoji="1" lang="ja-JP" altLang="en-US" sz="1300">
              <a:latin typeface="ＭＳ Ｐゴシック"/>
              <a:ea typeface="ＭＳ Ｐゴシック"/>
            </a:rPr>
            <a:t>民間活力の活用を図るとともに</a:t>
          </a:r>
          <a:r>
            <a:rPr kumimoji="1" lang="ja-JP" altLang="en-US" sz="1300">
              <a:latin typeface="ＭＳ Ｐゴシック"/>
              <a:ea typeface="ＭＳ Ｐゴシック"/>
            </a:rPr>
            <a:t>効率的な組織体制の整備、事務事業の見直しなど</a:t>
          </a:r>
          <a:r>
            <a:rPr kumimoji="1" lang="ja-JP" altLang="en-US" sz="1300">
              <a:latin typeface="ＭＳ Ｐゴシック"/>
              <a:ea typeface="ＭＳ Ｐゴシック"/>
            </a:rPr>
            <a:t>による時間外手当の削減に努める。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9560" cy="225425"/>
    <xdr:sp macro="" textlink="">
      <xdr:nvSpPr>
        <xdr:cNvPr id="45" name="テキスト ボックス 44"/>
        <xdr:cNvSpPr txBox="1"/>
      </xdr:nvSpPr>
      <xdr:spPr>
        <a:xfrm>
          <a:off x="723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110" cy="250190"/>
    <xdr:sp macro="" textlink="">
      <xdr:nvSpPr>
        <xdr:cNvPr id="47" name="テキスト ボックス 46"/>
        <xdr:cNvSpPr txBox="1"/>
      </xdr:nvSpPr>
      <xdr:spPr>
        <a:xfrm>
          <a:off x="254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499110" cy="259080"/>
    <xdr:sp macro="" textlink="">
      <xdr:nvSpPr>
        <xdr:cNvPr id="49" name="テキスト ボックス 48"/>
        <xdr:cNvSpPr txBox="1"/>
      </xdr:nvSpPr>
      <xdr:spPr>
        <a:xfrm>
          <a:off x="254000" y="7087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499110" cy="251460"/>
    <xdr:sp macro="" textlink="">
      <xdr:nvSpPr>
        <xdr:cNvPr id="51" name="テキスト ボックス 50"/>
        <xdr:cNvSpPr txBox="1"/>
      </xdr:nvSpPr>
      <xdr:spPr>
        <a:xfrm>
          <a:off x="254000" y="6761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499110" cy="258445"/>
    <xdr:sp macro="" textlink="">
      <xdr:nvSpPr>
        <xdr:cNvPr id="53" name="テキスト ボックス 52"/>
        <xdr:cNvSpPr txBox="1"/>
      </xdr:nvSpPr>
      <xdr:spPr>
        <a:xfrm>
          <a:off x="254000" y="6434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499110" cy="259080"/>
    <xdr:sp macro="" textlink="">
      <xdr:nvSpPr>
        <xdr:cNvPr id="55" name="テキスト ボックス 54"/>
        <xdr:cNvSpPr txBox="1"/>
      </xdr:nvSpPr>
      <xdr:spPr>
        <a:xfrm>
          <a:off x="254000" y="6108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499110" cy="250190"/>
    <xdr:sp macro="" textlink="">
      <xdr:nvSpPr>
        <xdr:cNvPr id="57" name="テキスト ボックス 56"/>
        <xdr:cNvSpPr txBox="1"/>
      </xdr:nvSpPr>
      <xdr:spPr>
        <a:xfrm>
          <a:off x="254000" y="5781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499110" cy="259080"/>
    <xdr:sp macro="" textlink="">
      <xdr:nvSpPr>
        <xdr:cNvPr id="59" name="テキスト ボックス 58"/>
        <xdr:cNvSpPr txBox="1"/>
      </xdr:nvSpPr>
      <xdr:spPr>
        <a:xfrm>
          <a:off x="254000" y="5454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110" cy="250190"/>
    <xdr:sp macro="" textlink="">
      <xdr:nvSpPr>
        <xdr:cNvPr id="61" name="テキスト ボックス 60"/>
        <xdr:cNvSpPr txBox="1"/>
      </xdr:nvSpPr>
      <xdr:spPr>
        <a:xfrm>
          <a:off x="254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43815</xdr:rowOff>
    </xdr:from>
    <xdr:to xmlns:xdr="http://schemas.openxmlformats.org/drawingml/2006/spreadsheetDrawing">
      <xdr:col>24</xdr:col>
      <xdr:colOff>25400</xdr:colOff>
      <xdr:row>40</xdr:row>
      <xdr:rowOff>143510</xdr:rowOff>
    </xdr:to>
    <xdr:cxnSp macro="">
      <xdr:nvCxnSpPr>
        <xdr:cNvPr id="63" name="直線コネクタ 62"/>
        <xdr:cNvCxnSpPr/>
      </xdr:nvCxnSpPr>
      <xdr:spPr>
        <a:xfrm flipV="1">
          <a:off x="4826000" y="570166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115570</xdr:rowOff>
    </xdr:from>
    <xdr:ext cx="762000" cy="259080"/>
    <xdr:sp macro="" textlink="">
      <xdr:nvSpPr>
        <xdr:cNvPr id="64" name="人件費最小値テキスト"/>
        <xdr:cNvSpPr txBox="1"/>
      </xdr:nvSpPr>
      <xdr:spPr>
        <a:xfrm>
          <a:off x="491490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143510</xdr:rowOff>
    </xdr:from>
    <xdr:to xmlns:xdr="http://schemas.openxmlformats.org/drawingml/2006/spreadsheetDrawing">
      <xdr:col>24</xdr:col>
      <xdr:colOff>114300</xdr:colOff>
      <xdr:row>40</xdr:row>
      <xdr:rowOff>143510</xdr:rowOff>
    </xdr:to>
    <xdr:cxnSp macro="">
      <xdr:nvCxnSpPr>
        <xdr:cNvPr id="65" name="直線コネクタ 64"/>
        <xdr:cNvCxnSpPr/>
      </xdr:nvCxnSpPr>
      <xdr:spPr>
        <a:xfrm>
          <a:off x="4737100" y="700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130175</xdr:rowOff>
    </xdr:from>
    <xdr:ext cx="762000" cy="259080"/>
    <xdr:sp macro="" textlink="">
      <xdr:nvSpPr>
        <xdr:cNvPr id="66" name="人件費最大値テキスト"/>
        <xdr:cNvSpPr txBox="1"/>
      </xdr:nvSpPr>
      <xdr:spPr>
        <a:xfrm>
          <a:off x="4914900" y="544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43815</xdr:rowOff>
    </xdr:from>
    <xdr:to xmlns:xdr="http://schemas.openxmlformats.org/drawingml/2006/spreadsheetDrawing">
      <xdr:col>24</xdr:col>
      <xdr:colOff>114300</xdr:colOff>
      <xdr:row>33</xdr:row>
      <xdr:rowOff>43815</xdr:rowOff>
    </xdr:to>
    <xdr:cxnSp macro="">
      <xdr:nvCxnSpPr>
        <xdr:cNvPr id="67" name="直線コネクタ 66"/>
        <xdr:cNvCxnSpPr/>
      </xdr:nvCxnSpPr>
      <xdr:spPr>
        <a:xfrm>
          <a:off x="47371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32385</xdr:rowOff>
    </xdr:from>
    <xdr:to xmlns:xdr="http://schemas.openxmlformats.org/drawingml/2006/spreadsheetDrawing">
      <xdr:col>24</xdr:col>
      <xdr:colOff>25400</xdr:colOff>
      <xdr:row>36</xdr:row>
      <xdr:rowOff>71755</xdr:rowOff>
    </xdr:to>
    <xdr:cxnSp macro="">
      <xdr:nvCxnSpPr>
        <xdr:cNvPr id="68" name="直線コネクタ 67"/>
        <xdr:cNvCxnSpPr/>
      </xdr:nvCxnSpPr>
      <xdr:spPr>
        <a:xfrm>
          <a:off x="3987800" y="620458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163195</xdr:rowOff>
    </xdr:from>
    <xdr:ext cx="762000" cy="259080"/>
    <xdr:sp macro="" textlink="">
      <xdr:nvSpPr>
        <xdr:cNvPr id="69" name="人件費平均値テキスト"/>
        <xdr:cNvSpPr txBox="1"/>
      </xdr:nvSpPr>
      <xdr:spPr>
        <a:xfrm>
          <a:off x="4914900" y="5992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146685</xdr:rowOff>
    </xdr:from>
    <xdr:to xmlns:xdr="http://schemas.openxmlformats.org/drawingml/2006/spreadsheetDrawing">
      <xdr:col>24</xdr:col>
      <xdr:colOff>76200</xdr:colOff>
      <xdr:row>36</xdr:row>
      <xdr:rowOff>76835</xdr:rowOff>
    </xdr:to>
    <xdr:sp macro="" textlink="">
      <xdr:nvSpPr>
        <xdr:cNvPr id="70" name="フローチャート: 判断 69"/>
        <xdr:cNvSpPr/>
      </xdr:nvSpPr>
      <xdr:spPr>
        <a:xfrm>
          <a:off x="47752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170815</xdr:rowOff>
    </xdr:from>
    <xdr:to xmlns:xdr="http://schemas.openxmlformats.org/drawingml/2006/spreadsheetDrawing">
      <xdr:col>19</xdr:col>
      <xdr:colOff>187325</xdr:colOff>
      <xdr:row>36</xdr:row>
      <xdr:rowOff>32385</xdr:rowOff>
    </xdr:to>
    <xdr:cxnSp macro="">
      <xdr:nvCxnSpPr>
        <xdr:cNvPr id="71" name="直線コネクタ 70"/>
        <xdr:cNvCxnSpPr/>
      </xdr:nvCxnSpPr>
      <xdr:spPr>
        <a:xfrm>
          <a:off x="3098800" y="61715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139700</xdr:rowOff>
    </xdr:from>
    <xdr:to xmlns:xdr="http://schemas.openxmlformats.org/drawingml/2006/spreadsheetDrawing">
      <xdr:col>20</xdr:col>
      <xdr:colOff>38100</xdr:colOff>
      <xdr:row>36</xdr:row>
      <xdr:rowOff>69850</xdr:rowOff>
    </xdr:to>
    <xdr:sp macro="" textlink="">
      <xdr:nvSpPr>
        <xdr:cNvPr id="72" name="フローチャート: 判断 71"/>
        <xdr:cNvSpPr/>
      </xdr:nvSpPr>
      <xdr:spPr>
        <a:xfrm>
          <a:off x="39370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80010</xdr:rowOff>
    </xdr:from>
    <xdr:ext cx="727710" cy="259080"/>
    <xdr:sp macro="" textlink="">
      <xdr:nvSpPr>
        <xdr:cNvPr id="73" name="テキスト ボックス 72"/>
        <xdr:cNvSpPr txBox="1"/>
      </xdr:nvSpPr>
      <xdr:spPr>
        <a:xfrm>
          <a:off x="3606800" y="590931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170815</xdr:rowOff>
    </xdr:from>
    <xdr:to xmlns:xdr="http://schemas.openxmlformats.org/drawingml/2006/spreadsheetDrawing">
      <xdr:col>15</xdr:col>
      <xdr:colOff>98425</xdr:colOff>
      <xdr:row>36</xdr:row>
      <xdr:rowOff>64770</xdr:rowOff>
    </xdr:to>
    <xdr:cxnSp macro="">
      <xdr:nvCxnSpPr>
        <xdr:cNvPr id="74" name="直線コネクタ 73"/>
        <xdr:cNvCxnSpPr/>
      </xdr:nvCxnSpPr>
      <xdr:spPr>
        <a:xfrm flipV="1">
          <a:off x="2209800" y="617156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100965</xdr:rowOff>
    </xdr:from>
    <xdr:to xmlns:xdr="http://schemas.openxmlformats.org/drawingml/2006/spreadsheetDrawing">
      <xdr:col>15</xdr:col>
      <xdr:colOff>149225</xdr:colOff>
      <xdr:row>36</xdr:row>
      <xdr:rowOff>31115</xdr:rowOff>
    </xdr:to>
    <xdr:sp macro="" textlink="">
      <xdr:nvSpPr>
        <xdr:cNvPr id="75" name="フローチャート: 判断 74"/>
        <xdr:cNvSpPr/>
      </xdr:nvSpPr>
      <xdr:spPr>
        <a:xfrm>
          <a:off x="3048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41275</xdr:rowOff>
    </xdr:from>
    <xdr:ext cx="762000" cy="250825"/>
    <xdr:sp macro="" textlink="">
      <xdr:nvSpPr>
        <xdr:cNvPr id="76" name="テキスト ボックス 75"/>
        <xdr:cNvSpPr txBox="1"/>
      </xdr:nvSpPr>
      <xdr:spPr>
        <a:xfrm>
          <a:off x="2717800" y="5870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40640</xdr:rowOff>
    </xdr:from>
    <xdr:to xmlns:xdr="http://schemas.openxmlformats.org/drawingml/2006/spreadsheetDrawing">
      <xdr:col>11</xdr:col>
      <xdr:colOff>9525</xdr:colOff>
      <xdr:row>36</xdr:row>
      <xdr:rowOff>64770</xdr:rowOff>
    </xdr:to>
    <xdr:cxnSp macro="">
      <xdr:nvCxnSpPr>
        <xdr:cNvPr id="77" name="直線コネクタ 76"/>
        <xdr:cNvCxnSpPr/>
      </xdr:nvCxnSpPr>
      <xdr:spPr>
        <a:xfrm>
          <a:off x="1320800" y="604139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7620</xdr:rowOff>
    </xdr:from>
    <xdr:to xmlns:xdr="http://schemas.openxmlformats.org/drawingml/2006/spreadsheetDrawing">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119380</xdr:rowOff>
    </xdr:from>
    <xdr:ext cx="753110" cy="259080"/>
    <xdr:sp macro="" textlink="">
      <xdr:nvSpPr>
        <xdr:cNvPr id="79" name="テキスト ボックス 78"/>
        <xdr:cNvSpPr txBox="1"/>
      </xdr:nvSpPr>
      <xdr:spPr>
        <a:xfrm>
          <a:off x="1828800" y="59486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100965</xdr:rowOff>
    </xdr:from>
    <xdr:to xmlns:xdr="http://schemas.openxmlformats.org/drawingml/2006/spreadsheetDrawing">
      <xdr:col>6</xdr:col>
      <xdr:colOff>171450</xdr:colOff>
      <xdr:row>36</xdr:row>
      <xdr:rowOff>31115</xdr:rowOff>
    </xdr:to>
    <xdr:sp macro="" textlink="">
      <xdr:nvSpPr>
        <xdr:cNvPr id="80" name="フローチャート: 判断 79"/>
        <xdr:cNvSpPr/>
      </xdr:nvSpPr>
      <xdr:spPr>
        <a:xfrm>
          <a:off x="1270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15875</xdr:rowOff>
    </xdr:from>
    <xdr:ext cx="753110" cy="259080"/>
    <xdr:sp macro="" textlink="">
      <xdr:nvSpPr>
        <xdr:cNvPr id="81" name="テキスト ボックス 80"/>
        <xdr:cNvSpPr txBox="1"/>
      </xdr:nvSpPr>
      <xdr:spPr>
        <a:xfrm>
          <a:off x="939800" y="618807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110" cy="259080"/>
    <xdr:sp macro="" textlink="">
      <xdr:nvSpPr>
        <xdr:cNvPr id="84" name="テキスト ボックス 83"/>
        <xdr:cNvSpPr txBox="1"/>
      </xdr:nvSpPr>
      <xdr:spPr>
        <a:xfrm>
          <a:off x="2882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20955</xdr:rowOff>
    </xdr:from>
    <xdr:to xmlns:xdr="http://schemas.openxmlformats.org/drawingml/2006/spreadsheetDrawing">
      <xdr:col>24</xdr:col>
      <xdr:colOff>76200</xdr:colOff>
      <xdr:row>36</xdr:row>
      <xdr:rowOff>122555</xdr:rowOff>
    </xdr:to>
    <xdr:sp macro="" textlink="">
      <xdr:nvSpPr>
        <xdr:cNvPr id="87" name="楕円 86"/>
        <xdr:cNvSpPr/>
      </xdr:nvSpPr>
      <xdr:spPr>
        <a:xfrm>
          <a:off x="47752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164465</xdr:rowOff>
    </xdr:from>
    <xdr:ext cx="762000" cy="259080"/>
    <xdr:sp macro="" textlink="">
      <xdr:nvSpPr>
        <xdr:cNvPr id="88" name="人件費該当値テキスト"/>
        <xdr:cNvSpPr txBox="1"/>
      </xdr:nvSpPr>
      <xdr:spPr>
        <a:xfrm>
          <a:off x="4914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153035</xdr:rowOff>
    </xdr:from>
    <xdr:to xmlns:xdr="http://schemas.openxmlformats.org/drawingml/2006/spreadsheetDrawing">
      <xdr:col>20</xdr:col>
      <xdr:colOff>38100</xdr:colOff>
      <xdr:row>36</xdr:row>
      <xdr:rowOff>83185</xdr:rowOff>
    </xdr:to>
    <xdr:sp macro="" textlink="">
      <xdr:nvSpPr>
        <xdr:cNvPr id="89" name="楕円 88"/>
        <xdr:cNvSpPr/>
      </xdr:nvSpPr>
      <xdr:spPr>
        <a:xfrm>
          <a:off x="39370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67945</xdr:rowOff>
    </xdr:from>
    <xdr:ext cx="727710" cy="258445"/>
    <xdr:sp macro="" textlink="">
      <xdr:nvSpPr>
        <xdr:cNvPr id="90" name="テキスト ボックス 89"/>
        <xdr:cNvSpPr txBox="1"/>
      </xdr:nvSpPr>
      <xdr:spPr>
        <a:xfrm>
          <a:off x="3606800" y="6240145"/>
          <a:ext cx="7277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120650</xdr:rowOff>
    </xdr:from>
    <xdr:to xmlns:xdr="http://schemas.openxmlformats.org/drawingml/2006/spreadsheetDrawing">
      <xdr:col>15</xdr:col>
      <xdr:colOff>149225</xdr:colOff>
      <xdr:row>36</xdr:row>
      <xdr:rowOff>50165</xdr:rowOff>
    </xdr:to>
    <xdr:sp macro="" textlink="">
      <xdr:nvSpPr>
        <xdr:cNvPr id="91" name="楕円 90"/>
        <xdr:cNvSpPr/>
      </xdr:nvSpPr>
      <xdr:spPr>
        <a:xfrm>
          <a:off x="3048000" y="612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34925</xdr:rowOff>
    </xdr:from>
    <xdr:ext cx="762000" cy="259080"/>
    <xdr:sp macro="" textlink="">
      <xdr:nvSpPr>
        <xdr:cNvPr id="92" name="テキスト ボックス 91"/>
        <xdr:cNvSpPr txBox="1"/>
      </xdr:nvSpPr>
      <xdr:spPr>
        <a:xfrm>
          <a:off x="2717800" y="6207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13970</xdr:rowOff>
    </xdr:from>
    <xdr:to xmlns:xdr="http://schemas.openxmlformats.org/drawingml/2006/spreadsheetDrawing">
      <xdr:col>11</xdr:col>
      <xdr:colOff>60325</xdr:colOff>
      <xdr:row>36</xdr:row>
      <xdr:rowOff>115570</xdr:rowOff>
    </xdr:to>
    <xdr:sp macro="" textlink="">
      <xdr:nvSpPr>
        <xdr:cNvPr id="93" name="楕円 92"/>
        <xdr:cNvSpPr/>
      </xdr:nvSpPr>
      <xdr:spPr>
        <a:xfrm>
          <a:off x="2159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100330</xdr:rowOff>
    </xdr:from>
    <xdr:ext cx="753110" cy="250190"/>
    <xdr:sp macro="" textlink="">
      <xdr:nvSpPr>
        <xdr:cNvPr id="94" name="テキスト ボックス 93"/>
        <xdr:cNvSpPr txBox="1"/>
      </xdr:nvSpPr>
      <xdr:spPr>
        <a:xfrm>
          <a:off x="1828800" y="627253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161290</xdr:rowOff>
    </xdr:from>
    <xdr:to xmlns:xdr="http://schemas.openxmlformats.org/drawingml/2006/spreadsheetDrawing">
      <xdr:col>6</xdr:col>
      <xdr:colOff>171450</xdr:colOff>
      <xdr:row>35</xdr:row>
      <xdr:rowOff>91440</xdr:rowOff>
    </xdr:to>
    <xdr:sp macro="" textlink="">
      <xdr:nvSpPr>
        <xdr:cNvPr id="95" name="楕円 94"/>
        <xdr:cNvSpPr/>
      </xdr:nvSpPr>
      <xdr:spPr>
        <a:xfrm>
          <a:off x="12700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101600</xdr:rowOff>
    </xdr:from>
    <xdr:ext cx="753110" cy="259080"/>
    <xdr:sp macro="" textlink="">
      <xdr:nvSpPr>
        <xdr:cNvPr id="96" name="テキスト ボックス 95"/>
        <xdr:cNvSpPr txBox="1"/>
      </xdr:nvSpPr>
      <xdr:spPr>
        <a:xfrm>
          <a:off x="939800" y="575945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物件費に係る経常収支比率が減少しているのは、財政健全化計画</a:t>
          </a:r>
          <a:r>
            <a:rPr kumimoji="1" lang="ja-JP" altLang="en-US" sz="1300">
              <a:latin typeface="ＭＳ Ｐゴシック"/>
              <a:ea typeface="ＭＳ Ｐゴシック"/>
            </a:rPr>
            <a:t>（</a:t>
          </a:r>
          <a:r>
            <a:rPr kumimoji="1" lang="en-US" altLang="ja-JP" sz="1300">
              <a:latin typeface="ＭＳ Ｐゴシック"/>
              <a:ea typeface="ＭＳ Ｐゴシック"/>
            </a:rPr>
            <a:t>H28</a:t>
          </a:r>
          <a:r>
            <a:rPr kumimoji="1" lang="ja-JP" altLang="en-US" sz="1300">
              <a:latin typeface="ＭＳ Ｐゴシック"/>
              <a:ea typeface="ＭＳ Ｐゴシック"/>
            </a:rPr>
            <a:t>～</a:t>
          </a:r>
          <a:r>
            <a:rPr kumimoji="1" lang="en-US" altLang="ja-JP" sz="1300">
              <a:latin typeface="ＭＳ Ｐゴシック"/>
              <a:ea typeface="ＭＳ Ｐゴシック"/>
            </a:rPr>
            <a:t>R2</a:t>
          </a:r>
          <a:r>
            <a:rPr kumimoji="1" lang="ja-JP" altLang="en-US" sz="1300">
              <a:latin typeface="ＭＳ Ｐゴシック"/>
              <a:ea typeface="ＭＳ Ｐゴシック"/>
            </a:rPr>
            <a:t>）</a:t>
          </a:r>
          <a:r>
            <a:rPr kumimoji="1" lang="ja-JP" altLang="en-US" sz="1300">
              <a:latin typeface="ＭＳ Ｐゴシック"/>
              <a:ea typeface="ＭＳ Ｐゴシック"/>
            </a:rPr>
            <a:t>に基づき物件費を削減したこと、また財源に物価高騰対応重点支援地方創生臨時交付金やふるさと応援基金を充当したことなどにより、</a:t>
          </a:r>
          <a:r>
            <a:rPr kumimoji="1" lang="ja-JP" altLang="en-US" sz="1400">
              <a:latin typeface="ＭＳ Ｐゴシック"/>
              <a:ea typeface="ＭＳ Ｐゴシック"/>
            </a:rPr>
            <a:t>類似団体平均を下回っている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9560" cy="225425"/>
    <xdr:sp macro="" textlink="">
      <xdr:nvSpPr>
        <xdr:cNvPr id="108" name="テキスト ボックス 107"/>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110" cy="250190"/>
    <xdr:sp macro="" textlink="">
      <xdr:nvSpPr>
        <xdr:cNvPr id="110" name="テキスト ボックス 109"/>
        <xdr:cNvSpPr txBox="1"/>
      </xdr:nvSpPr>
      <xdr:spPr>
        <a:xfrm>
          <a:off x="1193800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11" name="直線コネクタ 110"/>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99110" cy="250190"/>
    <xdr:sp macro="" textlink="">
      <xdr:nvSpPr>
        <xdr:cNvPr id="112" name="テキスト ボックス 111"/>
        <xdr:cNvSpPr txBox="1"/>
      </xdr:nvSpPr>
      <xdr:spPr>
        <a:xfrm>
          <a:off x="11938000" y="3528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3" name="直線コネクタ 112"/>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99110" cy="250190"/>
    <xdr:sp macro="" textlink="">
      <xdr:nvSpPr>
        <xdr:cNvPr id="114" name="テキスト ボックス 113"/>
        <xdr:cNvSpPr txBox="1"/>
      </xdr:nvSpPr>
      <xdr:spPr>
        <a:xfrm>
          <a:off x="11938000" y="3070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5" name="直線コネクタ 114"/>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99110" cy="250190"/>
    <xdr:sp macro="" textlink="">
      <xdr:nvSpPr>
        <xdr:cNvPr id="116" name="テキスト ボックス 115"/>
        <xdr:cNvSpPr txBox="1"/>
      </xdr:nvSpPr>
      <xdr:spPr>
        <a:xfrm>
          <a:off x="11938000" y="2613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7" name="直線コネクタ 116"/>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99110" cy="250190"/>
    <xdr:sp macro="" textlink="">
      <xdr:nvSpPr>
        <xdr:cNvPr id="118" name="テキスト ボックス 117"/>
        <xdr:cNvSpPr txBox="1"/>
      </xdr:nvSpPr>
      <xdr:spPr>
        <a:xfrm>
          <a:off x="11938000" y="2156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110" cy="250190"/>
    <xdr:sp macro="" textlink="">
      <xdr:nvSpPr>
        <xdr:cNvPr id="120" name="テキスト ボックス 119"/>
        <xdr:cNvSpPr txBox="1"/>
      </xdr:nvSpPr>
      <xdr:spPr>
        <a:xfrm>
          <a:off x="1193800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42545</xdr:rowOff>
    </xdr:to>
    <xdr:cxnSp macro="">
      <xdr:nvCxnSpPr>
        <xdr:cNvPr id="122" name="直線コネクタ 121"/>
        <xdr:cNvCxnSpPr/>
      </xdr:nvCxnSpPr>
      <xdr:spPr>
        <a:xfrm flipV="1">
          <a:off x="16510000" y="2235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14605</xdr:rowOff>
    </xdr:from>
    <xdr:ext cx="762000" cy="259080"/>
    <xdr:sp macro="" textlink="">
      <xdr:nvSpPr>
        <xdr:cNvPr id="123" name="物件費最小値テキスト"/>
        <xdr:cNvSpPr txBox="1"/>
      </xdr:nvSpPr>
      <xdr:spPr>
        <a:xfrm>
          <a:off x="165989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42545</xdr:rowOff>
    </xdr:from>
    <xdr:to xmlns:xdr="http://schemas.openxmlformats.org/drawingml/2006/spreadsheetDrawing">
      <xdr:col>82</xdr:col>
      <xdr:colOff>196850</xdr:colOff>
      <xdr:row>21</xdr:row>
      <xdr:rowOff>42545</xdr:rowOff>
    </xdr:to>
    <xdr:cxnSp macro="">
      <xdr:nvCxnSpPr>
        <xdr:cNvPr id="124" name="直線コネクタ 123"/>
        <xdr:cNvCxnSpPr/>
      </xdr:nvCxnSpPr>
      <xdr:spPr>
        <a:xfrm>
          <a:off x="16421100" y="364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92075</xdr:rowOff>
    </xdr:from>
    <xdr:ext cx="762000" cy="259080"/>
    <xdr:sp macro="" textlink="">
      <xdr:nvSpPr>
        <xdr:cNvPr id="125" name="物件費最大値テキスト"/>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196850</xdr:colOff>
      <xdr:row>13</xdr:row>
      <xdr:rowOff>6350</xdr:rowOff>
    </xdr:to>
    <xdr:cxnSp macro="">
      <xdr:nvCxnSpPr>
        <xdr:cNvPr id="126" name="直線コネクタ 125"/>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97790</xdr:rowOff>
    </xdr:from>
    <xdr:to xmlns:xdr="http://schemas.openxmlformats.org/drawingml/2006/spreadsheetDrawing">
      <xdr:col>82</xdr:col>
      <xdr:colOff>107950</xdr:colOff>
      <xdr:row>14</xdr:row>
      <xdr:rowOff>17780</xdr:rowOff>
    </xdr:to>
    <xdr:cxnSp macro="">
      <xdr:nvCxnSpPr>
        <xdr:cNvPr id="127" name="直線コネクタ 126"/>
        <xdr:cNvCxnSpPr/>
      </xdr:nvCxnSpPr>
      <xdr:spPr>
        <a:xfrm>
          <a:off x="15671800" y="232664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107950</xdr:rowOff>
    </xdr:from>
    <xdr:ext cx="762000" cy="259080"/>
    <xdr:sp macro="" textlink="">
      <xdr:nvSpPr>
        <xdr:cNvPr id="128" name="物件費平均値テキスト"/>
        <xdr:cNvSpPr txBox="1"/>
      </xdr:nvSpPr>
      <xdr:spPr>
        <a:xfrm>
          <a:off x="16598900" y="2851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135890</xdr:rowOff>
    </xdr:from>
    <xdr:to xmlns:xdr="http://schemas.openxmlformats.org/drawingml/2006/spreadsheetDrawing">
      <xdr:col>82</xdr:col>
      <xdr:colOff>158750</xdr:colOff>
      <xdr:row>17</xdr:row>
      <xdr:rowOff>66040</xdr:rowOff>
    </xdr:to>
    <xdr:sp macro="" textlink="">
      <xdr:nvSpPr>
        <xdr:cNvPr id="129" name="フローチャート: 判断 128"/>
        <xdr:cNvSpPr/>
      </xdr:nvSpPr>
      <xdr:spPr>
        <a:xfrm>
          <a:off x="164592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52070</xdr:rowOff>
    </xdr:from>
    <xdr:to xmlns:xdr="http://schemas.openxmlformats.org/drawingml/2006/spreadsheetDrawing">
      <xdr:col>78</xdr:col>
      <xdr:colOff>69850</xdr:colOff>
      <xdr:row>13</xdr:row>
      <xdr:rowOff>97790</xdr:rowOff>
    </xdr:to>
    <xdr:cxnSp macro="">
      <xdr:nvCxnSpPr>
        <xdr:cNvPr id="130" name="直線コネクタ 129"/>
        <xdr:cNvCxnSpPr/>
      </xdr:nvCxnSpPr>
      <xdr:spPr>
        <a:xfrm>
          <a:off x="14782800" y="22809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31" name="フローチャート: 判断 130"/>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5080</xdr:rowOff>
    </xdr:from>
    <xdr:ext cx="736600" cy="259080"/>
    <xdr:sp macro="" textlink="">
      <xdr:nvSpPr>
        <xdr:cNvPr id="132" name="テキスト ボックス 131"/>
        <xdr:cNvSpPr txBox="1"/>
      </xdr:nvSpPr>
      <xdr:spPr>
        <a:xfrm>
          <a:off x="15290800" y="291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52070</xdr:rowOff>
    </xdr:from>
    <xdr:to xmlns:xdr="http://schemas.openxmlformats.org/drawingml/2006/spreadsheetDrawing">
      <xdr:col>73</xdr:col>
      <xdr:colOff>180975</xdr:colOff>
      <xdr:row>14</xdr:row>
      <xdr:rowOff>154940</xdr:rowOff>
    </xdr:to>
    <xdr:cxnSp macro="">
      <xdr:nvCxnSpPr>
        <xdr:cNvPr id="133" name="直線コネクタ 132"/>
        <xdr:cNvCxnSpPr/>
      </xdr:nvCxnSpPr>
      <xdr:spPr>
        <a:xfrm flipV="1">
          <a:off x="13893800" y="228092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151765</xdr:rowOff>
    </xdr:from>
    <xdr:to xmlns:xdr="http://schemas.openxmlformats.org/drawingml/2006/spreadsheetDrawing">
      <xdr:col>74</xdr:col>
      <xdr:colOff>31750</xdr:colOff>
      <xdr:row>16</xdr:row>
      <xdr:rowOff>81915</xdr:rowOff>
    </xdr:to>
    <xdr:sp macro="" textlink="">
      <xdr:nvSpPr>
        <xdr:cNvPr id="134" name="フローチャート: 判断 133"/>
        <xdr:cNvSpPr/>
      </xdr:nvSpPr>
      <xdr:spPr>
        <a:xfrm>
          <a:off x="14732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66675</xdr:rowOff>
    </xdr:from>
    <xdr:ext cx="762000" cy="250190"/>
    <xdr:sp macro="" textlink="">
      <xdr:nvSpPr>
        <xdr:cNvPr id="135" name="テキスト ボックス 134"/>
        <xdr:cNvSpPr txBox="1"/>
      </xdr:nvSpPr>
      <xdr:spPr>
        <a:xfrm>
          <a:off x="14401800" y="28098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154940</xdr:rowOff>
    </xdr:from>
    <xdr:to xmlns:xdr="http://schemas.openxmlformats.org/drawingml/2006/spreadsheetDrawing">
      <xdr:col>69</xdr:col>
      <xdr:colOff>92075</xdr:colOff>
      <xdr:row>15</xdr:row>
      <xdr:rowOff>83820</xdr:rowOff>
    </xdr:to>
    <xdr:cxnSp macro="">
      <xdr:nvCxnSpPr>
        <xdr:cNvPr id="136" name="直線コネクタ 135"/>
        <xdr:cNvCxnSpPr/>
      </xdr:nvCxnSpPr>
      <xdr:spPr>
        <a:xfrm flipV="1">
          <a:off x="13004800" y="255524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7620</xdr:rowOff>
    </xdr:from>
    <xdr:to xmlns:xdr="http://schemas.openxmlformats.org/drawingml/2006/spreadsheetDrawing">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93980</xdr:rowOff>
    </xdr:from>
    <xdr:ext cx="753110" cy="259080"/>
    <xdr:sp macro="" textlink="">
      <xdr:nvSpPr>
        <xdr:cNvPr id="138" name="テキスト ボックス 137"/>
        <xdr:cNvSpPr txBox="1"/>
      </xdr:nvSpPr>
      <xdr:spPr>
        <a:xfrm>
          <a:off x="13512800" y="28371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71755</xdr:rowOff>
    </xdr:from>
    <xdr:to xmlns:xdr="http://schemas.openxmlformats.org/drawingml/2006/spreadsheetDrawing">
      <xdr:col>65</xdr:col>
      <xdr:colOff>53975</xdr:colOff>
      <xdr:row>17</xdr:row>
      <xdr:rowOff>1905</xdr:rowOff>
    </xdr:to>
    <xdr:sp macro="" textlink="">
      <xdr:nvSpPr>
        <xdr:cNvPr id="139" name="フローチャート: 判断 138"/>
        <xdr:cNvSpPr/>
      </xdr:nvSpPr>
      <xdr:spPr>
        <a:xfrm>
          <a:off x="12954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158115</xdr:rowOff>
    </xdr:from>
    <xdr:ext cx="762000" cy="250190"/>
    <xdr:sp macro="" textlink="">
      <xdr:nvSpPr>
        <xdr:cNvPr id="140" name="テキスト ボックス 139"/>
        <xdr:cNvSpPr txBox="1"/>
      </xdr:nvSpPr>
      <xdr:spPr>
        <a:xfrm>
          <a:off x="12623800" y="29013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110" cy="259080"/>
    <xdr:sp macro="" textlink="">
      <xdr:nvSpPr>
        <xdr:cNvPr id="142" name="テキスト ボックス 141"/>
        <xdr:cNvSpPr txBox="1"/>
      </xdr:nvSpPr>
      <xdr:spPr>
        <a:xfrm>
          <a:off x="15455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110" cy="259080"/>
    <xdr:sp macro="" textlink="">
      <xdr:nvSpPr>
        <xdr:cNvPr id="143" name="テキスト ボックス 142"/>
        <xdr:cNvSpPr txBox="1"/>
      </xdr:nvSpPr>
      <xdr:spPr>
        <a:xfrm>
          <a:off x="14566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110" cy="259080"/>
    <xdr:sp macro="" textlink="">
      <xdr:nvSpPr>
        <xdr:cNvPr id="145" name="テキスト ボックス 144"/>
        <xdr:cNvSpPr txBox="1"/>
      </xdr:nvSpPr>
      <xdr:spPr>
        <a:xfrm>
          <a:off x="12788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137795</xdr:rowOff>
    </xdr:from>
    <xdr:to xmlns:xdr="http://schemas.openxmlformats.org/drawingml/2006/spreadsheetDrawing">
      <xdr:col>82</xdr:col>
      <xdr:colOff>158750</xdr:colOff>
      <xdr:row>14</xdr:row>
      <xdr:rowOff>67945</xdr:rowOff>
    </xdr:to>
    <xdr:sp macro="" textlink="">
      <xdr:nvSpPr>
        <xdr:cNvPr id="146" name="楕円 145"/>
        <xdr:cNvSpPr/>
      </xdr:nvSpPr>
      <xdr:spPr>
        <a:xfrm>
          <a:off x="16459200" y="236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12</xdr:row>
      <xdr:rowOff>154940</xdr:rowOff>
    </xdr:from>
    <xdr:ext cx="762000" cy="251460"/>
    <xdr:sp macro="" textlink="">
      <xdr:nvSpPr>
        <xdr:cNvPr id="147" name="物件費該当値テキスト"/>
        <xdr:cNvSpPr txBox="1"/>
      </xdr:nvSpPr>
      <xdr:spPr>
        <a:xfrm>
          <a:off x="16598900" y="2212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46355</xdr:rowOff>
    </xdr:from>
    <xdr:to xmlns:xdr="http://schemas.openxmlformats.org/drawingml/2006/spreadsheetDrawing">
      <xdr:col>78</xdr:col>
      <xdr:colOff>120650</xdr:colOff>
      <xdr:row>13</xdr:row>
      <xdr:rowOff>147955</xdr:rowOff>
    </xdr:to>
    <xdr:sp macro="" textlink="">
      <xdr:nvSpPr>
        <xdr:cNvPr id="148" name="楕円 147"/>
        <xdr:cNvSpPr/>
      </xdr:nvSpPr>
      <xdr:spPr>
        <a:xfrm>
          <a:off x="15621000" y="22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11</xdr:row>
      <xdr:rowOff>158115</xdr:rowOff>
    </xdr:from>
    <xdr:ext cx="736600" cy="250190"/>
    <xdr:sp macro="" textlink="">
      <xdr:nvSpPr>
        <xdr:cNvPr id="149" name="テキスト ボックス 148"/>
        <xdr:cNvSpPr txBox="1"/>
      </xdr:nvSpPr>
      <xdr:spPr>
        <a:xfrm>
          <a:off x="15290800" y="204406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635</xdr:rowOff>
    </xdr:from>
    <xdr:to xmlns:xdr="http://schemas.openxmlformats.org/drawingml/2006/spreadsheetDrawing">
      <xdr:col>74</xdr:col>
      <xdr:colOff>31750</xdr:colOff>
      <xdr:row>13</xdr:row>
      <xdr:rowOff>102235</xdr:rowOff>
    </xdr:to>
    <xdr:sp macro="" textlink="">
      <xdr:nvSpPr>
        <xdr:cNvPr id="150" name="楕円 149"/>
        <xdr:cNvSpPr/>
      </xdr:nvSpPr>
      <xdr:spPr>
        <a:xfrm>
          <a:off x="14732000" y="22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11</xdr:row>
      <xdr:rowOff>112395</xdr:rowOff>
    </xdr:from>
    <xdr:ext cx="762000" cy="250190"/>
    <xdr:sp macro="" textlink="">
      <xdr:nvSpPr>
        <xdr:cNvPr id="151" name="テキスト ボックス 150"/>
        <xdr:cNvSpPr txBox="1"/>
      </xdr:nvSpPr>
      <xdr:spPr>
        <a:xfrm>
          <a:off x="14401800" y="1998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103505</xdr:rowOff>
    </xdr:from>
    <xdr:to xmlns:xdr="http://schemas.openxmlformats.org/drawingml/2006/spreadsheetDrawing">
      <xdr:col>69</xdr:col>
      <xdr:colOff>142875</xdr:colOff>
      <xdr:row>15</xdr:row>
      <xdr:rowOff>33655</xdr:rowOff>
    </xdr:to>
    <xdr:sp macro="" textlink="">
      <xdr:nvSpPr>
        <xdr:cNvPr id="152" name="楕円 151"/>
        <xdr:cNvSpPr/>
      </xdr:nvSpPr>
      <xdr:spPr>
        <a:xfrm>
          <a:off x="13843000" y="25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43815</xdr:rowOff>
    </xdr:from>
    <xdr:ext cx="753110" cy="250190"/>
    <xdr:sp macro="" textlink="">
      <xdr:nvSpPr>
        <xdr:cNvPr id="153" name="テキスト ボックス 152"/>
        <xdr:cNvSpPr txBox="1"/>
      </xdr:nvSpPr>
      <xdr:spPr>
        <a:xfrm>
          <a:off x="13512800" y="227266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33020</xdr:rowOff>
    </xdr:from>
    <xdr:to xmlns:xdr="http://schemas.openxmlformats.org/drawingml/2006/spreadsheetDrawing">
      <xdr:col>65</xdr:col>
      <xdr:colOff>53975</xdr:colOff>
      <xdr:row>15</xdr:row>
      <xdr:rowOff>134620</xdr:rowOff>
    </xdr:to>
    <xdr:sp macro="" textlink="">
      <xdr:nvSpPr>
        <xdr:cNvPr id="154" name="楕円 153"/>
        <xdr:cNvSpPr/>
      </xdr:nvSpPr>
      <xdr:spPr>
        <a:xfrm>
          <a:off x="129540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144780</xdr:rowOff>
    </xdr:from>
    <xdr:ext cx="762000" cy="250190"/>
    <xdr:sp macro="" textlink="">
      <xdr:nvSpPr>
        <xdr:cNvPr id="155" name="テキスト ボックス 154"/>
        <xdr:cNvSpPr txBox="1"/>
      </xdr:nvSpPr>
      <xdr:spPr>
        <a:xfrm>
          <a:off x="12623800" y="23736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扶助費に係る経常収支比率が類似団体を上回り、かつ上昇傾向にある要因として、社会保障給付費用の増加や物価高騰対策に係る給付金が増加したことになどにより増加となっている。</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9560" cy="225425"/>
    <xdr:sp macro="" textlink="">
      <xdr:nvSpPr>
        <xdr:cNvPr id="167" name="テキスト ボックス 166"/>
        <xdr:cNvSpPr txBox="1"/>
      </xdr:nvSpPr>
      <xdr:spPr>
        <a:xfrm>
          <a:off x="723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110" cy="250190"/>
    <xdr:sp macro="" textlink="">
      <xdr:nvSpPr>
        <xdr:cNvPr id="169" name="テキスト ボックス 168"/>
        <xdr:cNvSpPr txBox="1"/>
      </xdr:nvSpPr>
      <xdr:spPr>
        <a:xfrm>
          <a:off x="254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9110" cy="259080"/>
    <xdr:sp macro="" textlink="">
      <xdr:nvSpPr>
        <xdr:cNvPr id="171" name="テキスト ボックス 170"/>
        <xdr:cNvSpPr txBox="1"/>
      </xdr:nvSpPr>
      <xdr:spPr>
        <a:xfrm>
          <a:off x="254000" y="1046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9110" cy="259080"/>
    <xdr:sp macro="" textlink="">
      <xdr:nvSpPr>
        <xdr:cNvPr id="173" name="テキスト ボックス 172"/>
        <xdr:cNvSpPr txBox="1"/>
      </xdr:nvSpPr>
      <xdr:spPr>
        <a:xfrm>
          <a:off x="254000" y="1008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9110" cy="250190"/>
    <xdr:sp macro="" textlink="">
      <xdr:nvSpPr>
        <xdr:cNvPr id="175" name="テキスト ボックス 174"/>
        <xdr:cNvSpPr txBox="1"/>
      </xdr:nvSpPr>
      <xdr:spPr>
        <a:xfrm>
          <a:off x="254000"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9110" cy="259080"/>
    <xdr:sp macro="" textlink="">
      <xdr:nvSpPr>
        <xdr:cNvPr id="177" name="テキスト ボックス 176"/>
        <xdr:cNvSpPr txBox="1"/>
      </xdr:nvSpPr>
      <xdr:spPr>
        <a:xfrm>
          <a:off x="254000" y="931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9110" cy="259080"/>
    <xdr:sp macro="" textlink="">
      <xdr:nvSpPr>
        <xdr:cNvPr id="179" name="テキスト ボックス 178"/>
        <xdr:cNvSpPr txBox="1"/>
      </xdr:nvSpPr>
      <xdr:spPr>
        <a:xfrm>
          <a:off x="254000" y="893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110" cy="250190"/>
    <xdr:sp macro="" textlink="">
      <xdr:nvSpPr>
        <xdr:cNvPr id="181" name="テキスト ボックス 180"/>
        <xdr:cNvSpPr txBox="1"/>
      </xdr:nvSpPr>
      <xdr:spPr>
        <a:xfrm>
          <a:off x="254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92710</xdr:rowOff>
    </xdr:from>
    <xdr:to xmlns:xdr="http://schemas.openxmlformats.org/drawingml/2006/spreadsheetDrawing">
      <xdr:col>24</xdr:col>
      <xdr:colOff>25400</xdr:colOff>
      <xdr:row>60</xdr:row>
      <xdr:rowOff>119380</xdr:rowOff>
    </xdr:to>
    <xdr:cxnSp macro="">
      <xdr:nvCxnSpPr>
        <xdr:cNvPr id="183" name="直線コネクタ 182"/>
        <xdr:cNvCxnSpPr/>
      </xdr:nvCxnSpPr>
      <xdr:spPr>
        <a:xfrm flipV="1">
          <a:off x="4826000" y="91795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91440</xdr:rowOff>
    </xdr:from>
    <xdr:ext cx="762000" cy="259080"/>
    <xdr:sp macro="" textlink="">
      <xdr:nvSpPr>
        <xdr:cNvPr id="184" name="扶助費最小値テキスト"/>
        <xdr:cNvSpPr txBox="1"/>
      </xdr:nvSpPr>
      <xdr:spPr>
        <a:xfrm>
          <a:off x="4914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119380</xdr:rowOff>
    </xdr:from>
    <xdr:to xmlns:xdr="http://schemas.openxmlformats.org/drawingml/2006/spreadsheetDrawing">
      <xdr:col>24</xdr:col>
      <xdr:colOff>114300</xdr:colOff>
      <xdr:row>60</xdr:row>
      <xdr:rowOff>119380</xdr:rowOff>
    </xdr:to>
    <xdr:cxnSp macro="">
      <xdr:nvCxnSpPr>
        <xdr:cNvPr id="185" name="直線コネクタ 184"/>
        <xdr:cNvCxnSpPr/>
      </xdr:nvCxnSpPr>
      <xdr:spPr>
        <a:xfrm>
          <a:off x="4737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7620</xdr:rowOff>
    </xdr:from>
    <xdr:ext cx="762000" cy="250190"/>
    <xdr:sp macro="" textlink="">
      <xdr:nvSpPr>
        <xdr:cNvPr id="186" name="扶助費最大値テキスト"/>
        <xdr:cNvSpPr txBox="1"/>
      </xdr:nvSpPr>
      <xdr:spPr>
        <a:xfrm>
          <a:off x="4914900" y="89230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92710</xdr:rowOff>
    </xdr:from>
    <xdr:to xmlns:xdr="http://schemas.openxmlformats.org/drawingml/2006/spreadsheetDrawing">
      <xdr:col>24</xdr:col>
      <xdr:colOff>114300</xdr:colOff>
      <xdr:row>53</xdr:row>
      <xdr:rowOff>92710</xdr:rowOff>
    </xdr:to>
    <xdr:cxnSp macro="">
      <xdr:nvCxnSpPr>
        <xdr:cNvPr id="187" name="直線コネクタ 186"/>
        <xdr:cNvCxnSpPr/>
      </xdr:nvCxnSpPr>
      <xdr:spPr>
        <a:xfrm>
          <a:off x="4737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119380</xdr:rowOff>
    </xdr:from>
    <xdr:to xmlns:xdr="http://schemas.openxmlformats.org/drawingml/2006/spreadsheetDrawing">
      <xdr:col>24</xdr:col>
      <xdr:colOff>25400</xdr:colOff>
      <xdr:row>57</xdr:row>
      <xdr:rowOff>8890</xdr:rowOff>
    </xdr:to>
    <xdr:cxnSp macro="">
      <xdr:nvCxnSpPr>
        <xdr:cNvPr id="188" name="直線コネクタ 187"/>
        <xdr:cNvCxnSpPr/>
      </xdr:nvCxnSpPr>
      <xdr:spPr>
        <a:xfrm>
          <a:off x="3987800" y="97205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69850</xdr:rowOff>
    </xdr:from>
    <xdr:ext cx="762000" cy="259080"/>
    <xdr:sp macro="" textlink="">
      <xdr:nvSpPr>
        <xdr:cNvPr id="189" name="扶助費平均値テキスト"/>
        <xdr:cNvSpPr txBox="1"/>
      </xdr:nvSpPr>
      <xdr:spPr>
        <a:xfrm>
          <a:off x="4914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53340</xdr:rowOff>
    </xdr:from>
    <xdr:to xmlns:xdr="http://schemas.openxmlformats.org/drawingml/2006/spreadsheetDrawing">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104140</xdr:rowOff>
    </xdr:from>
    <xdr:to xmlns:xdr="http://schemas.openxmlformats.org/drawingml/2006/spreadsheetDrawing">
      <xdr:col>19</xdr:col>
      <xdr:colOff>187325</xdr:colOff>
      <xdr:row>56</xdr:row>
      <xdr:rowOff>119380</xdr:rowOff>
    </xdr:to>
    <xdr:cxnSp macro="">
      <xdr:nvCxnSpPr>
        <xdr:cNvPr id="191" name="直線コネクタ 190"/>
        <xdr:cNvCxnSpPr/>
      </xdr:nvCxnSpPr>
      <xdr:spPr>
        <a:xfrm>
          <a:off x="3098800" y="97053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163830</xdr:rowOff>
    </xdr:from>
    <xdr:to xmlns:xdr="http://schemas.openxmlformats.org/drawingml/2006/spreadsheetDrawing">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104140</xdr:rowOff>
    </xdr:from>
    <xdr:ext cx="727710" cy="259080"/>
    <xdr:sp macro="" textlink="">
      <xdr:nvSpPr>
        <xdr:cNvPr id="193" name="テキスト ボックス 192"/>
        <xdr:cNvSpPr txBox="1"/>
      </xdr:nvSpPr>
      <xdr:spPr>
        <a:xfrm>
          <a:off x="3606800" y="936244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130810</xdr:rowOff>
    </xdr:from>
    <xdr:to xmlns:xdr="http://schemas.openxmlformats.org/drawingml/2006/spreadsheetDrawing">
      <xdr:col>15</xdr:col>
      <xdr:colOff>98425</xdr:colOff>
      <xdr:row>56</xdr:row>
      <xdr:rowOff>104140</xdr:rowOff>
    </xdr:to>
    <xdr:cxnSp macro="">
      <xdr:nvCxnSpPr>
        <xdr:cNvPr id="194" name="直線コネクタ 193"/>
        <xdr:cNvCxnSpPr/>
      </xdr:nvCxnSpPr>
      <xdr:spPr>
        <a:xfrm>
          <a:off x="2209800" y="95605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125730</xdr:rowOff>
    </xdr:from>
    <xdr:to xmlns:xdr="http://schemas.openxmlformats.org/drawingml/2006/spreadsheetDrawing">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66040</xdr:rowOff>
    </xdr:from>
    <xdr:ext cx="762000" cy="250190"/>
    <xdr:sp macro="" textlink="">
      <xdr:nvSpPr>
        <xdr:cNvPr id="196" name="テキスト ボックス 195"/>
        <xdr:cNvSpPr txBox="1"/>
      </xdr:nvSpPr>
      <xdr:spPr>
        <a:xfrm>
          <a:off x="2717800" y="93243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130810</xdr:rowOff>
    </xdr:from>
    <xdr:to xmlns:xdr="http://schemas.openxmlformats.org/drawingml/2006/spreadsheetDrawing">
      <xdr:col>11</xdr:col>
      <xdr:colOff>9525</xdr:colOff>
      <xdr:row>56</xdr:row>
      <xdr:rowOff>5080</xdr:rowOff>
    </xdr:to>
    <xdr:cxnSp macro="">
      <xdr:nvCxnSpPr>
        <xdr:cNvPr id="197" name="直線コネクタ 196"/>
        <xdr:cNvCxnSpPr/>
      </xdr:nvCxnSpPr>
      <xdr:spPr>
        <a:xfrm flipV="1">
          <a:off x="1320800" y="95605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156210</xdr:rowOff>
    </xdr:from>
    <xdr:to xmlns:xdr="http://schemas.openxmlformats.org/drawingml/2006/spreadsheetDrawing">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71120</xdr:rowOff>
    </xdr:from>
    <xdr:ext cx="753110" cy="259080"/>
    <xdr:sp macro="" textlink="">
      <xdr:nvSpPr>
        <xdr:cNvPr id="199" name="テキスト ボックス 198"/>
        <xdr:cNvSpPr txBox="1"/>
      </xdr:nvSpPr>
      <xdr:spPr>
        <a:xfrm>
          <a:off x="1828800" y="96723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30480</xdr:rowOff>
    </xdr:from>
    <xdr:to xmlns:xdr="http://schemas.openxmlformats.org/drawingml/2006/spreadsheetDrawing">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116840</xdr:rowOff>
    </xdr:from>
    <xdr:ext cx="753110" cy="259080"/>
    <xdr:sp macro="" textlink="">
      <xdr:nvSpPr>
        <xdr:cNvPr id="201" name="テキスト ボックス 200"/>
        <xdr:cNvSpPr txBox="1"/>
      </xdr:nvSpPr>
      <xdr:spPr>
        <a:xfrm>
          <a:off x="939800" y="97180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110" cy="259080"/>
    <xdr:sp macro="" textlink="">
      <xdr:nvSpPr>
        <xdr:cNvPr id="204" name="テキスト ボックス 203"/>
        <xdr:cNvSpPr txBox="1"/>
      </xdr:nvSpPr>
      <xdr:spPr>
        <a:xfrm>
          <a:off x="2882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129540</xdr:rowOff>
    </xdr:from>
    <xdr:to xmlns:xdr="http://schemas.openxmlformats.org/drawingml/2006/spreadsheetDrawing">
      <xdr:col>24</xdr:col>
      <xdr:colOff>76200</xdr:colOff>
      <xdr:row>57</xdr:row>
      <xdr:rowOff>59690</xdr:rowOff>
    </xdr:to>
    <xdr:sp macro="" textlink="">
      <xdr:nvSpPr>
        <xdr:cNvPr id="207" name="楕円 206"/>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101600</xdr:rowOff>
    </xdr:from>
    <xdr:ext cx="762000" cy="259080"/>
    <xdr:sp macro="" textlink="">
      <xdr:nvSpPr>
        <xdr:cNvPr id="208" name="扶助費該当値テキスト"/>
        <xdr:cNvSpPr txBox="1"/>
      </xdr:nvSpPr>
      <xdr:spPr>
        <a:xfrm>
          <a:off x="4914900" y="970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68580</xdr:rowOff>
    </xdr:from>
    <xdr:to xmlns:xdr="http://schemas.openxmlformats.org/drawingml/2006/spreadsheetDrawing">
      <xdr:col>20</xdr:col>
      <xdr:colOff>38100</xdr:colOff>
      <xdr:row>56</xdr:row>
      <xdr:rowOff>170180</xdr:rowOff>
    </xdr:to>
    <xdr:sp macro="" textlink="">
      <xdr:nvSpPr>
        <xdr:cNvPr id="209" name="楕円 208"/>
        <xdr:cNvSpPr/>
      </xdr:nvSpPr>
      <xdr:spPr>
        <a:xfrm>
          <a:off x="3937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154940</xdr:rowOff>
    </xdr:from>
    <xdr:ext cx="727710" cy="251460"/>
    <xdr:sp macro="" textlink="">
      <xdr:nvSpPr>
        <xdr:cNvPr id="210" name="テキスト ボックス 209"/>
        <xdr:cNvSpPr txBox="1"/>
      </xdr:nvSpPr>
      <xdr:spPr>
        <a:xfrm>
          <a:off x="3606800" y="975614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53340</xdr:rowOff>
    </xdr:from>
    <xdr:to xmlns:xdr="http://schemas.openxmlformats.org/drawingml/2006/spreadsheetDrawing">
      <xdr:col>15</xdr:col>
      <xdr:colOff>149225</xdr:colOff>
      <xdr:row>56</xdr:row>
      <xdr:rowOff>154940</xdr:rowOff>
    </xdr:to>
    <xdr:sp macro="" textlink="">
      <xdr:nvSpPr>
        <xdr:cNvPr id="211" name="楕円 210"/>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139700</xdr:rowOff>
    </xdr:from>
    <xdr:ext cx="762000" cy="259080"/>
    <xdr:sp macro="" textlink="">
      <xdr:nvSpPr>
        <xdr:cNvPr id="212" name="テキスト ボックス 211"/>
        <xdr:cNvSpPr txBox="1"/>
      </xdr:nvSpPr>
      <xdr:spPr>
        <a:xfrm>
          <a:off x="271780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80010</xdr:rowOff>
    </xdr:from>
    <xdr:to xmlns:xdr="http://schemas.openxmlformats.org/drawingml/2006/spreadsheetDrawing">
      <xdr:col>11</xdr:col>
      <xdr:colOff>60325</xdr:colOff>
      <xdr:row>56</xdr:row>
      <xdr:rowOff>10160</xdr:rowOff>
    </xdr:to>
    <xdr:sp macro="" textlink="">
      <xdr:nvSpPr>
        <xdr:cNvPr id="213" name="楕円 212"/>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20320</xdr:rowOff>
    </xdr:from>
    <xdr:ext cx="753110" cy="250190"/>
    <xdr:sp macro="" textlink="">
      <xdr:nvSpPr>
        <xdr:cNvPr id="214" name="テキスト ボックス 213"/>
        <xdr:cNvSpPr txBox="1"/>
      </xdr:nvSpPr>
      <xdr:spPr>
        <a:xfrm>
          <a:off x="1828800" y="927862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125730</xdr:rowOff>
    </xdr:from>
    <xdr:to xmlns:xdr="http://schemas.openxmlformats.org/drawingml/2006/spreadsheetDrawing">
      <xdr:col>6</xdr:col>
      <xdr:colOff>171450</xdr:colOff>
      <xdr:row>56</xdr:row>
      <xdr:rowOff>55880</xdr:rowOff>
    </xdr:to>
    <xdr:sp macro="" textlink="">
      <xdr:nvSpPr>
        <xdr:cNvPr id="215" name="楕円 214"/>
        <xdr:cNvSpPr/>
      </xdr:nvSpPr>
      <xdr:spPr>
        <a:xfrm>
          <a:off x="1270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66040</xdr:rowOff>
    </xdr:from>
    <xdr:ext cx="753110" cy="250190"/>
    <xdr:sp macro="" textlink="">
      <xdr:nvSpPr>
        <xdr:cNvPr id="216" name="テキスト ボックス 215"/>
        <xdr:cNvSpPr txBox="1"/>
      </xdr:nvSpPr>
      <xdr:spPr>
        <a:xfrm>
          <a:off x="939800" y="932434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その他で大半を占める繰出金は、国民健康保険事業・介護保険事業・後期高齢者医療事業など社会保障にかかる繰出金が年々増加しているため増加傾向にある。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今後はさらに社会保障にかかる繰出金が増えていく見込みであるため、その他の経費で増加の抑制に努める。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9560" cy="225425"/>
    <xdr:sp macro="" textlink="">
      <xdr:nvSpPr>
        <xdr:cNvPr id="228" name="テキスト ボックス 227"/>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110" cy="250190"/>
    <xdr:sp macro="" textlink="">
      <xdr:nvSpPr>
        <xdr:cNvPr id="230" name="テキスト ボックス 229"/>
        <xdr:cNvSpPr txBox="1"/>
      </xdr:nvSpPr>
      <xdr:spPr>
        <a:xfrm>
          <a:off x="11938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9110" cy="259080"/>
    <xdr:sp macro="" textlink="">
      <xdr:nvSpPr>
        <xdr:cNvPr id="232" name="テキスト ボックス 231"/>
        <xdr:cNvSpPr txBox="1"/>
      </xdr:nvSpPr>
      <xdr:spPr>
        <a:xfrm>
          <a:off x="11938000"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9110" cy="251460"/>
    <xdr:sp macro="" textlink="">
      <xdr:nvSpPr>
        <xdr:cNvPr id="234" name="テキスト ボックス 233"/>
        <xdr:cNvSpPr txBox="1"/>
      </xdr:nvSpPr>
      <xdr:spPr>
        <a:xfrm>
          <a:off x="11938000"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9110" cy="258445"/>
    <xdr:sp macro="" textlink="">
      <xdr:nvSpPr>
        <xdr:cNvPr id="236" name="テキスト ボックス 235"/>
        <xdr:cNvSpPr txBox="1"/>
      </xdr:nvSpPr>
      <xdr:spPr>
        <a:xfrm>
          <a:off x="11938000"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9110" cy="259080"/>
    <xdr:sp macro="" textlink="">
      <xdr:nvSpPr>
        <xdr:cNvPr id="238" name="テキスト ボックス 237"/>
        <xdr:cNvSpPr txBox="1"/>
      </xdr:nvSpPr>
      <xdr:spPr>
        <a:xfrm>
          <a:off x="11938000"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9110" cy="250190"/>
    <xdr:sp macro="" textlink="">
      <xdr:nvSpPr>
        <xdr:cNvPr id="240" name="テキスト ボックス 239"/>
        <xdr:cNvSpPr txBox="1"/>
      </xdr:nvSpPr>
      <xdr:spPr>
        <a:xfrm>
          <a:off x="11938000" y="9210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9110" cy="259080"/>
    <xdr:sp macro="" textlink="">
      <xdr:nvSpPr>
        <xdr:cNvPr id="242" name="テキスト ボックス 241"/>
        <xdr:cNvSpPr txBox="1"/>
      </xdr:nvSpPr>
      <xdr:spPr>
        <a:xfrm>
          <a:off x="11938000"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110" cy="250190"/>
    <xdr:sp macro="" textlink="">
      <xdr:nvSpPr>
        <xdr:cNvPr id="244" name="テキスト ボックス 243"/>
        <xdr:cNvSpPr txBox="1"/>
      </xdr:nvSpPr>
      <xdr:spPr>
        <a:xfrm>
          <a:off x="11938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165100</xdr:rowOff>
    </xdr:from>
    <xdr:to xmlns:xdr="http://schemas.openxmlformats.org/drawingml/2006/spreadsheetDrawing">
      <xdr:col>82</xdr:col>
      <xdr:colOff>107950</xdr:colOff>
      <xdr:row>61</xdr:row>
      <xdr:rowOff>4445</xdr:rowOff>
    </xdr:to>
    <xdr:cxnSp macro="">
      <xdr:nvCxnSpPr>
        <xdr:cNvPr id="246" name="直線コネクタ 245"/>
        <xdr:cNvCxnSpPr/>
      </xdr:nvCxnSpPr>
      <xdr:spPr>
        <a:xfrm flipV="1">
          <a:off x="16510000" y="90805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80010</xdr:rowOff>
    </xdr:from>
    <xdr:ext cx="762000" cy="259080"/>
    <xdr:sp macro="" textlink="">
      <xdr:nvSpPr>
        <xdr:cNvPr id="249" name="その他最大値テキスト"/>
        <xdr:cNvSpPr txBox="1"/>
      </xdr:nvSpPr>
      <xdr:spPr>
        <a:xfrm>
          <a:off x="16598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165100</xdr:rowOff>
    </xdr:from>
    <xdr:to xmlns:xdr="http://schemas.openxmlformats.org/drawingml/2006/spreadsheetDrawing">
      <xdr:col>82</xdr:col>
      <xdr:colOff>196850</xdr:colOff>
      <xdr:row>52</xdr:row>
      <xdr:rowOff>165100</xdr:rowOff>
    </xdr:to>
    <xdr:cxnSp macro="">
      <xdr:nvCxnSpPr>
        <xdr:cNvPr id="250" name="直線コネクタ 249"/>
        <xdr:cNvCxnSpPr/>
      </xdr:nvCxnSpPr>
      <xdr:spPr>
        <a:xfrm>
          <a:off x="16421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6985</xdr:rowOff>
    </xdr:from>
    <xdr:to xmlns:xdr="http://schemas.openxmlformats.org/drawingml/2006/spreadsheetDrawing">
      <xdr:col>82</xdr:col>
      <xdr:colOff>107950</xdr:colOff>
      <xdr:row>58</xdr:row>
      <xdr:rowOff>83185</xdr:rowOff>
    </xdr:to>
    <xdr:cxnSp macro="">
      <xdr:nvCxnSpPr>
        <xdr:cNvPr id="251" name="直線コネクタ 250"/>
        <xdr:cNvCxnSpPr/>
      </xdr:nvCxnSpPr>
      <xdr:spPr>
        <a:xfrm>
          <a:off x="15671800" y="995108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141605</xdr:rowOff>
    </xdr:from>
    <xdr:ext cx="762000" cy="259080"/>
    <xdr:sp macro="" textlink="">
      <xdr:nvSpPr>
        <xdr:cNvPr id="252" name="その他平均値テキスト"/>
        <xdr:cNvSpPr txBox="1"/>
      </xdr:nvSpPr>
      <xdr:spPr>
        <a:xfrm>
          <a:off x="16598900" y="9571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125095</xdr:rowOff>
    </xdr:from>
    <xdr:to xmlns:xdr="http://schemas.openxmlformats.org/drawingml/2006/spreadsheetDrawing">
      <xdr:col>82</xdr:col>
      <xdr:colOff>158750</xdr:colOff>
      <xdr:row>57</xdr:row>
      <xdr:rowOff>55245</xdr:rowOff>
    </xdr:to>
    <xdr:sp macro="" textlink="">
      <xdr:nvSpPr>
        <xdr:cNvPr id="253" name="フローチャート: 判断 252"/>
        <xdr:cNvSpPr/>
      </xdr:nvSpPr>
      <xdr:spPr>
        <a:xfrm>
          <a:off x="16459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80645</xdr:rowOff>
    </xdr:from>
    <xdr:to xmlns:xdr="http://schemas.openxmlformats.org/drawingml/2006/spreadsheetDrawing">
      <xdr:col>78</xdr:col>
      <xdr:colOff>69850</xdr:colOff>
      <xdr:row>58</xdr:row>
      <xdr:rowOff>6985</xdr:rowOff>
    </xdr:to>
    <xdr:cxnSp macro="">
      <xdr:nvCxnSpPr>
        <xdr:cNvPr id="254" name="直線コネクタ 253"/>
        <xdr:cNvCxnSpPr/>
      </xdr:nvCxnSpPr>
      <xdr:spPr>
        <a:xfrm>
          <a:off x="14782800" y="985329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92710</xdr:rowOff>
    </xdr:from>
    <xdr:to xmlns:xdr="http://schemas.openxmlformats.org/drawingml/2006/spreadsheetDrawing">
      <xdr:col>78</xdr:col>
      <xdr:colOff>120650</xdr:colOff>
      <xdr:row>57</xdr:row>
      <xdr:rowOff>22860</xdr:rowOff>
    </xdr:to>
    <xdr:sp macro="" textlink="">
      <xdr:nvSpPr>
        <xdr:cNvPr id="255" name="フローチャート: 判断 254"/>
        <xdr:cNvSpPr/>
      </xdr:nvSpPr>
      <xdr:spPr>
        <a:xfrm>
          <a:off x="15621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33020</xdr:rowOff>
    </xdr:from>
    <xdr:ext cx="736600" cy="259080"/>
    <xdr:sp macro="" textlink="">
      <xdr:nvSpPr>
        <xdr:cNvPr id="256" name="テキスト ボックス 255"/>
        <xdr:cNvSpPr txBox="1"/>
      </xdr:nvSpPr>
      <xdr:spPr>
        <a:xfrm>
          <a:off x="15290800" y="9462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80645</xdr:rowOff>
    </xdr:from>
    <xdr:to xmlns:xdr="http://schemas.openxmlformats.org/drawingml/2006/spreadsheetDrawing">
      <xdr:col>73</xdr:col>
      <xdr:colOff>180975</xdr:colOff>
      <xdr:row>57</xdr:row>
      <xdr:rowOff>102235</xdr:rowOff>
    </xdr:to>
    <xdr:cxnSp macro="">
      <xdr:nvCxnSpPr>
        <xdr:cNvPr id="257" name="直線コネクタ 256"/>
        <xdr:cNvCxnSpPr/>
      </xdr:nvCxnSpPr>
      <xdr:spPr>
        <a:xfrm flipV="1">
          <a:off x="13893800" y="98532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58" name="フローチャート: 判断 257"/>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128270</xdr:rowOff>
    </xdr:from>
    <xdr:ext cx="762000" cy="259080"/>
    <xdr:sp macro="" textlink="">
      <xdr:nvSpPr>
        <xdr:cNvPr id="259" name="テキスト ボックス 258"/>
        <xdr:cNvSpPr txBox="1"/>
      </xdr:nvSpPr>
      <xdr:spPr>
        <a:xfrm>
          <a:off x="144018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102235</xdr:rowOff>
    </xdr:from>
    <xdr:to xmlns:xdr="http://schemas.openxmlformats.org/drawingml/2006/spreadsheetDrawing">
      <xdr:col>69</xdr:col>
      <xdr:colOff>92075</xdr:colOff>
      <xdr:row>57</xdr:row>
      <xdr:rowOff>135255</xdr:rowOff>
    </xdr:to>
    <xdr:cxnSp macro="">
      <xdr:nvCxnSpPr>
        <xdr:cNvPr id="260" name="直線コネクタ 259"/>
        <xdr:cNvCxnSpPr/>
      </xdr:nvCxnSpPr>
      <xdr:spPr>
        <a:xfrm flipV="1">
          <a:off x="13004800" y="9874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54610</xdr:rowOff>
    </xdr:from>
    <xdr:ext cx="753110" cy="250190"/>
    <xdr:sp macro="" textlink="">
      <xdr:nvSpPr>
        <xdr:cNvPr id="262" name="テキスト ボックス 261"/>
        <xdr:cNvSpPr txBox="1"/>
      </xdr:nvSpPr>
      <xdr:spPr>
        <a:xfrm>
          <a:off x="13512800" y="94843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8255</xdr:rowOff>
    </xdr:from>
    <xdr:to xmlns:xdr="http://schemas.openxmlformats.org/drawingml/2006/spreadsheetDrawing">
      <xdr:col>65</xdr:col>
      <xdr:colOff>53975</xdr:colOff>
      <xdr:row>57</xdr:row>
      <xdr:rowOff>109855</xdr:rowOff>
    </xdr:to>
    <xdr:sp macro="" textlink="">
      <xdr:nvSpPr>
        <xdr:cNvPr id="263" name="フローチャート: 判断 262"/>
        <xdr:cNvSpPr/>
      </xdr:nvSpPr>
      <xdr:spPr>
        <a:xfrm>
          <a:off x="12954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120650</xdr:rowOff>
    </xdr:from>
    <xdr:ext cx="762000" cy="251460"/>
    <xdr:sp macro="" textlink="">
      <xdr:nvSpPr>
        <xdr:cNvPr id="264" name="テキスト ボックス 263"/>
        <xdr:cNvSpPr txBox="1"/>
      </xdr:nvSpPr>
      <xdr:spPr>
        <a:xfrm>
          <a:off x="12623800" y="9550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110" cy="259080"/>
    <xdr:sp macro="" textlink="">
      <xdr:nvSpPr>
        <xdr:cNvPr id="266" name="テキスト ボックス 265"/>
        <xdr:cNvSpPr txBox="1"/>
      </xdr:nvSpPr>
      <xdr:spPr>
        <a:xfrm>
          <a:off x="15455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110" cy="259080"/>
    <xdr:sp macro="" textlink="">
      <xdr:nvSpPr>
        <xdr:cNvPr id="267" name="テキスト ボックス 266"/>
        <xdr:cNvSpPr txBox="1"/>
      </xdr:nvSpPr>
      <xdr:spPr>
        <a:xfrm>
          <a:off x="14566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110" cy="259080"/>
    <xdr:sp macro="" textlink="">
      <xdr:nvSpPr>
        <xdr:cNvPr id="269" name="テキスト ボックス 268"/>
        <xdr:cNvSpPr txBox="1"/>
      </xdr:nvSpPr>
      <xdr:spPr>
        <a:xfrm>
          <a:off x="12788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32385</xdr:rowOff>
    </xdr:from>
    <xdr:to xmlns:xdr="http://schemas.openxmlformats.org/drawingml/2006/spreadsheetDrawing">
      <xdr:col>82</xdr:col>
      <xdr:colOff>158750</xdr:colOff>
      <xdr:row>58</xdr:row>
      <xdr:rowOff>133985</xdr:rowOff>
    </xdr:to>
    <xdr:sp macro="" textlink="">
      <xdr:nvSpPr>
        <xdr:cNvPr id="270" name="楕円 269"/>
        <xdr:cNvSpPr/>
      </xdr:nvSpPr>
      <xdr:spPr>
        <a:xfrm>
          <a:off x="164592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4445</xdr:rowOff>
    </xdr:from>
    <xdr:ext cx="762000" cy="259080"/>
    <xdr:sp macro="" textlink="">
      <xdr:nvSpPr>
        <xdr:cNvPr id="271" name="その他該当値テキスト"/>
        <xdr:cNvSpPr txBox="1"/>
      </xdr:nvSpPr>
      <xdr:spPr>
        <a:xfrm>
          <a:off x="16598900" y="994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127635</xdr:rowOff>
    </xdr:from>
    <xdr:to xmlns:xdr="http://schemas.openxmlformats.org/drawingml/2006/spreadsheetDrawing">
      <xdr:col>78</xdr:col>
      <xdr:colOff>120650</xdr:colOff>
      <xdr:row>58</xdr:row>
      <xdr:rowOff>57785</xdr:rowOff>
    </xdr:to>
    <xdr:sp macro="" textlink="">
      <xdr:nvSpPr>
        <xdr:cNvPr id="272" name="楕円 271"/>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42545</xdr:rowOff>
    </xdr:from>
    <xdr:ext cx="736600" cy="250190"/>
    <xdr:sp macro="" textlink="">
      <xdr:nvSpPr>
        <xdr:cNvPr id="273" name="テキスト ボックス 272"/>
        <xdr:cNvSpPr txBox="1"/>
      </xdr:nvSpPr>
      <xdr:spPr>
        <a:xfrm>
          <a:off x="15290800" y="998664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29845</xdr:rowOff>
    </xdr:from>
    <xdr:to xmlns:xdr="http://schemas.openxmlformats.org/drawingml/2006/spreadsheetDrawing">
      <xdr:col>74</xdr:col>
      <xdr:colOff>31750</xdr:colOff>
      <xdr:row>57</xdr:row>
      <xdr:rowOff>132080</xdr:rowOff>
    </xdr:to>
    <xdr:sp macro="" textlink="">
      <xdr:nvSpPr>
        <xdr:cNvPr id="274" name="楕円 273"/>
        <xdr:cNvSpPr/>
      </xdr:nvSpPr>
      <xdr:spPr>
        <a:xfrm>
          <a:off x="14732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116205</xdr:rowOff>
    </xdr:from>
    <xdr:ext cx="762000" cy="259080"/>
    <xdr:sp macro="" textlink="">
      <xdr:nvSpPr>
        <xdr:cNvPr id="275" name="テキスト ボックス 274"/>
        <xdr:cNvSpPr txBox="1"/>
      </xdr:nvSpPr>
      <xdr:spPr>
        <a:xfrm>
          <a:off x="14401800" y="988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52070</xdr:rowOff>
    </xdr:from>
    <xdr:to xmlns:xdr="http://schemas.openxmlformats.org/drawingml/2006/spreadsheetDrawing">
      <xdr:col>69</xdr:col>
      <xdr:colOff>142875</xdr:colOff>
      <xdr:row>57</xdr:row>
      <xdr:rowOff>153035</xdr:rowOff>
    </xdr:to>
    <xdr:sp macro="" textlink="">
      <xdr:nvSpPr>
        <xdr:cNvPr id="276" name="楕円 275"/>
        <xdr:cNvSpPr/>
      </xdr:nvSpPr>
      <xdr:spPr>
        <a:xfrm>
          <a:off x="13843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137795</xdr:rowOff>
    </xdr:from>
    <xdr:ext cx="753110" cy="259080"/>
    <xdr:sp macro="" textlink="">
      <xdr:nvSpPr>
        <xdr:cNvPr id="277" name="テキスト ボックス 276"/>
        <xdr:cNvSpPr txBox="1"/>
      </xdr:nvSpPr>
      <xdr:spPr>
        <a:xfrm>
          <a:off x="13512800" y="991044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84455</xdr:rowOff>
    </xdr:from>
    <xdr:to xmlns:xdr="http://schemas.openxmlformats.org/drawingml/2006/spreadsheetDrawing">
      <xdr:col>65</xdr:col>
      <xdr:colOff>53975</xdr:colOff>
      <xdr:row>58</xdr:row>
      <xdr:rowOff>14605</xdr:rowOff>
    </xdr:to>
    <xdr:sp macro="" textlink="">
      <xdr:nvSpPr>
        <xdr:cNvPr id="278" name="楕円 277"/>
        <xdr:cNvSpPr/>
      </xdr:nvSpPr>
      <xdr:spPr>
        <a:xfrm>
          <a:off x="12954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170815</xdr:rowOff>
    </xdr:from>
    <xdr:ext cx="762000" cy="258445"/>
    <xdr:sp macro="" textlink="">
      <xdr:nvSpPr>
        <xdr:cNvPr id="279" name="テキスト ボックス 278"/>
        <xdr:cNvSpPr txBox="1"/>
      </xdr:nvSpPr>
      <xdr:spPr>
        <a:xfrm>
          <a:off x="126238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は、令和元年度に下水道事業が公営企業会計に移行し、繰出金から補助費等に振り替わったことで、補助費等が増加となっている。また、市民病院への繰出金や市消防本部がありながら、合併により一部事務組合である伊都消防組合への負担金の支出があることもあり、類似団体と比較して高い水準となっている。</a:t>
          </a:r>
          <a:r>
            <a:rPr kumimoji="1" lang="ja-JP" altLang="en-US" sz="1300">
              <a:latin typeface="ＭＳ Ｐゴシック"/>
              <a:ea typeface="ＭＳ Ｐゴシック"/>
            </a:rPr>
            <a:t>令和5年度では、一部事務組合の国城寮（老人福祉施設）を建替えたことによる負担金が増加した。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9560" cy="225425"/>
    <xdr:sp macro="" textlink="">
      <xdr:nvSpPr>
        <xdr:cNvPr id="291" name="テキスト ボックス 290"/>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110" cy="250190"/>
    <xdr:sp macro="" textlink="">
      <xdr:nvSpPr>
        <xdr:cNvPr id="293" name="テキスト ボックス 292"/>
        <xdr:cNvSpPr txBox="1"/>
      </xdr:nvSpPr>
      <xdr:spPr>
        <a:xfrm>
          <a:off x="11938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499110" cy="259080"/>
    <xdr:sp macro="" textlink="">
      <xdr:nvSpPr>
        <xdr:cNvPr id="295" name="テキスト ボックス 294"/>
        <xdr:cNvSpPr txBox="1"/>
      </xdr:nvSpPr>
      <xdr:spPr>
        <a:xfrm>
          <a:off x="11938000" y="703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499110" cy="259080"/>
    <xdr:sp macro="" textlink="">
      <xdr:nvSpPr>
        <xdr:cNvPr id="297" name="テキスト ボックス 296"/>
        <xdr:cNvSpPr txBox="1"/>
      </xdr:nvSpPr>
      <xdr:spPr>
        <a:xfrm>
          <a:off x="11938000" y="665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499110" cy="250190"/>
    <xdr:sp macro="" textlink="">
      <xdr:nvSpPr>
        <xdr:cNvPr id="299" name="テキスト ボックス 298"/>
        <xdr:cNvSpPr txBox="1"/>
      </xdr:nvSpPr>
      <xdr:spPr>
        <a:xfrm>
          <a:off x="11938000" y="6271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499110" cy="259080"/>
    <xdr:sp macro="" textlink="">
      <xdr:nvSpPr>
        <xdr:cNvPr id="301" name="テキスト ボックス 300"/>
        <xdr:cNvSpPr txBox="1"/>
      </xdr:nvSpPr>
      <xdr:spPr>
        <a:xfrm>
          <a:off x="11938000" y="589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499110" cy="259080"/>
    <xdr:sp macro="" textlink="">
      <xdr:nvSpPr>
        <xdr:cNvPr id="303" name="テキスト ボックス 302"/>
        <xdr:cNvSpPr txBox="1"/>
      </xdr:nvSpPr>
      <xdr:spPr>
        <a:xfrm>
          <a:off x="11938000" y="550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66040</xdr:rowOff>
    </xdr:from>
    <xdr:to xmlns:xdr="http://schemas.openxmlformats.org/drawingml/2006/spreadsheetDrawing">
      <xdr:col>82</xdr:col>
      <xdr:colOff>107950</xdr:colOff>
      <xdr:row>42</xdr:row>
      <xdr:rowOff>35560</xdr:rowOff>
    </xdr:to>
    <xdr:cxnSp macro="">
      <xdr:nvCxnSpPr>
        <xdr:cNvPr id="306" name="直線コネクタ 305"/>
        <xdr:cNvCxnSpPr/>
      </xdr:nvCxnSpPr>
      <xdr:spPr>
        <a:xfrm flipV="1">
          <a:off x="16510000" y="58953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42</xdr:row>
      <xdr:rowOff>7620</xdr:rowOff>
    </xdr:from>
    <xdr:ext cx="762000" cy="250190"/>
    <xdr:sp macro="" textlink="">
      <xdr:nvSpPr>
        <xdr:cNvPr id="307" name="補助費等最小値テキスト"/>
        <xdr:cNvSpPr txBox="1"/>
      </xdr:nvSpPr>
      <xdr:spPr>
        <a:xfrm>
          <a:off x="16598900" y="72085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35560</xdr:rowOff>
    </xdr:from>
    <xdr:to xmlns:xdr="http://schemas.openxmlformats.org/drawingml/2006/spreadsheetDrawing">
      <xdr:col>82</xdr:col>
      <xdr:colOff>196850</xdr:colOff>
      <xdr:row>42</xdr:row>
      <xdr:rowOff>35560</xdr:rowOff>
    </xdr:to>
    <xdr:cxnSp macro="">
      <xdr:nvCxnSpPr>
        <xdr:cNvPr id="308" name="直線コネクタ 307"/>
        <xdr:cNvCxnSpPr/>
      </xdr:nvCxnSpPr>
      <xdr:spPr>
        <a:xfrm>
          <a:off x="16421100" y="723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152400</xdr:rowOff>
    </xdr:from>
    <xdr:ext cx="762000" cy="259080"/>
    <xdr:sp macro="" textlink="">
      <xdr:nvSpPr>
        <xdr:cNvPr id="309" name="補助費等最大値テキスト"/>
        <xdr:cNvSpPr txBox="1"/>
      </xdr:nvSpPr>
      <xdr:spPr>
        <a:xfrm>
          <a:off x="16598900"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66040</xdr:rowOff>
    </xdr:from>
    <xdr:to xmlns:xdr="http://schemas.openxmlformats.org/drawingml/2006/spreadsheetDrawing">
      <xdr:col>82</xdr:col>
      <xdr:colOff>196850</xdr:colOff>
      <xdr:row>34</xdr:row>
      <xdr:rowOff>66040</xdr:rowOff>
    </xdr:to>
    <xdr:cxnSp macro="">
      <xdr:nvCxnSpPr>
        <xdr:cNvPr id="310" name="直線コネクタ 309"/>
        <xdr:cNvCxnSpPr/>
      </xdr:nvCxnSpPr>
      <xdr:spPr>
        <a:xfrm>
          <a:off x="16421100" y="589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40</xdr:row>
      <xdr:rowOff>5080</xdr:rowOff>
    </xdr:from>
    <xdr:to xmlns:xdr="http://schemas.openxmlformats.org/drawingml/2006/spreadsheetDrawing">
      <xdr:col>82</xdr:col>
      <xdr:colOff>107950</xdr:colOff>
      <xdr:row>40</xdr:row>
      <xdr:rowOff>96520</xdr:rowOff>
    </xdr:to>
    <xdr:cxnSp macro="">
      <xdr:nvCxnSpPr>
        <xdr:cNvPr id="311" name="直線コネクタ 310"/>
        <xdr:cNvCxnSpPr/>
      </xdr:nvCxnSpPr>
      <xdr:spPr>
        <a:xfrm>
          <a:off x="15671800" y="686308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46990</xdr:rowOff>
    </xdr:from>
    <xdr:ext cx="762000" cy="259080"/>
    <xdr:sp macro="" textlink="">
      <xdr:nvSpPr>
        <xdr:cNvPr id="312" name="補助費等平均値テキスト"/>
        <xdr:cNvSpPr txBox="1"/>
      </xdr:nvSpPr>
      <xdr:spPr>
        <a:xfrm>
          <a:off x="16598900" y="6390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30480</xdr:rowOff>
    </xdr:from>
    <xdr:to xmlns:xdr="http://schemas.openxmlformats.org/drawingml/2006/spreadsheetDrawing">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40</xdr:row>
      <xdr:rowOff>5080</xdr:rowOff>
    </xdr:from>
    <xdr:to xmlns:xdr="http://schemas.openxmlformats.org/drawingml/2006/spreadsheetDrawing">
      <xdr:col>78</xdr:col>
      <xdr:colOff>69850</xdr:colOff>
      <xdr:row>40</xdr:row>
      <xdr:rowOff>12700</xdr:rowOff>
    </xdr:to>
    <xdr:cxnSp macro="">
      <xdr:nvCxnSpPr>
        <xdr:cNvPr id="314" name="直線コネクタ 313"/>
        <xdr:cNvCxnSpPr/>
      </xdr:nvCxnSpPr>
      <xdr:spPr>
        <a:xfrm flipV="1">
          <a:off x="14782800" y="68630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38</xdr:row>
      <xdr:rowOff>22860</xdr:rowOff>
    </xdr:from>
    <xdr:to xmlns:xdr="http://schemas.openxmlformats.org/drawingml/2006/spreadsheetDrawing">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134620</xdr:rowOff>
    </xdr:from>
    <xdr:ext cx="736600" cy="250190"/>
    <xdr:sp macro="" textlink="">
      <xdr:nvSpPr>
        <xdr:cNvPr id="316" name="テキスト ボックス 315"/>
        <xdr:cNvSpPr txBox="1"/>
      </xdr:nvSpPr>
      <xdr:spPr>
        <a:xfrm>
          <a:off x="15290800" y="63068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40</xdr:row>
      <xdr:rowOff>12700</xdr:rowOff>
    </xdr:from>
    <xdr:to xmlns:xdr="http://schemas.openxmlformats.org/drawingml/2006/spreadsheetDrawing">
      <xdr:col>73</xdr:col>
      <xdr:colOff>180975</xdr:colOff>
      <xdr:row>40</xdr:row>
      <xdr:rowOff>20320</xdr:rowOff>
    </xdr:to>
    <xdr:cxnSp macro="">
      <xdr:nvCxnSpPr>
        <xdr:cNvPr id="317" name="直線コネクタ 316"/>
        <xdr:cNvCxnSpPr/>
      </xdr:nvCxnSpPr>
      <xdr:spPr>
        <a:xfrm flipV="1">
          <a:off x="13893800" y="68707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38</xdr:row>
      <xdr:rowOff>7620</xdr:rowOff>
    </xdr:from>
    <xdr:to xmlns:xdr="http://schemas.openxmlformats.org/drawingml/2006/spreadsheetDrawing">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119380</xdr:rowOff>
    </xdr:from>
    <xdr:ext cx="762000" cy="259080"/>
    <xdr:sp macro="" textlink="">
      <xdr:nvSpPr>
        <xdr:cNvPr id="319" name="テキスト ボックス 318"/>
        <xdr:cNvSpPr txBox="1"/>
      </xdr:nvSpPr>
      <xdr:spPr>
        <a:xfrm>
          <a:off x="14401800" y="629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40</xdr:row>
      <xdr:rowOff>20320</xdr:rowOff>
    </xdr:from>
    <xdr:to xmlns:xdr="http://schemas.openxmlformats.org/drawingml/2006/spreadsheetDrawing">
      <xdr:col>69</xdr:col>
      <xdr:colOff>92075</xdr:colOff>
      <xdr:row>40</xdr:row>
      <xdr:rowOff>50800</xdr:rowOff>
    </xdr:to>
    <xdr:cxnSp macro="">
      <xdr:nvCxnSpPr>
        <xdr:cNvPr id="320" name="直線コネクタ 319"/>
        <xdr:cNvCxnSpPr/>
      </xdr:nvCxnSpPr>
      <xdr:spPr>
        <a:xfrm flipV="1">
          <a:off x="13004800" y="68783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38</xdr:row>
      <xdr:rowOff>83820</xdr:rowOff>
    </xdr:from>
    <xdr:to xmlns:xdr="http://schemas.openxmlformats.org/drawingml/2006/spreadsheetDrawing">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24130</xdr:rowOff>
    </xdr:from>
    <xdr:ext cx="753110" cy="259080"/>
    <xdr:sp macro="" textlink="">
      <xdr:nvSpPr>
        <xdr:cNvPr id="322" name="テキスト ボックス 321"/>
        <xdr:cNvSpPr txBox="1"/>
      </xdr:nvSpPr>
      <xdr:spPr>
        <a:xfrm>
          <a:off x="13512800" y="63677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60960</xdr:rowOff>
    </xdr:from>
    <xdr:to xmlns:xdr="http://schemas.openxmlformats.org/drawingml/2006/spreadsheetDrawing">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1270</xdr:rowOff>
    </xdr:from>
    <xdr:ext cx="762000" cy="259080"/>
    <xdr:sp macro="" textlink="">
      <xdr:nvSpPr>
        <xdr:cNvPr id="324" name="テキスト ボックス 323"/>
        <xdr:cNvSpPr txBox="1"/>
      </xdr:nvSpPr>
      <xdr:spPr>
        <a:xfrm>
          <a:off x="12623800" y="634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110" cy="259080"/>
    <xdr:sp macro="" textlink="">
      <xdr:nvSpPr>
        <xdr:cNvPr id="326" name="テキスト ボックス 325"/>
        <xdr:cNvSpPr txBox="1"/>
      </xdr:nvSpPr>
      <xdr:spPr>
        <a:xfrm>
          <a:off x="15455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110" cy="259080"/>
    <xdr:sp macro="" textlink="">
      <xdr:nvSpPr>
        <xdr:cNvPr id="327" name="テキスト ボックス 326"/>
        <xdr:cNvSpPr txBox="1"/>
      </xdr:nvSpPr>
      <xdr:spPr>
        <a:xfrm>
          <a:off x="14566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110" cy="259080"/>
    <xdr:sp macro="" textlink="">
      <xdr:nvSpPr>
        <xdr:cNvPr id="329" name="テキスト ボックス 328"/>
        <xdr:cNvSpPr txBox="1"/>
      </xdr:nvSpPr>
      <xdr:spPr>
        <a:xfrm>
          <a:off x="12788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40</xdr:row>
      <xdr:rowOff>45720</xdr:rowOff>
    </xdr:from>
    <xdr:to xmlns:xdr="http://schemas.openxmlformats.org/drawingml/2006/spreadsheetDrawing">
      <xdr:col>82</xdr:col>
      <xdr:colOff>158750</xdr:colOff>
      <xdr:row>40</xdr:row>
      <xdr:rowOff>147320</xdr:rowOff>
    </xdr:to>
    <xdr:sp macro="" textlink="">
      <xdr:nvSpPr>
        <xdr:cNvPr id="330" name="楕円 329"/>
        <xdr:cNvSpPr/>
      </xdr:nvSpPr>
      <xdr:spPr>
        <a:xfrm>
          <a:off x="16459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40</xdr:row>
      <xdr:rowOff>17780</xdr:rowOff>
    </xdr:from>
    <xdr:ext cx="762000" cy="251460"/>
    <xdr:sp macro="" textlink="">
      <xdr:nvSpPr>
        <xdr:cNvPr id="331" name="補助費等該当値テキスト"/>
        <xdr:cNvSpPr txBox="1"/>
      </xdr:nvSpPr>
      <xdr:spPr>
        <a:xfrm>
          <a:off x="16598900" y="6875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125730</xdr:rowOff>
    </xdr:from>
    <xdr:to xmlns:xdr="http://schemas.openxmlformats.org/drawingml/2006/spreadsheetDrawing">
      <xdr:col>78</xdr:col>
      <xdr:colOff>120650</xdr:colOff>
      <xdr:row>40</xdr:row>
      <xdr:rowOff>55880</xdr:rowOff>
    </xdr:to>
    <xdr:sp macro="" textlink="">
      <xdr:nvSpPr>
        <xdr:cNvPr id="332" name="楕円 331"/>
        <xdr:cNvSpPr/>
      </xdr:nvSpPr>
      <xdr:spPr>
        <a:xfrm>
          <a:off x="15621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40</xdr:row>
      <xdr:rowOff>40640</xdr:rowOff>
    </xdr:from>
    <xdr:ext cx="736600" cy="251460"/>
    <xdr:sp macro="" textlink="">
      <xdr:nvSpPr>
        <xdr:cNvPr id="333" name="テキスト ボックス 332"/>
        <xdr:cNvSpPr txBox="1"/>
      </xdr:nvSpPr>
      <xdr:spPr>
        <a:xfrm>
          <a:off x="15290800" y="68986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133350</xdr:rowOff>
    </xdr:from>
    <xdr:to xmlns:xdr="http://schemas.openxmlformats.org/drawingml/2006/spreadsheetDrawing">
      <xdr:col>74</xdr:col>
      <xdr:colOff>31750</xdr:colOff>
      <xdr:row>40</xdr:row>
      <xdr:rowOff>63500</xdr:rowOff>
    </xdr:to>
    <xdr:sp macro="" textlink="">
      <xdr:nvSpPr>
        <xdr:cNvPr id="334" name="楕円 333"/>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40</xdr:row>
      <xdr:rowOff>48260</xdr:rowOff>
    </xdr:from>
    <xdr:ext cx="762000" cy="259080"/>
    <xdr:sp macro="" textlink="">
      <xdr:nvSpPr>
        <xdr:cNvPr id="335" name="テキスト ボックス 334"/>
        <xdr:cNvSpPr txBox="1"/>
      </xdr:nvSpPr>
      <xdr:spPr>
        <a:xfrm>
          <a:off x="14401800" y="690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140970</xdr:rowOff>
    </xdr:from>
    <xdr:to xmlns:xdr="http://schemas.openxmlformats.org/drawingml/2006/spreadsheetDrawing">
      <xdr:col>69</xdr:col>
      <xdr:colOff>142875</xdr:colOff>
      <xdr:row>40</xdr:row>
      <xdr:rowOff>71120</xdr:rowOff>
    </xdr:to>
    <xdr:sp macro="" textlink="">
      <xdr:nvSpPr>
        <xdr:cNvPr id="336" name="楕円 335"/>
        <xdr:cNvSpPr/>
      </xdr:nvSpPr>
      <xdr:spPr>
        <a:xfrm>
          <a:off x="13843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40</xdr:row>
      <xdr:rowOff>55880</xdr:rowOff>
    </xdr:from>
    <xdr:ext cx="753110" cy="259080"/>
    <xdr:sp macro="" textlink="">
      <xdr:nvSpPr>
        <xdr:cNvPr id="337" name="テキスト ボックス 336"/>
        <xdr:cNvSpPr txBox="1"/>
      </xdr:nvSpPr>
      <xdr:spPr>
        <a:xfrm>
          <a:off x="13512800" y="69138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40</xdr:row>
      <xdr:rowOff>0</xdr:rowOff>
    </xdr:from>
    <xdr:to xmlns:xdr="http://schemas.openxmlformats.org/drawingml/2006/spreadsheetDrawing">
      <xdr:col>65</xdr:col>
      <xdr:colOff>53975</xdr:colOff>
      <xdr:row>40</xdr:row>
      <xdr:rowOff>101600</xdr:rowOff>
    </xdr:to>
    <xdr:sp macro="" textlink="">
      <xdr:nvSpPr>
        <xdr:cNvPr id="338" name="楕円 337"/>
        <xdr:cNvSpPr/>
      </xdr:nvSpPr>
      <xdr:spPr>
        <a:xfrm>
          <a:off x="12954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40</xdr:row>
      <xdr:rowOff>86360</xdr:rowOff>
    </xdr:from>
    <xdr:ext cx="762000" cy="251460"/>
    <xdr:sp macro="" textlink="">
      <xdr:nvSpPr>
        <xdr:cNvPr id="339" name="テキスト ボックス 338"/>
        <xdr:cNvSpPr txBox="1"/>
      </xdr:nvSpPr>
      <xdr:spPr>
        <a:xfrm>
          <a:off x="12623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新市まちづくり計画により実施した大型公共事業にかかる市債の借入や退職手当債の借入に伴う償還に加え、臨時財政対策債の発行額の増加などが重なり、増加してきた。</a:t>
          </a:r>
          <a:endParaRPr kumimoji="1" lang="ja-JP" altLang="en-US" sz="1300">
            <a:latin typeface="ＭＳ Ｐゴシック"/>
            <a:ea typeface="ＭＳ Ｐゴシック"/>
          </a:endParaRPr>
        </a:p>
        <a:p>
          <a:r>
            <a:rPr kumimoji="1" lang="ja-JP" altLang="en-US" sz="1300">
              <a:latin typeface="ＭＳ Ｐゴシック"/>
              <a:ea typeface="ＭＳ Ｐゴシック"/>
            </a:rPr>
            <a:t>類似団体と比較しても以前として高い水準となっているが、</a:t>
          </a:r>
          <a:r>
            <a:rPr kumimoji="1" lang="ja-JP" altLang="en-US" sz="1300">
              <a:latin typeface="ＭＳ Ｐゴシック"/>
              <a:ea typeface="ＭＳ Ｐゴシック"/>
            </a:rPr>
            <a:t>財政健全化計画（</a:t>
          </a:r>
          <a:r>
            <a:rPr kumimoji="1" lang="en-US" altLang="ja-JP" sz="1300">
              <a:latin typeface="ＭＳ Ｐゴシック"/>
              <a:ea typeface="ＭＳ Ｐゴシック"/>
            </a:rPr>
            <a:t>H28</a:t>
          </a:r>
          <a:r>
            <a:rPr kumimoji="1" lang="ja-JP" altLang="en-US" sz="1300">
              <a:latin typeface="ＭＳ Ｐゴシック"/>
              <a:ea typeface="ＭＳ Ｐゴシック"/>
            </a:rPr>
            <a:t>～</a:t>
          </a:r>
          <a:r>
            <a:rPr kumimoji="1" lang="en-US" altLang="ja-JP" sz="1300">
              <a:latin typeface="ＭＳ Ｐゴシック"/>
              <a:ea typeface="ＭＳ Ｐゴシック"/>
            </a:rPr>
            <a:t>R2</a:t>
          </a:r>
          <a:r>
            <a:rPr kumimoji="1" lang="ja-JP" altLang="en-US" sz="1300">
              <a:latin typeface="ＭＳ Ｐゴシック"/>
              <a:ea typeface="ＭＳ Ｐゴシック"/>
            </a:rPr>
            <a:t>）や</a:t>
          </a:r>
          <a:r>
            <a:rPr kumimoji="1" lang="ja-JP" altLang="en-US" sz="1300">
              <a:latin typeface="ＭＳ Ｐゴシック"/>
              <a:ea typeface="ＭＳ Ｐゴシック"/>
            </a:rPr>
            <a:t>中期財政計画</a:t>
          </a:r>
          <a:r>
            <a:rPr kumimoji="1" lang="ja-JP" altLang="en-US" sz="1300">
              <a:latin typeface="ＭＳ Ｐゴシック"/>
              <a:ea typeface="ＭＳ Ｐゴシック"/>
            </a:rPr>
            <a:t>（R4</a:t>
          </a:r>
          <a:r>
            <a:rPr kumimoji="1" lang="ja-JP" altLang="en-US" sz="1300">
              <a:latin typeface="ＭＳ Ｐゴシック"/>
              <a:ea typeface="ＭＳ Ｐゴシック"/>
            </a:rPr>
            <a:t>～</a:t>
          </a:r>
          <a:r>
            <a:rPr kumimoji="1" lang="en-US" altLang="ja-JP" sz="1300">
              <a:latin typeface="ＭＳ Ｐゴシック"/>
              <a:ea typeface="ＭＳ Ｐゴシック"/>
            </a:rPr>
            <a:t>R8</a:t>
          </a:r>
          <a:r>
            <a:rPr kumimoji="1" lang="ja-JP" altLang="en-US" sz="1300">
              <a:latin typeface="ＭＳ Ｐゴシック"/>
              <a:ea typeface="ＭＳ Ｐゴシック"/>
            </a:rPr>
            <a:t>）</a:t>
          </a:r>
          <a:r>
            <a:rPr kumimoji="1" lang="ja-JP" altLang="en-US" sz="1300">
              <a:latin typeface="ＭＳ Ｐゴシック"/>
              <a:ea typeface="ＭＳ Ｐゴシック"/>
            </a:rPr>
            <a:t>に基づき投資的経費を抑制し、市債残高が減少していることから、今後は減少していく見込みである。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9560" cy="225425"/>
    <xdr:sp macro="" textlink="">
      <xdr:nvSpPr>
        <xdr:cNvPr id="351" name="テキスト ボックス 350"/>
        <xdr:cNvSpPr txBox="1"/>
      </xdr:nvSpPr>
      <xdr:spPr>
        <a:xfrm>
          <a:off x="723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110" cy="250190"/>
    <xdr:sp macro="" textlink="">
      <xdr:nvSpPr>
        <xdr:cNvPr id="353" name="テキスト ボックス 352"/>
        <xdr:cNvSpPr txBox="1"/>
      </xdr:nvSpPr>
      <xdr:spPr>
        <a:xfrm>
          <a:off x="254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9110" cy="259080"/>
    <xdr:sp macro="" textlink="">
      <xdr:nvSpPr>
        <xdr:cNvPr id="355" name="テキスト ボックス 354"/>
        <xdr:cNvSpPr txBox="1"/>
      </xdr:nvSpPr>
      <xdr:spPr>
        <a:xfrm>
          <a:off x="254000" y="1389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9110" cy="259080"/>
    <xdr:sp macro="" textlink="">
      <xdr:nvSpPr>
        <xdr:cNvPr id="357" name="テキスト ボックス 356"/>
        <xdr:cNvSpPr txBox="1"/>
      </xdr:nvSpPr>
      <xdr:spPr>
        <a:xfrm>
          <a:off x="254000" y="1351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9110" cy="250190"/>
    <xdr:sp macro="" textlink="">
      <xdr:nvSpPr>
        <xdr:cNvPr id="359" name="テキスト ボックス 358"/>
        <xdr:cNvSpPr txBox="1"/>
      </xdr:nvSpPr>
      <xdr:spPr>
        <a:xfrm>
          <a:off x="25400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9110" cy="259080"/>
    <xdr:sp macro="" textlink="">
      <xdr:nvSpPr>
        <xdr:cNvPr id="361" name="テキスト ボックス 360"/>
        <xdr:cNvSpPr txBox="1"/>
      </xdr:nvSpPr>
      <xdr:spPr>
        <a:xfrm>
          <a:off x="254000" y="1274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9110" cy="259080"/>
    <xdr:sp macro="" textlink="">
      <xdr:nvSpPr>
        <xdr:cNvPr id="363" name="テキスト ボックス 362"/>
        <xdr:cNvSpPr txBox="1"/>
      </xdr:nvSpPr>
      <xdr:spPr>
        <a:xfrm>
          <a:off x="254000" y="12367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9110" cy="250190"/>
    <xdr:sp macro="" textlink="">
      <xdr:nvSpPr>
        <xdr:cNvPr id="365" name="テキスト ボックス 364"/>
        <xdr:cNvSpPr txBox="1"/>
      </xdr:nvSpPr>
      <xdr:spPr>
        <a:xfrm>
          <a:off x="254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142240</xdr:rowOff>
    </xdr:from>
    <xdr:to xmlns:xdr="http://schemas.openxmlformats.org/drawingml/2006/spreadsheetDrawing">
      <xdr:col>24</xdr:col>
      <xdr:colOff>25400</xdr:colOff>
      <xdr:row>81</xdr:row>
      <xdr:rowOff>1270</xdr:rowOff>
    </xdr:to>
    <xdr:cxnSp macro="">
      <xdr:nvCxnSpPr>
        <xdr:cNvPr id="367" name="直線コネクタ 366"/>
        <xdr:cNvCxnSpPr/>
      </xdr:nvCxnSpPr>
      <xdr:spPr>
        <a:xfrm flipV="1">
          <a:off x="4826000" y="124866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62000" cy="250190"/>
    <xdr:sp macro="" textlink="">
      <xdr:nvSpPr>
        <xdr:cNvPr id="368" name="公債費最小値テキスト"/>
        <xdr:cNvSpPr txBox="1"/>
      </xdr:nvSpPr>
      <xdr:spPr>
        <a:xfrm>
          <a:off x="4914900" y="13860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69" name="直線コネクタ 368"/>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57150</xdr:rowOff>
    </xdr:from>
    <xdr:ext cx="762000" cy="259080"/>
    <xdr:sp macro="" textlink="">
      <xdr:nvSpPr>
        <xdr:cNvPr id="370" name="公債費最大値テキスト"/>
        <xdr:cNvSpPr txBox="1"/>
      </xdr:nvSpPr>
      <xdr:spPr>
        <a:xfrm>
          <a:off x="491490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142240</xdr:rowOff>
    </xdr:from>
    <xdr:to xmlns:xdr="http://schemas.openxmlformats.org/drawingml/2006/spreadsheetDrawing">
      <xdr:col>24</xdr:col>
      <xdr:colOff>114300</xdr:colOff>
      <xdr:row>72</xdr:row>
      <xdr:rowOff>142240</xdr:rowOff>
    </xdr:to>
    <xdr:cxnSp macro="">
      <xdr:nvCxnSpPr>
        <xdr:cNvPr id="371" name="直線コネクタ 370"/>
        <xdr:cNvCxnSpPr/>
      </xdr:nvCxnSpPr>
      <xdr:spPr>
        <a:xfrm>
          <a:off x="4737100" y="1248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77470</xdr:rowOff>
    </xdr:from>
    <xdr:to xmlns:xdr="http://schemas.openxmlformats.org/drawingml/2006/spreadsheetDrawing">
      <xdr:col>24</xdr:col>
      <xdr:colOff>25400</xdr:colOff>
      <xdr:row>80</xdr:row>
      <xdr:rowOff>5080</xdr:rowOff>
    </xdr:to>
    <xdr:cxnSp macro="">
      <xdr:nvCxnSpPr>
        <xdr:cNvPr id="372" name="直線コネクタ 371"/>
        <xdr:cNvCxnSpPr/>
      </xdr:nvCxnSpPr>
      <xdr:spPr>
        <a:xfrm flipV="1">
          <a:off x="3987800" y="136220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130810</xdr:rowOff>
    </xdr:from>
    <xdr:ext cx="762000" cy="259080"/>
    <xdr:sp macro="" textlink="">
      <xdr:nvSpPr>
        <xdr:cNvPr id="373"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5080</xdr:rowOff>
    </xdr:from>
    <xdr:to xmlns:xdr="http://schemas.openxmlformats.org/drawingml/2006/spreadsheetDrawing">
      <xdr:col>19</xdr:col>
      <xdr:colOff>187325</xdr:colOff>
      <xdr:row>80</xdr:row>
      <xdr:rowOff>127000</xdr:rowOff>
    </xdr:to>
    <xdr:cxnSp macro="">
      <xdr:nvCxnSpPr>
        <xdr:cNvPr id="375" name="直線コネクタ 374"/>
        <xdr:cNvCxnSpPr/>
      </xdr:nvCxnSpPr>
      <xdr:spPr>
        <a:xfrm flipV="1">
          <a:off x="3098800" y="137210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137160</xdr:rowOff>
    </xdr:from>
    <xdr:to xmlns:xdr="http://schemas.openxmlformats.org/drawingml/2006/spreadsheetDrawing">
      <xdr:col>20</xdr:col>
      <xdr:colOff>38100</xdr:colOff>
      <xdr:row>77</xdr:row>
      <xdr:rowOff>67310</xdr:rowOff>
    </xdr:to>
    <xdr:sp macro="" textlink="">
      <xdr:nvSpPr>
        <xdr:cNvPr id="376" name="フローチャート: 判断 375"/>
        <xdr:cNvSpPr/>
      </xdr:nvSpPr>
      <xdr:spPr>
        <a:xfrm>
          <a:off x="3937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77470</xdr:rowOff>
    </xdr:from>
    <xdr:ext cx="727710" cy="250190"/>
    <xdr:sp macro="" textlink="">
      <xdr:nvSpPr>
        <xdr:cNvPr id="377" name="テキスト ボックス 376"/>
        <xdr:cNvSpPr txBox="1"/>
      </xdr:nvSpPr>
      <xdr:spPr>
        <a:xfrm>
          <a:off x="3606800" y="12936220"/>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81280</xdr:rowOff>
    </xdr:from>
    <xdr:to xmlns:xdr="http://schemas.openxmlformats.org/drawingml/2006/spreadsheetDrawing">
      <xdr:col>15</xdr:col>
      <xdr:colOff>98425</xdr:colOff>
      <xdr:row>80</xdr:row>
      <xdr:rowOff>127000</xdr:rowOff>
    </xdr:to>
    <xdr:cxnSp macro="">
      <xdr:nvCxnSpPr>
        <xdr:cNvPr id="378" name="直線コネクタ 377"/>
        <xdr:cNvCxnSpPr/>
      </xdr:nvCxnSpPr>
      <xdr:spPr>
        <a:xfrm>
          <a:off x="2209800" y="13797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106680</xdr:rowOff>
    </xdr:from>
    <xdr:to xmlns:xdr="http://schemas.openxmlformats.org/drawingml/2006/spreadsheetDrawing">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46990</xdr:rowOff>
    </xdr:from>
    <xdr:ext cx="762000" cy="259080"/>
    <xdr:sp macro="" textlink="">
      <xdr:nvSpPr>
        <xdr:cNvPr id="380" name="テキスト ボックス 379"/>
        <xdr:cNvSpPr txBox="1"/>
      </xdr:nvSpPr>
      <xdr:spPr>
        <a:xfrm>
          <a:off x="27178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81280</xdr:rowOff>
    </xdr:from>
    <xdr:to xmlns:xdr="http://schemas.openxmlformats.org/drawingml/2006/spreadsheetDrawing">
      <xdr:col>11</xdr:col>
      <xdr:colOff>9525</xdr:colOff>
      <xdr:row>80</xdr:row>
      <xdr:rowOff>149860</xdr:rowOff>
    </xdr:to>
    <xdr:cxnSp macro="">
      <xdr:nvCxnSpPr>
        <xdr:cNvPr id="381" name="直線コネクタ 380"/>
        <xdr:cNvCxnSpPr/>
      </xdr:nvCxnSpPr>
      <xdr:spPr>
        <a:xfrm flipV="1">
          <a:off x="1320800" y="137972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26670</xdr:rowOff>
    </xdr:from>
    <xdr:to xmlns:xdr="http://schemas.openxmlformats.org/drawingml/2006/spreadsheetDrawing">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138430</xdr:rowOff>
    </xdr:from>
    <xdr:ext cx="753110" cy="259080"/>
    <xdr:sp macro="" textlink="">
      <xdr:nvSpPr>
        <xdr:cNvPr id="383" name="テキスト ボックス 382"/>
        <xdr:cNvSpPr txBox="1"/>
      </xdr:nvSpPr>
      <xdr:spPr>
        <a:xfrm>
          <a:off x="1828800" y="129971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26670</xdr:rowOff>
    </xdr:from>
    <xdr:to xmlns:xdr="http://schemas.openxmlformats.org/drawingml/2006/spreadsheetDrawing">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138430</xdr:rowOff>
    </xdr:from>
    <xdr:ext cx="753110" cy="259080"/>
    <xdr:sp macro="" textlink="">
      <xdr:nvSpPr>
        <xdr:cNvPr id="385" name="テキスト ボックス 384"/>
        <xdr:cNvSpPr txBox="1"/>
      </xdr:nvSpPr>
      <xdr:spPr>
        <a:xfrm>
          <a:off x="939800" y="129971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110" cy="259080"/>
    <xdr:sp macro="" textlink="">
      <xdr:nvSpPr>
        <xdr:cNvPr id="388" name="テキスト ボックス 387"/>
        <xdr:cNvSpPr txBox="1"/>
      </xdr:nvSpPr>
      <xdr:spPr>
        <a:xfrm>
          <a:off x="2882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26670</xdr:rowOff>
    </xdr:from>
    <xdr:to xmlns:xdr="http://schemas.openxmlformats.org/drawingml/2006/spreadsheetDrawing">
      <xdr:col>24</xdr:col>
      <xdr:colOff>76200</xdr:colOff>
      <xdr:row>79</xdr:row>
      <xdr:rowOff>128270</xdr:rowOff>
    </xdr:to>
    <xdr:sp macro="" textlink="">
      <xdr:nvSpPr>
        <xdr:cNvPr id="391" name="楕円 390"/>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170180</xdr:rowOff>
    </xdr:from>
    <xdr:ext cx="762000" cy="259080"/>
    <xdr:sp macro="" textlink="">
      <xdr:nvSpPr>
        <xdr:cNvPr id="392" name="公債費該当値テキスト"/>
        <xdr:cNvSpPr txBox="1"/>
      </xdr:nvSpPr>
      <xdr:spPr>
        <a:xfrm>
          <a:off x="4914900" y="1354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125730</xdr:rowOff>
    </xdr:from>
    <xdr:to xmlns:xdr="http://schemas.openxmlformats.org/drawingml/2006/spreadsheetDrawing">
      <xdr:col>20</xdr:col>
      <xdr:colOff>38100</xdr:colOff>
      <xdr:row>80</xdr:row>
      <xdr:rowOff>55880</xdr:rowOff>
    </xdr:to>
    <xdr:sp macro="" textlink="">
      <xdr:nvSpPr>
        <xdr:cNvPr id="393" name="楕円 392"/>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40640</xdr:rowOff>
    </xdr:from>
    <xdr:ext cx="727710" cy="251460"/>
    <xdr:sp macro="" textlink="">
      <xdr:nvSpPr>
        <xdr:cNvPr id="394" name="テキスト ボックス 393"/>
        <xdr:cNvSpPr txBox="1"/>
      </xdr:nvSpPr>
      <xdr:spPr>
        <a:xfrm>
          <a:off x="3606800" y="1375664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80</xdr:row>
      <xdr:rowOff>76200</xdr:rowOff>
    </xdr:from>
    <xdr:to xmlns:xdr="http://schemas.openxmlformats.org/drawingml/2006/spreadsheetDrawing">
      <xdr:col>15</xdr:col>
      <xdr:colOff>149225</xdr:colOff>
      <xdr:row>81</xdr:row>
      <xdr:rowOff>6350</xdr:rowOff>
    </xdr:to>
    <xdr:sp macro="" textlink="">
      <xdr:nvSpPr>
        <xdr:cNvPr id="395" name="楕円 394"/>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162560</xdr:rowOff>
    </xdr:from>
    <xdr:ext cx="762000" cy="259080"/>
    <xdr:sp macro="" textlink="">
      <xdr:nvSpPr>
        <xdr:cNvPr id="396" name="テキスト ボックス 395"/>
        <xdr:cNvSpPr txBox="1"/>
      </xdr:nvSpPr>
      <xdr:spPr>
        <a:xfrm>
          <a:off x="27178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30480</xdr:rowOff>
    </xdr:from>
    <xdr:to xmlns:xdr="http://schemas.openxmlformats.org/drawingml/2006/spreadsheetDrawing">
      <xdr:col>11</xdr:col>
      <xdr:colOff>60325</xdr:colOff>
      <xdr:row>80</xdr:row>
      <xdr:rowOff>132080</xdr:rowOff>
    </xdr:to>
    <xdr:sp macro="" textlink="">
      <xdr:nvSpPr>
        <xdr:cNvPr id="397" name="楕円 396"/>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116840</xdr:rowOff>
    </xdr:from>
    <xdr:ext cx="753110" cy="259080"/>
    <xdr:sp macro="" textlink="">
      <xdr:nvSpPr>
        <xdr:cNvPr id="398" name="テキスト ボックス 397"/>
        <xdr:cNvSpPr txBox="1"/>
      </xdr:nvSpPr>
      <xdr:spPr>
        <a:xfrm>
          <a:off x="1828800" y="138328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99060</xdr:rowOff>
    </xdr:from>
    <xdr:to xmlns:xdr="http://schemas.openxmlformats.org/drawingml/2006/spreadsheetDrawing">
      <xdr:col>6</xdr:col>
      <xdr:colOff>171450</xdr:colOff>
      <xdr:row>81</xdr:row>
      <xdr:rowOff>29210</xdr:rowOff>
    </xdr:to>
    <xdr:sp macro="" textlink="">
      <xdr:nvSpPr>
        <xdr:cNvPr id="399" name="楕円 398"/>
        <xdr:cNvSpPr/>
      </xdr:nvSpPr>
      <xdr:spPr>
        <a:xfrm>
          <a:off x="1270000" y="138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81</xdr:row>
      <xdr:rowOff>13970</xdr:rowOff>
    </xdr:from>
    <xdr:ext cx="753110" cy="259080"/>
    <xdr:sp macro="" textlink="">
      <xdr:nvSpPr>
        <xdr:cNvPr id="400" name="テキスト ボックス 399"/>
        <xdr:cNvSpPr txBox="1"/>
      </xdr:nvSpPr>
      <xdr:spPr>
        <a:xfrm>
          <a:off x="939800" y="139014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公債費以外の経費は、令和</a:t>
          </a:r>
          <a:r>
            <a:rPr kumimoji="1" lang="en-US" altLang="ja-JP" sz="1400">
              <a:latin typeface="ＭＳ Ｐゴシック"/>
              <a:ea typeface="ＭＳ Ｐゴシック"/>
            </a:rPr>
            <a:t>3</a:t>
          </a:r>
          <a:r>
            <a:rPr kumimoji="1" lang="ja-JP" altLang="en-US" sz="1400">
              <a:latin typeface="ＭＳ Ｐゴシック"/>
              <a:ea typeface="ＭＳ Ｐゴシック"/>
            </a:rPr>
            <a:t>年度は減少となったが、人件費・扶助費・補助費等などが増えているため、増加傾向となっている。</a:t>
          </a:r>
          <a:r>
            <a:rPr kumimoji="1" lang="ja-JP" altLang="en-US" sz="1400">
              <a:latin typeface="ＭＳ Ｐゴシック"/>
              <a:ea typeface="ＭＳ Ｐゴシック"/>
            </a:rPr>
            <a:t>引き続き、継続事業の見直しなど経常経費の削減に努め、財政のスリム化を図る。</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9560" cy="225425"/>
    <xdr:sp macro="" textlink="">
      <xdr:nvSpPr>
        <xdr:cNvPr id="412" name="テキスト ボックス 411"/>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110" cy="250190"/>
    <xdr:sp macro="" textlink="">
      <xdr:nvSpPr>
        <xdr:cNvPr id="414" name="テキスト ボックス 413"/>
        <xdr:cNvSpPr txBox="1"/>
      </xdr:nvSpPr>
      <xdr:spPr>
        <a:xfrm>
          <a:off x="11938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5" name="直線コネクタ 414"/>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499110" cy="250190"/>
    <xdr:sp macro="" textlink="">
      <xdr:nvSpPr>
        <xdr:cNvPr id="416" name="テキスト ボックス 415"/>
        <xdr:cNvSpPr txBox="1"/>
      </xdr:nvSpPr>
      <xdr:spPr>
        <a:xfrm>
          <a:off x="11938000" y="13700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9110" cy="250190"/>
    <xdr:sp macro="" textlink="">
      <xdr:nvSpPr>
        <xdr:cNvPr id="418" name="テキスト ボックス 417"/>
        <xdr:cNvSpPr txBox="1"/>
      </xdr:nvSpPr>
      <xdr:spPr>
        <a:xfrm>
          <a:off x="1193800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9" name="直線コネクタ 418"/>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499110" cy="250190"/>
    <xdr:sp macro="" textlink="">
      <xdr:nvSpPr>
        <xdr:cNvPr id="420" name="テキスト ボックス 419"/>
        <xdr:cNvSpPr txBox="1"/>
      </xdr:nvSpPr>
      <xdr:spPr>
        <a:xfrm>
          <a:off x="11938000" y="12557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110" cy="250190"/>
    <xdr:sp macro="" textlink="">
      <xdr:nvSpPr>
        <xdr:cNvPr id="422" name="テキスト ボックス 421"/>
        <xdr:cNvSpPr txBox="1"/>
      </xdr:nvSpPr>
      <xdr:spPr>
        <a:xfrm>
          <a:off x="11938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98425</xdr:rowOff>
    </xdr:from>
    <xdr:to xmlns:xdr="http://schemas.openxmlformats.org/drawingml/2006/spreadsheetDrawing">
      <xdr:col>82</xdr:col>
      <xdr:colOff>107950</xdr:colOff>
      <xdr:row>80</xdr:row>
      <xdr:rowOff>149860</xdr:rowOff>
    </xdr:to>
    <xdr:cxnSp macro="">
      <xdr:nvCxnSpPr>
        <xdr:cNvPr id="424" name="直線コネクタ 423"/>
        <xdr:cNvCxnSpPr/>
      </xdr:nvCxnSpPr>
      <xdr:spPr>
        <a:xfrm flipV="1">
          <a:off x="16510000" y="1261427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121920</xdr:rowOff>
    </xdr:from>
    <xdr:ext cx="762000" cy="250190"/>
    <xdr:sp macro="" textlink="">
      <xdr:nvSpPr>
        <xdr:cNvPr id="425" name="公債費以外最小値テキスト"/>
        <xdr:cNvSpPr txBox="1"/>
      </xdr:nvSpPr>
      <xdr:spPr>
        <a:xfrm>
          <a:off x="16598900" y="13837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149860</xdr:rowOff>
    </xdr:from>
    <xdr:to xmlns:xdr="http://schemas.openxmlformats.org/drawingml/2006/spreadsheetDrawing">
      <xdr:col>82</xdr:col>
      <xdr:colOff>196850</xdr:colOff>
      <xdr:row>80</xdr:row>
      <xdr:rowOff>149860</xdr:rowOff>
    </xdr:to>
    <xdr:cxnSp macro="">
      <xdr:nvCxnSpPr>
        <xdr:cNvPr id="426" name="直線コネクタ 425"/>
        <xdr:cNvCxnSpPr/>
      </xdr:nvCxnSpPr>
      <xdr:spPr>
        <a:xfrm>
          <a:off x="16421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13335</xdr:rowOff>
    </xdr:from>
    <xdr:ext cx="762000" cy="259080"/>
    <xdr:sp macro="" textlink="">
      <xdr:nvSpPr>
        <xdr:cNvPr id="427" name="公債費以外最大値テキスト"/>
        <xdr:cNvSpPr txBox="1"/>
      </xdr:nvSpPr>
      <xdr:spPr>
        <a:xfrm>
          <a:off x="16598900"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98425</xdr:rowOff>
    </xdr:from>
    <xdr:to xmlns:xdr="http://schemas.openxmlformats.org/drawingml/2006/spreadsheetDrawing">
      <xdr:col>82</xdr:col>
      <xdr:colOff>196850</xdr:colOff>
      <xdr:row>73</xdr:row>
      <xdr:rowOff>98425</xdr:rowOff>
    </xdr:to>
    <xdr:cxnSp macro="">
      <xdr:nvCxnSpPr>
        <xdr:cNvPr id="428" name="直線コネクタ 427"/>
        <xdr:cNvCxnSpPr/>
      </xdr:nvCxnSpPr>
      <xdr:spPr>
        <a:xfrm>
          <a:off x="16421100" y="1261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149860</xdr:rowOff>
    </xdr:from>
    <xdr:to xmlns:xdr="http://schemas.openxmlformats.org/drawingml/2006/spreadsheetDrawing">
      <xdr:col>82</xdr:col>
      <xdr:colOff>107950</xdr:colOff>
      <xdr:row>78</xdr:row>
      <xdr:rowOff>52705</xdr:rowOff>
    </xdr:to>
    <xdr:cxnSp macro="">
      <xdr:nvCxnSpPr>
        <xdr:cNvPr id="429" name="直線コネクタ 428"/>
        <xdr:cNvCxnSpPr/>
      </xdr:nvCxnSpPr>
      <xdr:spPr>
        <a:xfrm>
          <a:off x="15671800" y="13180060"/>
          <a:ext cx="8382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12700</xdr:rowOff>
    </xdr:from>
    <xdr:ext cx="762000" cy="259080"/>
    <xdr:sp macro="" textlink="">
      <xdr:nvSpPr>
        <xdr:cNvPr id="430"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1" name="フローチャート: 判断 430"/>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35560</xdr:rowOff>
    </xdr:from>
    <xdr:to xmlns:xdr="http://schemas.openxmlformats.org/drawingml/2006/spreadsheetDrawing">
      <xdr:col>78</xdr:col>
      <xdr:colOff>69850</xdr:colOff>
      <xdr:row>76</xdr:row>
      <xdr:rowOff>149860</xdr:rowOff>
    </xdr:to>
    <xdr:cxnSp macro="">
      <xdr:nvCxnSpPr>
        <xdr:cNvPr id="432" name="直線コネクタ 431"/>
        <xdr:cNvCxnSpPr/>
      </xdr:nvCxnSpPr>
      <xdr:spPr>
        <a:xfrm>
          <a:off x="14782800" y="130657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64770</xdr:rowOff>
    </xdr:from>
    <xdr:to xmlns:xdr="http://schemas.openxmlformats.org/drawingml/2006/spreadsheetDrawing">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5080</xdr:rowOff>
    </xdr:from>
    <xdr:ext cx="736600" cy="259080"/>
    <xdr:sp macro="" textlink="">
      <xdr:nvSpPr>
        <xdr:cNvPr id="434" name="テキスト ボックス 433"/>
        <xdr:cNvSpPr txBox="1"/>
      </xdr:nvSpPr>
      <xdr:spPr>
        <a:xfrm>
          <a:off x="15290800" y="12863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35560</xdr:rowOff>
    </xdr:from>
    <xdr:to xmlns:xdr="http://schemas.openxmlformats.org/drawingml/2006/spreadsheetDrawing">
      <xdr:col>73</xdr:col>
      <xdr:colOff>180975</xdr:colOff>
      <xdr:row>77</xdr:row>
      <xdr:rowOff>1270</xdr:rowOff>
    </xdr:to>
    <xdr:cxnSp macro="">
      <xdr:nvCxnSpPr>
        <xdr:cNvPr id="435" name="直線コネクタ 434"/>
        <xdr:cNvCxnSpPr/>
      </xdr:nvCxnSpPr>
      <xdr:spPr>
        <a:xfrm flipV="1">
          <a:off x="13893800" y="130657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53340</xdr:rowOff>
    </xdr:from>
    <xdr:to xmlns:xdr="http://schemas.openxmlformats.org/drawingml/2006/spreadsheetDrawing">
      <xdr:col>74</xdr:col>
      <xdr:colOff>31750</xdr:colOff>
      <xdr:row>75</xdr:row>
      <xdr:rowOff>154940</xdr:rowOff>
    </xdr:to>
    <xdr:sp macro="" textlink="">
      <xdr:nvSpPr>
        <xdr:cNvPr id="436" name="フローチャート: 判断 435"/>
        <xdr:cNvSpPr/>
      </xdr:nvSpPr>
      <xdr:spPr>
        <a:xfrm>
          <a:off x="14732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165100</xdr:rowOff>
    </xdr:from>
    <xdr:ext cx="762000" cy="259080"/>
    <xdr:sp macro="" textlink="">
      <xdr:nvSpPr>
        <xdr:cNvPr id="437" name="テキスト ボックス 436"/>
        <xdr:cNvSpPr txBox="1"/>
      </xdr:nvSpPr>
      <xdr:spPr>
        <a:xfrm>
          <a:off x="144018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138430</xdr:rowOff>
    </xdr:from>
    <xdr:to xmlns:xdr="http://schemas.openxmlformats.org/drawingml/2006/spreadsheetDrawing">
      <xdr:col>69</xdr:col>
      <xdr:colOff>92075</xdr:colOff>
      <xdr:row>77</xdr:row>
      <xdr:rowOff>1270</xdr:rowOff>
    </xdr:to>
    <xdr:cxnSp macro="">
      <xdr:nvCxnSpPr>
        <xdr:cNvPr id="438" name="直線コネクタ 437"/>
        <xdr:cNvCxnSpPr/>
      </xdr:nvCxnSpPr>
      <xdr:spPr>
        <a:xfrm>
          <a:off x="13004800" y="131686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99060</xdr:rowOff>
    </xdr:from>
    <xdr:to xmlns:xdr="http://schemas.openxmlformats.org/drawingml/2006/spreadsheetDrawing">
      <xdr:col>69</xdr:col>
      <xdr:colOff>142875</xdr:colOff>
      <xdr:row>77</xdr:row>
      <xdr:rowOff>29210</xdr:rowOff>
    </xdr:to>
    <xdr:sp macro="" textlink="">
      <xdr:nvSpPr>
        <xdr:cNvPr id="439" name="フローチャート: 判断 438"/>
        <xdr:cNvSpPr/>
      </xdr:nvSpPr>
      <xdr:spPr>
        <a:xfrm>
          <a:off x="13843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39370</xdr:rowOff>
    </xdr:from>
    <xdr:ext cx="753110" cy="259080"/>
    <xdr:sp macro="" textlink="">
      <xdr:nvSpPr>
        <xdr:cNvPr id="440" name="テキスト ボックス 439"/>
        <xdr:cNvSpPr txBox="1"/>
      </xdr:nvSpPr>
      <xdr:spPr>
        <a:xfrm>
          <a:off x="13512800" y="128981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36830</xdr:rowOff>
    </xdr:from>
    <xdr:ext cx="762000" cy="259080"/>
    <xdr:sp macro="" textlink="">
      <xdr:nvSpPr>
        <xdr:cNvPr id="442" name="テキスト ボックス 441"/>
        <xdr:cNvSpPr txBox="1"/>
      </xdr:nvSpPr>
      <xdr:spPr>
        <a:xfrm>
          <a:off x="12623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110" cy="259080"/>
    <xdr:sp macro="" textlink="">
      <xdr:nvSpPr>
        <xdr:cNvPr id="444" name="テキスト ボックス 443"/>
        <xdr:cNvSpPr txBox="1"/>
      </xdr:nvSpPr>
      <xdr:spPr>
        <a:xfrm>
          <a:off x="15455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110" cy="259080"/>
    <xdr:sp macro="" textlink="">
      <xdr:nvSpPr>
        <xdr:cNvPr id="445" name="テキスト ボックス 444"/>
        <xdr:cNvSpPr txBox="1"/>
      </xdr:nvSpPr>
      <xdr:spPr>
        <a:xfrm>
          <a:off x="14566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110" cy="259080"/>
    <xdr:sp macro="" textlink="">
      <xdr:nvSpPr>
        <xdr:cNvPr id="447" name="テキスト ボックス 446"/>
        <xdr:cNvSpPr txBox="1"/>
      </xdr:nvSpPr>
      <xdr:spPr>
        <a:xfrm>
          <a:off x="12788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1905</xdr:rowOff>
    </xdr:from>
    <xdr:to xmlns:xdr="http://schemas.openxmlformats.org/drawingml/2006/spreadsheetDrawing">
      <xdr:col>82</xdr:col>
      <xdr:colOff>158750</xdr:colOff>
      <xdr:row>78</xdr:row>
      <xdr:rowOff>103505</xdr:rowOff>
    </xdr:to>
    <xdr:sp macro="" textlink="">
      <xdr:nvSpPr>
        <xdr:cNvPr id="448" name="楕円 447"/>
        <xdr:cNvSpPr/>
      </xdr:nvSpPr>
      <xdr:spPr>
        <a:xfrm>
          <a:off x="164592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145415</xdr:rowOff>
    </xdr:from>
    <xdr:ext cx="762000" cy="250190"/>
    <xdr:sp macro="" textlink="">
      <xdr:nvSpPr>
        <xdr:cNvPr id="449" name="公債費以外該当値テキスト"/>
        <xdr:cNvSpPr txBox="1"/>
      </xdr:nvSpPr>
      <xdr:spPr>
        <a:xfrm>
          <a:off x="16598900" y="133470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99060</xdr:rowOff>
    </xdr:from>
    <xdr:to xmlns:xdr="http://schemas.openxmlformats.org/drawingml/2006/spreadsheetDrawing">
      <xdr:col>78</xdr:col>
      <xdr:colOff>120650</xdr:colOff>
      <xdr:row>77</xdr:row>
      <xdr:rowOff>29210</xdr:rowOff>
    </xdr:to>
    <xdr:sp macro="" textlink="">
      <xdr:nvSpPr>
        <xdr:cNvPr id="450" name="楕円 449"/>
        <xdr:cNvSpPr/>
      </xdr:nvSpPr>
      <xdr:spPr>
        <a:xfrm>
          <a:off x="15621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13970</xdr:rowOff>
    </xdr:from>
    <xdr:ext cx="736600" cy="259080"/>
    <xdr:sp macro="" textlink="">
      <xdr:nvSpPr>
        <xdr:cNvPr id="451" name="テキスト ボックス 450"/>
        <xdr:cNvSpPr txBox="1"/>
      </xdr:nvSpPr>
      <xdr:spPr>
        <a:xfrm>
          <a:off x="15290800" y="13215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156210</xdr:rowOff>
    </xdr:from>
    <xdr:to xmlns:xdr="http://schemas.openxmlformats.org/drawingml/2006/spreadsheetDrawing">
      <xdr:col>74</xdr:col>
      <xdr:colOff>31750</xdr:colOff>
      <xdr:row>76</xdr:row>
      <xdr:rowOff>86360</xdr:rowOff>
    </xdr:to>
    <xdr:sp macro="" textlink="">
      <xdr:nvSpPr>
        <xdr:cNvPr id="452" name="楕円 451"/>
        <xdr:cNvSpPr/>
      </xdr:nvSpPr>
      <xdr:spPr>
        <a:xfrm>
          <a:off x="147320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71120</xdr:rowOff>
    </xdr:from>
    <xdr:ext cx="762000" cy="259080"/>
    <xdr:sp macro="" textlink="">
      <xdr:nvSpPr>
        <xdr:cNvPr id="453" name="テキスト ボックス 452"/>
        <xdr:cNvSpPr txBox="1"/>
      </xdr:nvSpPr>
      <xdr:spPr>
        <a:xfrm>
          <a:off x="1440180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121920</xdr:rowOff>
    </xdr:from>
    <xdr:to xmlns:xdr="http://schemas.openxmlformats.org/drawingml/2006/spreadsheetDrawing">
      <xdr:col>69</xdr:col>
      <xdr:colOff>142875</xdr:colOff>
      <xdr:row>77</xdr:row>
      <xdr:rowOff>52070</xdr:rowOff>
    </xdr:to>
    <xdr:sp macro="" textlink="">
      <xdr:nvSpPr>
        <xdr:cNvPr id="454" name="楕円 453"/>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36830</xdr:rowOff>
    </xdr:from>
    <xdr:ext cx="753110" cy="259080"/>
    <xdr:sp macro="" textlink="">
      <xdr:nvSpPr>
        <xdr:cNvPr id="455" name="テキスト ボックス 454"/>
        <xdr:cNvSpPr txBox="1"/>
      </xdr:nvSpPr>
      <xdr:spPr>
        <a:xfrm>
          <a:off x="13512800" y="132384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87630</xdr:rowOff>
    </xdr:from>
    <xdr:to xmlns:xdr="http://schemas.openxmlformats.org/drawingml/2006/spreadsheetDrawing">
      <xdr:col>65</xdr:col>
      <xdr:colOff>53975</xdr:colOff>
      <xdr:row>77</xdr:row>
      <xdr:rowOff>17780</xdr:rowOff>
    </xdr:to>
    <xdr:sp macro="" textlink="">
      <xdr:nvSpPr>
        <xdr:cNvPr id="456" name="楕円 455"/>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27940</xdr:rowOff>
    </xdr:from>
    <xdr:ext cx="762000" cy="259080"/>
    <xdr:sp macro="" textlink="">
      <xdr:nvSpPr>
        <xdr:cNvPr id="457" name="テキスト ボックス 456"/>
        <xdr:cNvSpPr txBox="1"/>
      </xdr:nvSpPr>
      <xdr:spPr>
        <a:xfrm>
          <a:off x="12623800" y="12886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2590" cy="269875"/>
    <xdr:sp macro="" textlink="">
      <xdr:nvSpPr>
        <xdr:cNvPr id="29" name="テキスト ボックス 28"/>
        <xdr:cNvSpPr txBox="1"/>
      </xdr:nvSpPr>
      <xdr:spPr>
        <a:xfrm>
          <a:off x="1676400" y="1270000"/>
          <a:ext cx="4025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0190"/>
    <xdr:sp macro="" textlink="">
      <xdr:nvSpPr>
        <xdr:cNvPr id="31" name="テキスト ボックス 30"/>
        <xdr:cNvSpPr txBox="1"/>
      </xdr:nvSpPr>
      <xdr:spPr>
        <a:xfrm>
          <a:off x="1384300" y="3794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0190"/>
    <xdr:sp macro="" textlink="">
      <xdr:nvSpPr>
        <xdr:cNvPr id="37" name="テキスト ボックス 36"/>
        <xdr:cNvSpPr txBox="1"/>
      </xdr:nvSpPr>
      <xdr:spPr>
        <a:xfrm>
          <a:off x="1384300" y="2651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190"/>
    <xdr:sp macro="" textlink="">
      <xdr:nvSpPr>
        <xdr:cNvPr id="43" name="テキスト ボックス 42"/>
        <xdr:cNvSpPr txBox="1"/>
      </xdr:nvSpPr>
      <xdr:spPr>
        <a:xfrm>
          <a:off x="1384300" y="1508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15875</xdr:rowOff>
    </xdr:from>
    <xdr:to xmlns:xdr="http://schemas.openxmlformats.org/drawingml/2006/spreadsheetDrawing">
      <xdr:col>29</xdr:col>
      <xdr:colOff>127000</xdr:colOff>
      <xdr:row>18</xdr:row>
      <xdr:rowOff>138430</xdr:rowOff>
    </xdr:to>
    <xdr:cxnSp macro="">
      <xdr:nvCxnSpPr>
        <xdr:cNvPr id="45" name="直線コネクタ 44"/>
        <xdr:cNvCxnSpPr/>
      </xdr:nvCxnSpPr>
      <xdr:spPr>
        <a:xfrm flipV="1">
          <a:off x="5651500" y="1949450"/>
          <a:ext cx="0" cy="1322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111125</xdr:rowOff>
    </xdr:from>
    <xdr:ext cx="753110" cy="250190"/>
    <xdr:sp macro="" textlink="">
      <xdr:nvSpPr>
        <xdr:cNvPr id="46" name="人口1人当たり決算額の推移最小値テキスト130"/>
        <xdr:cNvSpPr txBox="1"/>
      </xdr:nvSpPr>
      <xdr:spPr>
        <a:xfrm>
          <a:off x="5740400" y="324485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138430</xdr:rowOff>
    </xdr:from>
    <xdr:to xmlns:xdr="http://schemas.openxmlformats.org/drawingml/2006/spreadsheetDrawing">
      <xdr:col>30</xdr:col>
      <xdr:colOff>25400</xdr:colOff>
      <xdr:row>18</xdr:row>
      <xdr:rowOff>138430</xdr:rowOff>
    </xdr:to>
    <xdr:cxnSp macro="">
      <xdr:nvCxnSpPr>
        <xdr:cNvPr id="47" name="直線コネクタ 46"/>
        <xdr:cNvCxnSpPr/>
      </xdr:nvCxnSpPr>
      <xdr:spPr>
        <a:xfrm>
          <a:off x="5562600" y="3272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102235</xdr:rowOff>
    </xdr:from>
    <xdr:ext cx="753110" cy="258445"/>
    <xdr:sp macro="" textlink="">
      <xdr:nvSpPr>
        <xdr:cNvPr id="48" name="人口1人当たり決算額の推移最大値テキスト130"/>
        <xdr:cNvSpPr txBox="1"/>
      </xdr:nvSpPr>
      <xdr:spPr>
        <a:xfrm>
          <a:off x="5740400" y="1692910"/>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15875</xdr:rowOff>
    </xdr:from>
    <xdr:to xmlns:xdr="http://schemas.openxmlformats.org/drawingml/2006/spreadsheetDrawing">
      <xdr:col>30</xdr:col>
      <xdr:colOff>25400</xdr:colOff>
      <xdr:row>11</xdr:row>
      <xdr:rowOff>15875</xdr:rowOff>
    </xdr:to>
    <xdr:cxnSp macro="">
      <xdr:nvCxnSpPr>
        <xdr:cNvPr id="49" name="直線コネクタ 48"/>
        <xdr:cNvCxnSpPr/>
      </xdr:nvCxnSpPr>
      <xdr:spPr>
        <a:xfrm>
          <a:off x="5562600" y="1949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92710</xdr:rowOff>
    </xdr:from>
    <xdr:to xmlns:xdr="http://schemas.openxmlformats.org/drawingml/2006/spreadsheetDrawing">
      <xdr:col>29</xdr:col>
      <xdr:colOff>127000</xdr:colOff>
      <xdr:row>16</xdr:row>
      <xdr:rowOff>134620</xdr:rowOff>
    </xdr:to>
    <xdr:cxnSp macro="">
      <xdr:nvCxnSpPr>
        <xdr:cNvPr id="50" name="直線コネクタ 49"/>
        <xdr:cNvCxnSpPr/>
      </xdr:nvCxnSpPr>
      <xdr:spPr>
        <a:xfrm flipV="1">
          <a:off x="5003800" y="2883535"/>
          <a:ext cx="6477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113030</xdr:rowOff>
    </xdr:from>
    <xdr:ext cx="753110" cy="259080"/>
    <xdr:sp macro="" textlink="">
      <xdr:nvSpPr>
        <xdr:cNvPr id="51" name="人口1人当たり決算額の推移平均値テキスト130"/>
        <xdr:cNvSpPr txBox="1"/>
      </xdr:nvSpPr>
      <xdr:spPr>
        <a:xfrm>
          <a:off x="5740400" y="2903855"/>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140970</xdr:rowOff>
    </xdr:from>
    <xdr:to xmlns:xdr="http://schemas.openxmlformats.org/drawingml/2006/spreadsheetDrawing">
      <xdr:col>29</xdr:col>
      <xdr:colOff>177800</xdr:colOff>
      <xdr:row>17</xdr:row>
      <xdr:rowOff>71120</xdr:rowOff>
    </xdr:to>
    <xdr:sp macro="" textlink="">
      <xdr:nvSpPr>
        <xdr:cNvPr id="52" name="フローチャート: 判断 51"/>
        <xdr:cNvSpPr/>
      </xdr:nvSpPr>
      <xdr:spPr>
        <a:xfrm>
          <a:off x="5600700" y="2931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134620</xdr:rowOff>
    </xdr:from>
    <xdr:to xmlns:xdr="http://schemas.openxmlformats.org/drawingml/2006/spreadsheetDrawing">
      <xdr:col>26</xdr:col>
      <xdr:colOff>50800</xdr:colOff>
      <xdr:row>16</xdr:row>
      <xdr:rowOff>142240</xdr:rowOff>
    </xdr:to>
    <xdr:cxnSp macro="">
      <xdr:nvCxnSpPr>
        <xdr:cNvPr id="53" name="直線コネクタ 52"/>
        <xdr:cNvCxnSpPr/>
      </xdr:nvCxnSpPr>
      <xdr:spPr>
        <a:xfrm flipV="1">
          <a:off x="4305300" y="292544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170815</xdr:rowOff>
    </xdr:from>
    <xdr:to xmlns:xdr="http://schemas.openxmlformats.org/drawingml/2006/spreadsheetDrawing">
      <xdr:col>26</xdr:col>
      <xdr:colOff>101600</xdr:colOff>
      <xdr:row>17</xdr:row>
      <xdr:rowOff>100965</xdr:rowOff>
    </xdr:to>
    <xdr:sp macro="" textlink="">
      <xdr:nvSpPr>
        <xdr:cNvPr id="54" name="フローチャート: 判断 53"/>
        <xdr:cNvSpPr/>
      </xdr:nvSpPr>
      <xdr:spPr>
        <a:xfrm>
          <a:off x="49530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86360</xdr:rowOff>
    </xdr:from>
    <xdr:ext cx="736600" cy="251460"/>
    <xdr:sp macro="" textlink="">
      <xdr:nvSpPr>
        <xdr:cNvPr id="55" name="テキスト ボックス 54"/>
        <xdr:cNvSpPr txBox="1"/>
      </xdr:nvSpPr>
      <xdr:spPr>
        <a:xfrm>
          <a:off x="4622800" y="304863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142240</xdr:rowOff>
    </xdr:from>
    <xdr:to xmlns:xdr="http://schemas.openxmlformats.org/drawingml/2006/spreadsheetDrawing">
      <xdr:col>22</xdr:col>
      <xdr:colOff>114300</xdr:colOff>
      <xdr:row>16</xdr:row>
      <xdr:rowOff>148590</xdr:rowOff>
    </xdr:to>
    <xdr:cxnSp macro="">
      <xdr:nvCxnSpPr>
        <xdr:cNvPr id="56" name="直線コネクタ 55"/>
        <xdr:cNvCxnSpPr/>
      </xdr:nvCxnSpPr>
      <xdr:spPr>
        <a:xfrm flipV="1">
          <a:off x="3606800" y="293306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1905</xdr:rowOff>
    </xdr:from>
    <xdr:to xmlns:xdr="http://schemas.openxmlformats.org/drawingml/2006/spreadsheetDrawing">
      <xdr:col>22</xdr:col>
      <xdr:colOff>165100</xdr:colOff>
      <xdr:row>17</xdr:row>
      <xdr:rowOff>103505</xdr:rowOff>
    </xdr:to>
    <xdr:sp macro="" textlink="">
      <xdr:nvSpPr>
        <xdr:cNvPr id="57" name="フローチャート: 判断 56"/>
        <xdr:cNvSpPr/>
      </xdr:nvSpPr>
      <xdr:spPr>
        <a:xfrm>
          <a:off x="42545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88265</xdr:rowOff>
    </xdr:from>
    <xdr:ext cx="762000" cy="250190"/>
    <xdr:sp macro="" textlink="">
      <xdr:nvSpPr>
        <xdr:cNvPr id="58" name="テキスト ボックス 57"/>
        <xdr:cNvSpPr txBox="1"/>
      </xdr:nvSpPr>
      <xdr:spPr>
        <a:xfrm>
          <a:off x="3924300" y="30505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148590</xdr:rowOff>
    </xdr:from>
    <xdr:to xmlns:xdr="http://schemas.openxmlformats.org/drawingml/2006/spreadsheetDrawing">
      <xdr:col>18</xdr:col>
      <xdr:colOff>177800</xdr:colOff>
      <xdr:row>17</xdr:row>
      <xdr:rowOff>29210</xdr:rowOff>
    </xdr:to>
    <xdr:cxnSp macro="">
      <xdr:nvCxnSpPr>
        <xdr:cNvPr id="59" name="直線コネクタ 58"/>
        <xdr:cNvCxnSpPr/>
      </xdr:nvCxnSpPr>
      <xdr:spPr>
        <a:xfrm flipV="1">
          <a:off x="2908300" y="2939415"/>
          <a:ext cx="6985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20320</xdr:rowOff>
    </xdr:from>
    <xdr:to xmlns:xdr="http://schemas.openxmlformats.org/drawingml/2006/spreadsheetDrawing">
      <xdr:col>19</xdr:col>
      <xdr:colOff>38100</xdr:colOff>
      <xdr:row>17</xdr:row>
      <xdr:rowOff>121920</xdr:rowOff>
    </xdr:to>
    <xdr:sp macro="" textlink="">
      <xdr:nvSpPr>
        <xdr:cNvPr id="60" name="フローチャート: 判断 59"/>
        <xdr:cNvSpPr/>
      </xdr:nvSpPr>
      <xdr:spPr>
        <a:xfrm>
          <a:off x="35560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106680</xdr:rowOff>
    </xdr:from>
    <xdr:ext cx="762000" cy="259080"/>
    <xdr:sp macro="" textlink="">
      <xdr:nvSpPr>
        <xdr:cNvPr id="61" name="テキスト ボックス 60"/>
        <xdr:cNvSpPr txBox="1"/>
      </xdr:nvSpPr>
      <xdr:spPr>
        <a:xfrm>
          <a:off x="3225800" y="306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42545</xdr:rowOff>
    </xdr:from>
    <xdr:to xmlns:xdr="http://schemas.openxmlformats.org/drawingml/2006/spreadsheetDrawing">
      <xdr:col>15</xdr:col>
      <xdr:colOff>101600</xdr:colOff>
      <xdr:row>17</xdr:row>
      <xdr:rowOff>144145</xdr:rowOff>
    </xdr:to>
    <xdr:sp macro="" textlink="">
      <xdr:nvSpPr>
        <xdr:cNvPr id="62" name="フローチャート: 判断 61"/>
        <xdr:cNvSpPr/>
      </xdr:nvSpPr>
      <xdr:spPr>
        <a:xfrm>
          <a:off x="2857500" y="300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128905</xdr:rowOff>
    </xdr:from>
    <xdr:ext cx="762000" cy="259080"/>
    <xdr:sp macro="" textlink="">
      <xdr:nvSpPr>
        <xdr:cNvPr id="63" name="テキスト ボックス 62"/>
        <xdr:cNvSpPr txBox="1"/>
      </xdr:nvSpPr>
      <xdr:spPr>
        <a:xfrm>
          <a:off x="2527300" y="3091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110" cy="259080"/>
    <xdr:sp macro="" textlink="">
      <xdr:nvSpPr>
        <xdr:cNvPr id="64" name="テキスト ボックス 63"/>
        <xdr:cNvSpPr txBox="1"/>
      </xdr:nvSpPr>
      <xdr:spPr>
        <a:xfrm>
          <a:off x="5473700" y="3959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41910</xdr:rowOff>
    </xdr:from>
    <xdr:to xmlns:xdr="http://schemas.openxmlformats.org/drawingml/2006/spreadsheetDrawing">
      <xdr:col>29</xdr:col>
      <xdr:colOff>177800</xdr:colOff>
      <xdr:row>16</xdr:row>
      <xdr:rowOff>143510</xdr:rowOff>
    </xdr:to>
    <xdr:sp macro="" textlink="">
      <xdr:nvSpPr>
        <xdr:cNvPr id="69" name="楕円 68"/>
        <xdr:cNvSpPr/>
      </xdr:nvSpPr>
      <xdr:spPr>
        <a:xfrm>
          <a:off x="5600700" y="283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58420</xdr:rowOff>
    </xdr:from>
    <xdr:ext cx="753110" cy="259080"/>
    <xdr:sp macro="" textlink="">
      <xdr:nvSpPr>
        <xdr:cNvPr id="70" name="人口1人当たり決算額の推移該当値テキスト130"/>
        <xdr:cNvSpPr txBox="1"/>
      </xdr:nvSpPr>
      <xdr:spPr>
        <a:xfrm>
          <a:off x="5740400" y="267779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83820</xdr:rowOff>
    </xdr:from>
    <xdr:to xmlns:xdr="http://schemas.openxmlformats.org/drawingml/2006/spreadsheetDrawing">
      <xdr:col>26</xdr:col>
      <xdr:colOff>101600</xdr:colOff>
      <xdr:row>17</xdr:row>
      <xdr:rowOff>13970</xdr:rowOff>
    </xdr:to>
    <xdr:sp macro="" textlink="">
      <xdr:nvSpPr>
        <xdr:cNvPr id="71" name="楕円 70"/>
        <xdr:cNvSpPr/>
      </xdr:nvSpPr>
      <xdr:spPr>
        <a:xfrm>
          <a:off x="4953000" y="287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24130</xdr:rowOff>
    </xdr:from>
    <xdr:ext cx="736600" cy="259080"/>
    <xdr:sp macro="" textlink="">
      <xdr:nvSpPr>
        <xdr:cNvPr id="72" name="テキスト ボックス 71"/>
        <xdr:cNvSpPr txBox="1"/>
      </xdr:nvSpPr>
      <xdr:spPr>
        <a:xfrm>
          <a:off x="4622800" y="2643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91440</xdr:rowOff>
    </xdr:from>
    <xdr:to xmlns:xdr="http://schemas.openxmlformats.org/drawingml/2006/spreadsheetDrawing">
      <xdr:col>22</xdr:col>
      <xdr:colOff>165100</xdr:colOff>
      <xdr:row>17</xdr:row>
      <xdr:rowOff>21590</xdr:rowOff>
    </xdr:to>
    <xdr:sp macro="" textlink="">
      <xdr:nvSpPr>
        <xdr:cNvPr id="73" name="楕円 72"/>
        <xdr:cNvSpPr/>
      </xdr:nvSpPr>
      <xdr:spPr>
        <a:xfrm>
          <a:off x="4254500" y="288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31750</xdr:rowOff>
    </xdr:from>
    <xdr:ext cx="762000" cy="250190"/>
    <xdr:sp macro="" textlink="">
      <xdr:nvSpPr>
        <xdr:cNvPr id="74" name="テキスト ボックス 73"/>
        <xdr:cNvSpPr txBox="1"/>
      </xdr:nvSpPr>
      <xdr:spPr>
        <a:xfrm>
          <a:off x="3924300" y="26511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97790</xdr:rowOff>
    </xdr:from>
    <xdr:to xmlns:xdr="http://schemas.openxmlformats.org/drawingml/2006/spreadsheetDrawing">
      <xdr:col>19</xdr:col>
      <xdr:colOff>38100</xdr:colOff>
      <xdr:row>17</xdr:row>
      <xdr:rowOff>27940</xdr:rowOff>
    </xdr:to>
    <xdr:sp macro="" textlink="">
      <xdr:nvSpPr>
        <xdr:cNvPr id="75" name="楕円 74"/>
        <xdr:cNvSpPr/>
      </xdr:nvSpPr>
      <xdr:spPr>
        <a:xfrm>
          <a:off x="3556000" y="288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38100</xdr:rowOff>
    </xdr:from>
    <xdr:ext cx="762000" cy="259080"/>
    <xdr:sp macro="" textlink="">
      <xdr:nvSpPr>
        <xdr:cNvPr id="76" name="テキスト ボックス 75"/>
        <xdr:cNvSpPr txBox="1"/>
      </xdr:nvSpPr>
      <xdr:spPr>
        <a:xfrm>
          <a:off x="3225800" y="2657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149225</xdr:rowOff>
    </xdr:from>
    <xdr:to xmlns:xdr="http://schemas.openxmlformats.org/drawingml/2006/spreadsheetDrawing">
      <xdr:col>15</xdr:col>
      <xdr:colOff>101600</xdr:colOff>
      <xdr:row>17</xdr:row>
      <xdr:rowOff>79375</xdr:rowOff>
    </xdr:to>
    <xdr:sp macro="" textlink="">
      <xdr:nvSpPr>
        <xdr:cNvPr id="77" name="楕円 76"/>
        <xdr:cNvSpPr/>
      </xdr:nvSpPr>
      <xdr:spPr>
        <a:xfrm>
          <a:off x="2857500" y="294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89535</xdr:rowOff>
    </xdr:from>
    <xdr:ext cx="762000" cy="250190"/>
    <xdr:sp macro="" textlink="">
      <xdr:nvSpPr>
        <xdr:cNvPr id="78" name="テキスト ボックス 77"/>
        <xdr:cNvSpPr txBox="1"/>
      </xdr:nvSpPr>
      <xdr:spPr>
        <a:xfrm>
          <a:off x="2527300" y="2708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2590" cy="275590"/>
    <xdr:sp macro="" textlink="">
      <xdr:nvSpPr>
        <xdr:cNvPr id="92" name="テキスト ボックス 91"/>
        <xdr:cNvSpPr txBox="1"/>
      </xdr:nvSpPr>
      <xdr:spPr>
        <a:xfrm>
          <a:off x="1676400" y="5270500"/>
          <a:ext cx="4025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190"/>
    <xdr:sp macro="" textlink="">
      <xdr:nvSpPr>
        <xdr:cNvPr id="106" name="テキスト ボックス 105"/>
        <xdr:cNvSpPr txBox="1"/>
      </xdr:nvSpPr>
      <xdr:spPr>
        <a:xfrm>
          <a:off x="1384300" y="55098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165100</xdr:rowOff>
    </xdr:from>
    <xdr:to xmlns:xdr="http://schemas.openxmlformats.org/drawingml/2006/spreadsheetDrawing">
      <xdr:col>29</xdr:col>
      <xdr:colOff>127000</xdr:colOff>
      <xdr:row>38</xdr:row>
      <xdr:rowOff>2540</xdr:rowOff>
    </xdr:to>
    <xdr:cxnSp macro="">
      <xdr:nvCxnSpPr>
        <xdr:cNvPr id="108" name="直線コネクタ 107"/>
        <xdr:cNvCxnSpPr/>
      </xdr:nvCxnSpPr>
      <xdr:spPr>
        <a:xfrm flipV="1">
          <a:off x="5651500" y="5918200"/>
          <a:ext cx="0" cy="1551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317500</xdr:rowOff>
    </xdr:from>
    <xdr:ext cx="753110" cy="254635"/>
    <xdr:sp macro="" textlink="">
      <xdr:nvSpPr>
        <xdr:cNvPr id="109" name="人口1人当たり決算額の推移最小値テキスト445"/>
        <xdr:cNvSpPr txBox="1"/>
      </xdr:nvSpPr>
      <xdr:spPr>
        <a:xfrm>
          <a:off x="5740400" y="7442200"/>
          <a:ext cx="753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2540</xdr:rowOff>
    </xdr:from>
    <xdr:to xmlns:xdr="http://schemas.openxmlformats.org/drawingml/2006/spreadsheetDrawing">
      <xdr:col>30</xdr:col>
      <xdr:colOff>25400</xdr:colOff>
      <xdr:row>38</xdr:row>
      <xdr:rowOff>2540</xdr:rowOff>
    </xdr:to>
    <xdr:cxnSp macro="">
      <xdr:nvCxnSpPr>
        <xdr:cNvPr id="110" name="直線コネクタ 109"/>
        <xdr:cNvCxnSpPr/>
      </xdr:nvCxnSpPr>
      <xdr:spPr>
        <a:xfrm>
          <a:off x="5562600" y="74701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251460</xdr:rowOff>
    </xdr:from>
    <xdr:ext cx="753110" cy="259080"/>
    <xdr:sp macro="" textlink="">
      <xdr:nvSpPr>
        <xdr:cNvPr id="111" name="人口1人当たり決算額の推移最大値テキスト445"/>
        <xdr:cNvSpPr txBox="1"/>
      </xdr:nvSpPr>
      <xdr:spPr>
        <a:xfrm>
          <a:off x="5740400" y="56616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165100</xdr:rowOff>
    </xdr:from>
    <xdr:to xmlns:xdr="http://schemas.openxmlformats.org/drawingml/2006/spreadsheetDrawing">
      <xdr:col>30</xdr:col>
      <xdr:colOff>25400</xdr:colOff>
      <xdr:row>32</xdr:row>
      <xdr:rowOff>165100</xdr:rowOff>
    </xdr:to>
    <xdr:cxnSp macro="">
      <xdr:nvCxnSpPr>
        <xdr:cNvPr id="112" name="直線コネクタ 111"/>
        <xdr:cNvCxnSpPr/>
      </xdr:nvCxnSpPr>
      <xdr:spPr>
        <a:xfrm>
          <a:off x="5562600" y="59182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66040</xdr:rowOff>
    </xdr:from>
    <xdr:to xmlns:xdr="http://schemas.openxmlformats.org/drawingml/2006/spreadsheetDrawing">
      <xdr:col>29</xdr:col>
      <xdr:colOff>127000</xdr:colOff>
      <xdr:row>34</xdr:row>
      <xdr:rowOff>125095</xdr:rowOff>
    </xdr:to>
    <xdr:cxnSp macro="">
      <xdr:nvCxnSpPr>
        <xdr:cNvPr id="113" name="直線コネクタ 112"/>
        <xdr:cNvCxnSpPr/>
      </xdr:nvCxnSpPr>
      <xdr:spPr>
        <a:xfrm>
          <a:off x="5003800" y="6333490"/>
          <a:ext cx="6477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197485</xdr:rowOff>
    </xdr:from>
    <xdr:ext cx="753110" cy="259080"/>
    <xdr:sp macro="" textlink="">
      <xdr:nvSpPr>
        <xdr:cNvPr id="114" name="人口1人当たり決算額の推移平均値テキスト445"/>
        <xdr:cNvSpPr txBox="1"/>
      </xdr:nvSpPr>
      <xdr:spPr>
        <a:xfrm>
          <a:off x="5740400" y="6807835"/>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226060</xdr:rowOff>
    </xdr:from>
    <xdr:to xmlns:xdr="http://schemas.openxmlformats.org/drawingml/2006/spreadsheetDrawing">
      <xdr:col>29</xdr:col>
      <xdr:colOff>177800</xdr:colOff>
      <xdr:row>35</xdr:row>
      <xdr:rowOff>327025</xdr:rowOff>
    </xdr:to>
    <xdr:sp macro="" textlink="">
      <xdr:nvSpPr>
        <xdr:cNvPr id="115" name="フローチャート: 判断 114"/>
        <xdr:cNvSpPr/>
      </xdr:nvSpPr>
      <xdr:spPr>
        <a:xfrm>
          <a:off x="5600700" y="68364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66040</xdr:rowOff>
    </xdr:from>
    <xdr:to xmlns:xdr="http://schemas.openxmlformats.org/drawingml/2006/spreadsheetDrawing">
      <xdr:col>26</xdr:col>
      <xdr:colOff>50800</xdr:colOff>
      <xdr:row>34</xdr:row>
      <xdr:rowOff>67310</xdr:rowOff>
    </xdr:to>
    <xdr:cxnSp macro="">
      <xdr:nvCxnSpPr>
        <xdr:cNvPr id="116" name="直線コネクタ 115"/>
        <xdr:cNvCxnSpPr/>
      </xdr:nvCxnSpPr>
      <xdr:spPr>
        <a:xfrm flipV="1">
          <a:off x="4305300" y="633349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219075</xdr:rowOff>
    </xdr:from>
    <xdr:to xmlns:xdr="http://schemas.openxmlformats.org/drawingml/2006/spreadsheetDrawing">
      <xdr:col>26</xdr:col>
      <xdr:colOff>101600</xdr:colOff>
      <xdr:row>35</xdr:row>
      <xdr:rowOff>321310</xdr:rowOff>
    </xdr:to>
    <xdr:sp macro="" textlink="">
      <xdr:nvSpPr>
        <xdr:cNvPr id="117" name="フローチャート: 判断 116"/>
        <xdr:cNvSpPr/>
      </xdr:nvSpPr>
      <xdr:spPr>
        <a:xfrm>
          <a:off x="49530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306705</xdr:rowOff>
    </xdr:from>
    <xdr:ext cx="736600" cy="253365"/>
    <xdr:sp macro="" textlink="">
      <xdr:nvSpPr>
        <xdr:cNvPr id="118" name="テキスト ボックス 117"/>
        <xdr:cNvSpPr txBox="1"/>
      </xdr:nvSpPr>
      <xdr:spPr>
        <a:xfrm>
          <a:off x="4622800" y="69170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67310</xdr:rowOff>
    </xdr:from>
    <xdr:to xmlns:xdr="http://schemas.openxmlformats.org/drawingml/2006/spreadsheetDrawing">
      <xdr:col>22</xdr:col>
      <xdr:colOff>114300</xdr:colOff>
      <xdr:row>34</xdr:row>
      <xdr:rowOff>86360</xdr:rowOff>
    </xdr:to>
    <xdr:cxnSp macro="">
      <xdr:nvCxnSpPr>
        <xdr:cNvPr id="119" name="直線コネクタ 118"/>
        <xdr:cNvCxnSpPr/>
      </xdr:nvCxnSpPr>
      <xdr:spPr>
        <a:xfrm flipV="1">
          <a:off x="3606800" y="633476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233680</xdr:rowOff>
    </xdr:from>
    <xdr:to xmlns:xdr="http://schemas.openxmlformats.org/drawingml/2006/spreadsheetDrawing">
      <xdr:col>22</xdr:col>
      <xdr:colOff>165100</xdr:colOff>
      <xdr:row>35</xdr:row>
      <xdr:rowOff>335915</xdr:rowOff>
    </xdr:to>
    <xdr:sp macro="" textlink="">
      <xdr:nvSpPr>
        <xdr:cNvPr id="120" name="フローチャート: 判断 119"/>
        <xdr:cNvSpPr/>
      </xdr:nvSpPr>
      <xdr:spPr>
        <a:xfrm>
          <a:off x="4254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320040</xdr:rowOff>
    </xdr:from>
    <xdr:ext cx="762000" cy="259080"/>
    <xdr:sp macro="" textlink="">
      <xdr:nvSpPr>
        <xdr:cNvPr id="121" name="テキスト ボックス 120"/>
        <xdr:cNvSpPr txBox="1"/>
      </xdr:nvSpPr>
      <xdr:spPr>
        <a:xfrm>
          <a:off x="39243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73660</xdr:rowOff>
    </xdr:from>
    <xdr:to xmlns:xdr="http://schemas.openxmlformats.org/drawingml/2006/spreadsheetDrawing">
      <xdr:col>18</xdr:col>
      <xdr:colOff>177800</xdr:colOff>
      <xdr:row>34</xdr:row>
      <xdr:rowOff>86360</xdr:rowOff>
    </xdr:to>
    <xdr:cxnSp macro="">
      <xdr:nvCxnSpPr>
        <xdr:cNvPr id="122" name="直線コネクタ 121"/>
        <xdr:cNvCxnSpPr/>
      </xdr:nvCxnSpPr>
      <xdr:spPr>
        <a:xfrm>
          <a:off x="2908300" y="634111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239395</xdr:rowOff>
    </xdr:from>
    <xdr:to xmlns:xdr="http://schemas.openxmlformats.org/drawingml/2006/spreadsheetDrawing">
      <xdr:col>19</xdr:col>
      <xdr:colOff>38100</xdr:colOff>
      <xdr:row>35</xdr:row>
      <xdr:rowOff>340360</xdr:rowOff>
    </xdr:to>
    <xdr:sp macro="" textlink="">
      <xdr:nvSpPr>
        <xdr:cNvPr id="123" name="フローチャート: 判断 122"/>
        <xdr:cNvSpPr/>
      </xdr:nvSpPr>
      <xdr:spPr>
        <a:xfrm>
          <a:off x="35560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325120</xdr:rowOff>
    </xdr:from>
    <xdr:ext cx="762000" cy="259080"/>
    <xdr:sp macro="" textlink="">
      <xdr:nvSpPr>
        <xdr:cNvPr id="124" name="テキスト ボックス 123"/>
        <xdr:cNvSpPr txBox="1"/>
      </xdr:nvSpPr>
      <xdr:spPr>
        <a:xfrm>
          <a:off x="3225800" y="693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247650</xdr:rowOff>
    </xdr:from>
    <xdr:to xmlns:xdr="http://schemas.openxmlformats.org/drawingml/2006/spreadsheetDrawing">
      <xdr:col>15</xdr:col>
      <xdr:colOff>101600</xdr:colOff>
      <xdr:row>36</xdr:row>
      <xdr:rowOff>6350</xdr:rowOff>
    </xdr:to>
    <xdr:sp macro="" textlink="">
      <xdr:nvSpPr>
        <xdr:cNvPr id="125" name="フローチャート: 判断 124"/>
        <xdr:cNvSpPr/>
      </xdr:nvSpPr>
      <xdr:spPr>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333375</xdr:rowOff>
    </xdr:from>
    <xdr:ext cx="762000" cy="259080"/>
    <xdr:sp macro="" textlink="">
      <xdr:nvSpPr>
        <xdr:cNvPr id="126" name="テキスト ボックス 125"/>
        <xdr:cNvSpPr txBox="1"/>
      </xdr:nvSpPr>
      <xdr:spPr>
        <a:xfrm>
          <a:off x="2527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110" cy="259080"/>
    <xdr:sp macro="" textlink="">
      <xdr:nvSpPr>
        <xdr:cNvPr id="127" name="テキスト ボックス 126"/>
        <xdr:cNvSpPr txBox="1"/>
      </xdr:nvSpPr>
      <xdr:spPr>
        <a:xfrm>
          <a:off x="5473700" y="7960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73660</xdr:rowOff>
    </xdr:from>
    <xdr:to xmlns:xdr="http://schemas.openxmlformats.org/drawingml/2006/spreadsheetDrawing">
      <xdr:col>29</xdr:col>
      <xdr:colOff>177800</xdr:colOff>
      <xdr:row>34</xdr:row>
      <xdr:rowOff>175895</xdr:rowOff>
    </xdr:to>
    <xdr:sp macro="" textlink="">
      <xdr:nvSpPr>
        <xdr:cNvPr id="132" name="楕円 131"/>
        <xdr:cNvSpPr/>
      </xdr:nvSpPr>
      <xdr:spPr>
        <a:xfrm>
          <a:off x="5600700" y="63411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262255</xdr:rowOff>
    </xdr:from>
    <xdr:ext cx="753110" cy="258445"/>
    <xdr:sp macro="" textlink="">
      <xdr:nvSpPr>
        <xdr:cNvPr id="133" name="人口1人当たり決算額の推移該当値テキスト445"/>
        <xdr:cNvSpPr txBox="1"/>
      </xdr:nvSpPr>
      <xdr:spPr>
        <a:xfrm>
          <a:off x="5740400" y="618680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14605</xdr:rowOff>
    </xdr:from>
    <xdr:to xmlns:xdr="http://schemas.openxmlformats.org/drawingml/2006/spreadsheetDrawing">
      <xdr:col>26</xdr:col>
      <xdr:colOff>101600</xdr:colOff>
      <xdr:row>34</xdr:row>
      <xdr:rowOff>116840</xdr:rowOff>
    </xdr:to>
    <xdr:sp macro="" textlink="">
      <xdr:nvSpPr>
        <xdr:cNvPr id="134" name="楕円 133"/>
        <xdr:cNvSpPr/>
      </xdr:nvSpPr>
      <xdr:spPr>
        <a:xfrm>
          <a:off x="4953000" y="62820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126365</xdr:rowOff>
    </xdr:from>
    <xdr:ext cx="736600" cy="259715"/>
    <xdr:sp macro="" textlink="">
      <xdr:nvSpPr>
        <xdr:cNvPr id="135" name="テキスト ボックス 134"/>
        <xdr:cNvSpPr txBox="1"/>
      </xdr:nvSpPr>
      <xdr:spPr>
        <a:xfrm>
          <a:off x="4622800" y="605091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15875</xdr:rowOff>
    </xdr:from>
    <xdr:to xmlns:xdr="http://schemas.openxmlformats.org/drawingml/2006/spreadsheetDrawing">
      <xdr:col>22</xdr:col>
      <xdr:colOff>165100</xdr:colOff>
      <xdr:row>34</xdr:row>
      <xdr:rowOff>116840</xdr:rowOff>
    </xdr:to>
    <xdr:sp macro="" textlink="">
      <xdr:nvSpPr>
        <xdr:cNvPr id="136" name="楕円 135"/>
        <xdr:cNvSpPr/>
      </xdr:nvSpPr>
      <xdr:spPr>
        <a:xfrm>
          <a:off x="4254500" y="62833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127635</xdr:rowOff>
    </xdr:from>
    <xdr:ext cx="762000" cy="259715"/>
    <xdr:sp macro="" textlink="">
      <xdr:nvSpPr>
        <xdr:cNvPr id="137" name="テキスト ボックス 136"/>
        <xdr:cNvSpPr txBox="1"/>
      </xdr:nvSpPr>
      <xdr:spPr>
        <a:xfrm>
          <a:off x="3924300" y="60521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34925</xdr:rowOff>
    </xdr:from>
    <xdr:to xmlns:xdr="http://schemas.openxmlformats.org/drawingml/2006/spreadsheetDrawing">
      <xdr:col>19</xdr:col>
      <xdr:colOff>38100</xdr:colOff>
      <xdr:row>34</xdr:row>
      <xdr:rowOff>137160</xdr:rowOff>
    </xdr:to>
    <xdr:sp macro="" textlink="">
      <xdr:nvSpPr>
        <xdr:cNvPr id="138" name="楕円 137"/>
        <xdr:cNvSpPr/>
      </xdr:nvSpPr>
      <xdr:spPr>
        <a:xfrm>
          <a:off x="3556000" y="63023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146685</xdr:rowOff>
    </xdr:from>
    <xdr:ext cx="762000" cy="254000"/>
    <xdr:sp macro="" textlink="">
      <xdr:nvSpPr>
        <xdr:cNvPr id="139" name="テキスト ボックス 138"/>
        <xdr:cNvSpPr txBox="1"/>
      </xdr:nvSpPr>
      <xdr:spPr>
        <a:xfrm>
          <a:off x="3225800" y="60712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22860</xdr:rowOff>
    </xdr:from>
    <xdr:to xmlns:xdr="http://schemas.openxmlformats.org/drawingml/2006/spreadsheetDrawing">
      <xdr:col>15</xdr:col>
      <xdr:colOff>101600</xdr:colOff>
      <xdr:row>34</xdr:row>
      <xdr:rowOff>125095</xdr:rowOff>
    </xdr:to>
    <xdr:sp macro="" textlink="">
      <xdr:nvSpPr>
        <xdr:cNvPr id="140" name="楕円 139"/>
        <xdr:cNvSpPr/>
      </xdr:nvSpPr>
      <xdr:spPr>
        <a:xfrm>
          <a:off x="2857500" y="6290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135890</xdr:rowOff>
    </xdr:from>
    <xdr:ext cx="762000" cy="252730"/>
    <xdr:sp macro="" textlink="">
      <xdr:nvSpPr>
        <xdr:cNvPr id="141" name="テキスト ボックス 140"/>
        <xdr:cNvSpPr txBox="1"/>
      </xdr:nvSpPr>
      <xdr:spPr>
        <a:xfrm>
          <a:off x="2527300" y="6060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28,856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59,475
58,962
130.55
30,828,931
30,394,622
309,211
16,736,236
24,166,172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0190"/>
    <xdr:sp macro="" textlink="">
      <xdr:nvSpPr>
        <xdr:cNvPr id="42" name="テキスト ボックス 41"/>
        <xdr:cNvSpPr txBox="1"/>
      </xdr:nvSpPr>
      <xdr:spPr>
        <a:xfrm>
          <a:off x="230505" y="6969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0190"/>
    <xdr:sp macro="" textlink="">
      <xdr:nvSpPr>
        <xdr:cNvPr id="48" name="テキスト ボックス 47"/>
        <xdr:cNvSpPr txBox="1"/>
      </xdr:nvSpPr>
      <xdr:spPr>
        <a:xfrm>
          <a:off x="230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6740" cy="259080"/>
    <xdr:sp macro="" textlink="">
      <xdr:nvSpPr>
        <xdr:cNvPr id="50" name="テキスト ボックス 49"/>
        <xdr:cNvSpPr txBox="1"/>
      </xdr:nvSpPr>
      <xdr:spPr>
        <a:xfrm>
          <a:off x="166370" y="544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6740" cy="259080"/>
    <xdr:sp macro="" textlink="">
      <xdr:nvSpPr>
        <xdr:cNvPr id="52" name="テキスト ボックス 51"/>
        <xdr:cNvSpPr txBox="1"/>
      </xdr:nvSpPr>
      <xdr:spPr>
        <a:xfrm>
          <a:off x="166370" y="506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6740" cy="250190"/>
    <xdr:sp macro="" textlink="">
      <xdr:nvSpPr>
        <xdr:cNvPr id="54" name="テキスト ボックス 53"/>
        <xdr:cNvSpPr txBox="1"/>
      </xdr:nvSpPr>
      <xdr:spPr>
        <a:xfrm>
          <a:off x="166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36195</xdr:rowOff>
    </xdr:from>
    <xdr:to xmlns:xdr="http://schemas.openxmlformats.org/drawingml/2006/spreadsheetDrawing">
      <xdr:col>24</xdr:col>
      <xdr:colOff>62865</xdr:colOff>
      <xdr:row>38</xdr:row>
      <xdr:rowOff>115570</xdr:rowOff>
    </xdr:to>
    <xdr:cxnSp macro="">
      <xdr:nvCxnSpPr>
        <xdr:cNvPr id="56" name="直線コネクタ 55"/>
        <xdr:cNvCxnSpPr/>
      </xdr:nvCxnSpPr>
      <xdr:spPr>
        <a:xfrm flipV="1">
          <a:off x="4633595" y="517969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119380</xdr:rowOff>
    </xdr:from>
    <xdr:ext cx="534670" cy="259080"/>
    <xdr:sp macro="" textlink="">
      <xdr:nvSpPr>
        <xdr:cNvPr id="57" name="人件費最小値テキスト"/>
        <xdr:cNvSpPr txBox="1"/>
      </xdr:nvSpPr>
      <xdr:spPr>
        <a:xfrm>
          <a:off x="4686300" y="663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115570</xdr:rowOff>
    </xdr:from>
    <xdr:to xmlns:xdr="http://schemas.openxmlformats.org/drawingml/2006/spreadsheetDrawing">
      <xdr:col>24</xdr:col>
      <xdr:colOff>152400</xdr:colOff>
      <xdr:row>38</xdr:row>
      <xdr:rowOff>115570</xdr:rowOff>
    </xdr:to>
    <xdr:cxnSp macro="">
      <xdr:nvCxnSpPr>
        <xdr:cNvPr id="58" name="直線コネクタ 57"/>
        <xdr:cNvCxnSpPr/>
      </xdr:nvCxnSpPr>
      <xdr:spPr>
        <a:xfrm>
          <a:off x="4546600" y="663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154940</xdr:rowOff>
    </xdr:from>
    <xdr:ext cx="598805" cy="251460"/>
    <xdr:sp macro="" textlink="">
      <xdr:nvSpPr>
        <xdr:cNvPr id="59" name="人件費最大値テキスト"/>
        <xdr:cNvSpPr txBox="1"/>
      </xdr:nvSpPr>
      <xdr:spPr>
        <a:xfrm>
          <a:off x="4686300" y="49555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36195</xdr:rowOff>
    </xdr:from>
    <xdr:to xmlns:xdr="http://schemas.openxmlformats.org/drawingml/2006/spreadsheetDrawing">
      <xdr:col>24</xdr:col>
      <xdr:colOff>152400</xdr:colOff>
      <xdr:row>30</xdr:row>
      <xdr:rowOff>36195</xdr:rowOff>
    </xdr:to>
    <xdr:cxnSp macro="">
      <xdr:nvCxnSpPr>
        <xdr:cNvPr id="60" name="直線コネクタ 59"/>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132715</xdr:rowOff>
    </xdr:from>
    <xdr:to xmlns:xdr="http://schemas.openxmlformats.org/drawingml/2006/spreadsheetDrawing">
      <xdr:col>24</xdr:col>
      <xdr:colOff>63500</xdr:colOff>
      <xdr:row>34</xdr:row>
      <xdr:rowOff>156845</xdr:rowOff>
    </xdr:to>
    <xdr:cxnSp macro="">
      <xdr:nvCxnSpPr>
        <xdr:cNvPr id="61" name="直線コネクタ 60"/>
        <xdr:cNvCxnSpPr/>
      </xdr:nvCxnSpPr>
      <xdr:spPr>
        <a:xfrm flipV="1">
          <a:off x="3797300" y="596201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153035</xdr:rowOff>
    </xdr:from>
    <xdr:ext cx="534670" cy="259080"/>
    <xdr:sp macro="" textlink="">
      <xdr:nvSpPr>
        <xdr:cNvPr id="62" name="人件費平均値テキスト"/>
        <xdr:cNvSpPr txBox="1"/>
      </xdr:nvSpPr>
      <xdr:spPr>
        <a:xfrm>
          <a:off x="4686300" y="6153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3175</xdr:rowOff>
    </xdr:from>
    <xdr:to xmlns:xdr="http://schemas.openxmlformats.org/drawingml/2006/spreadsheetDrawing">
      <xdr:col>24</xdr:col>
      <xdr:colOff>114300</xdr:colOff>
      <xdr:row>36</xdr:row>
      <xdr:rowOff>104775</xdr:rowOff>
    </xdr:to>
    <xdr:sp macro="" textlink="">
      <xdr:nvSpPr>
        <xdr:cNvPr id="63" name="フローチャート: 判断 62"/>
        <xdr:cNvSpPr/>
      </xdr:nvSpPr>
      <xdr:spPr>
        <a:xfrm>
          <a:off x="45847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156845</xdr:rowOff>
    </xdr:from>
    <xdr:to xmlns:xdr="http://schemas.openxmlformats.org/drawingml/2006/spreadsheetDrawing">
      <xdr:col>19</xdr:col>
      <xdr:colOff>177800</xdr:colOff>
      <xdr:row>35</xdr:row>
      <xdr:rowOff>29210</xdr:rowOff>
    </xdr:to>
    <xdr:cxnSp macro="">
      <xdr:nvCxnSpPr>
        <xdr:cNvPr id="64" name="直線コネクタ 63"/>
        <xdr:cNvCxnSpPr/>
      </xdr:nvCxnSpPr>
      <xdr:spPr>
        <a:xfrm flipV="1">
          <a:off x="2908300" y="59861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26035</xdr:rowOff>
    </xdr:from>
    <xdr:to xmlns:xdr="http://schemas.openxmlformats.org/drawingml/2006/spreadsheetDrawing">
      <xdr:col>20</xdr:col>
      <xdr:colOff>38100</xdr:colOff>
      <xdr:row>36</xdr:row>
      <xdr:rowOff>127635</xdr:rowOff>
    </xdr:to>
    <xdr:sp macro="" textlink="">
      <xdr:nvSpPr>
        <xdr:cNvPr id="65" name="フローチャート: 判断 64"/>
        <xdr:cNvSpPr/>
      </xdr:nvSpPr>
      <xdr:spPr>
        <a:xfrm>
          <a:off x="3746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118745</xdr:rowOff>
    </xdr:from>
    <xdr:ext cx="525780" cy="259080"/>
    <xdr:sp macro="" textlink="">
      <xdr:nvSpPr>
        <xdr:cNvPr id="66" name="テキスト ボックス 65"/>
        <xdr:cNvSpPr txBox="1"/>
      </xdr:nvSpPr>
      <xdr:spPr>
        <a:xfrm>
          <a:off x="3529965" y="62909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26670</xdr:rowOff>
    </xdr:from>
    <xdr:to xmlns:xdr="http://schemas.openxmlformats.org/drawingml/2006/spreadsheetDrawing">
      <xdr:col>15</xdr:col>
      <xdr:colOff>50800</xdr:colOff>
      <xdr:row>35</xdr:row>
      <xdr:rowOff>29210</xdr:rowOff>
    </xdr:to>
    <xdr:cxnSp macro="">
      <xdr:nvCxnSpPr>
        <xdr:cNvPr id="67" name="直線コネクタ 66"/>
        <xdr:cNvCxnSpPr/>
      </xdr:nvCxnSpPr>
      <xdr:spPr>
        <a:xfrm>
          <a:off x="2019300" y="60274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31115</xdr:rowOff>
    </xdr:from>
    <xdr:to xmlns:xdr="http://schemas.openxmlformats.org/drawingml/2006/spreadsheetDrawing">
      <xdr:col>15</xdr:col>
      <xdr:colOff>101600</xdr:colOff>
      <xdr:row>36</xdr:row>
      <xdr:rowOff>132715</xdr:rowOff>
    </xdr:to>
    <xdr:sp macro="" textlink="">
      <xdr:nvSpPr>
        <xdr:cNvPr id="68" name="フローチャート: 判断 67"/>
        <xdr:cNvSpPr/>
      </xdr:nvSpPr>
      <xdr:spPr>
        <a:xfrm>
          <a:off x="2857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123825</xdr:rowOff>
    </xdr:from>
    <xdr:ext cx="525780" cy="250190"/>
    <xdr:sp macro="" textlink="">
      <xdr:nvSpPr>
        <xdr:cNvPr id="69" name="テキスト ボックス 68"/>
        <xdr:cNvSpPr txBox="1"/>
      </xdr:nvSpPr>
      <xdr:spPr>
        <a:xfrm>
          <a:off x="2640965" y="62960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26670</xdr:rowOff>
    </xdr:from>
    <xdr:to xmlns:xdr="http://schemas.openxmlformats.org/drawingml/2006/spreadsheetDrawing">
      <xdr:col>10</xdr:col>
      <xdr:colOff>114300</xdr:colOff>
      <xdr:row>36</xdr:row>
      <xdr:rowOff>132715</xdr:rowOff>
    </xdr:to>
    <xdr:cxnSp macro="">
      <xdr:nvCxnSpPr>
        <xdr:cNvPr id="70" name="直線コネクタ 69"/>
        <xdr:cNvCxnSpPr/>
      </xdr:nvCxnSpPr>
      <xdr:spPr>
        <a:xfrm flipV="1">
          <a:off x="1130300" y="602742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64135</xdr:rowOff>
    </xdr:from>
    <xdr:to xmlns:xdr="http://schemas.openxmlformats.org/drawingml/2006/spreadsheetDrawing">
      <xdr:col>10</xdr:col>
      <xdr:colOff>165100</xdr:colOff>
      <xdr:row>36</xdr:row>
      <xdr:rowOff>166370</xdr:rowOff>
    </xdr:to>
    <xdr:sp macro="" textlink="">
      <xdr:nvSpPr>
        <xdr:cNvPr id="71" name="フローチャート: 判断 70"/>
        <xdr:cNvSpPr/>
      </xdr:nvSpPr>
      <xdr:spPr>
        <a:xfrm>
          <a:off x="1968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156845</xdr:rowOff>
    </xdr:from>
    <xdr:ext cx="525780" cy="250190"/>
    <xdr:sp macro="" textlink="">
      <xdr:nvSpPr>
        <xdr:cNvPr id="72" name="テキスト ボックス 71"/>
        <xdr:cNvSpPr txBox="1"/>
      </xdr:nvSpPr>
      <xdr:spPr>
        <a:xfrm>
          <a:off x="1751965" y="63290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169545</xdr:rowOff>
    </xdr:from>
    <xdr:to xmlns:xdr="http://schemas.openxmlformats.org/drawingml/2006/spreadsheetDrawing">
      <xdr:col>6</xdr:col>
      <xdr:colOff>38100</xdr:colOff>
      <xdr:row>37</xdr:row>
      <xdr:rowOff>99695</xdr:rowOff>
    </xdr:to>
    <xdr:sp macro="" textlink="">
      <xdr:nvSpPr>
        <xdr:cNvPr id="73" name="フローチャート: 判断 72"/>
        <xdr:cNvSpPr/>
      </xdr:nvSpPr>
      <xdr:spPr>
        <a:xfrm>
          <a:off x="1079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90805</xdr:rowOff>
    </xdr:from>
    <xdr:ext cx="525780" cy="258445"/>
    <xdr:sp macro="" textlink="">
      <xdr:nvSpPr>
        <xdr:cNvPr id="74" name="テキスト ボックス 73"/>
        <xdr:cNvSpPr txBox="1"/>
      </xdr:nvSpPr>
      <xdr:spPr>
        <a:xfrm>
          <a:off x="862965" y="643445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81915</xdr:rowOff>
    </xdr:from>
    <xdr:to xmlns:xdr="http://schemas.openxmlformats.org/drawingml/2006/spreadsheetDrawing">
      <xdr:col>24</xdr:col>
      <xdr:colOff>114300</xdr:colOff>
      <xdr:row>35</xdr:row>
      <xdr:rowOff>12065</xdr:rowOff>
    </xdr:to>
    <xdr:sp macro="" textlink="">
      <xdr:nvSpPr>
        <xdr:cNvPr id="80" name="楕円 79"/>
        <xdr:cNvSpPr/>
      </xdr:nvSpPr>
      <xdr:spPr>
        <a:xfrm>
          <a:off x="45847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104775</xdr:rowOff>
    </xdr:from>
    <xdr:ext cx="534670" cy="259080"/>
    <xdr:sp macro="" textlink="">
      <xdr:nvSpPr>
        <xdr:cNvPr id="81" name="人件費該当値テキスト"/>
        <xdr:cNvSpPr txBox="1"/>
      </xdr:nvSpPr>
      <xdr:spPr>
        <a:xfrm>
          <a:off x="4686300" y="5762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106045</xdr:rowOff>
    </xdr:from>
    <xdr:to xmlns:xdr="http://schemas.openxmlformats.org/drawingml/2006/spreadsheetDrawing">
      <xdr:col>20</xdr:col>
      <xdr:colOff>38100</xdr:colOff>
      <xdr:row>35</xdr:row>
      <xdr:rowOff>36195</xdr:rowOff>
    </xdr:to>
    <xdr:sp macro="" textlink="">
      <xdr:nvSpPr>
        <xdr:cNvPr id="82" name="楕円 81"/>
        <xdr:cNvSpPr/>
      </xdr:nvSpPr>
      <xdr:spPr>
        <a:xfrm>
          <a:off x="3746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52705</xdr:rowOff>
    </xdr:from>
    <xdr:ext cx="525780" cy="250825"/>
    <xdr:sp macro="" textlink="">
      <xdr:nvSpPr>
        <xdr:cNvPr id="83" name="テキスト ボックス 82"/>
        <xdr:cNvSpPr txBox="1"/>
      </xdr:nvSpPr>
      <xdr:spPr>
        <a:xfrm>
          <a:off x="3529965" y="571055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149225</xdr:rowOff>
    </xdr:from>
    <xdr:to xmlns:xdr="http://schemas.openxmlformats.org/drawingml/2006/spreadsheetDrawing">
      <xdr:col>15</xdr:col>
      <xdr:colOff>101600</xdr:colOff>
      <xdr:row>35</xdr:row>
      <xdr:rowOff>79375</xdr:rowOff>
    </xdr:to>
    <xdr:sp macro="" textlink="">
      <xdr:nvSpPr>
        <xdr:cNvPr id="84" name="楕円 83"/>
        <xdr:cNvSpPr/>
      </xdr:nvSpPr>
      <xdr:spPr>
        <a:xfrm>
          <a:off x="2857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95885</xdr:rowOff>
    </xdr:from>
    <xdr:ext cx="525780" cy="259080"/>
    <xdr:sp macro="" textlink="">
      <xdr:nvSpPr>
        <xdr:cNvPr id="85" name="テキスト ボックス 84"/>
        <xdr:cNvSpPr txBox="1"/>
      </xdr:nvSpPr>
      <xdr:spPr>
        <a:xfrm>
          <a:off x="2640965" y="57537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147320</xdr:rowOff>
    </xdr:from>
    <xdr:to xmlns:xdr="http://schemas.openxmlformats.org/drawingml/2006/spreadsheetDrawing">
      <xdr:col>10</xdr:col>
      <xdr:colOff>165100</xdr:colOff>
      <xdr:row>35</xdr:row>
      <xdr:rowOff>77470</xdr:rowOff>
    </xdr:to>
    <xdr:sp macro="" textlink="">
      <xdr:nvSpPr>
        <xdr:cNvPr id="86" name="楕円 85"/>
        <xdr:cNvSpPr/>
      </xdr:nvSpPr>
      <xdr:spPr>
        <a:xfrm>
          <a:off x="1968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93980</xdr:rowOff>
    </xdr:from>
    <xdr:ext cx="525780" cy="259080"/>
    <xdr:sp macro="" textlink="">
      <xdr:nvSpPr>
        <xdr:cNvPr id="87" name="テキスト ボックス 86"/>
        <xdr:cNvSpPr txBox="1"/>
      </xdr:nvSpPr>
      <xdr:spPr>
        <a:xfrm>
          <a:off x="1751965" y="57518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81915</xdr:rowOff>
    </xdr:from>
    <xdr:to xmlns:xdr="http://schemas.openxmlformats.org/drawingml/2006/spreadsheetDrawing">
      <xdr:col>6</xdr:col>
      <xdr:colOff>38100</xdr:colOff>
      <xdr:row>37</xdr:row>
      <xdr:rowOff>12065</xdr:rowOff>
    </xdr:to>
    <xdr:sp macro="" textlink="">
      <xdr:nvSpPr>
        <xdr:cNvPr id="88" name="楕円 87"/>
        <xdr:cNvSpPr/>
      </xdr:nvSpPr>
      <xdr:spPr>
        <a:xfrm>
          <a:off x="10795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29210</xdr:rowOff>
    </xdr:from>
    <xdr:ext cx="525780" cy="251460"/>
    <xdr:sp macro="" textlink="">
      <xdr:nvSpPr>
        <xdr:cNvPr id="89" name="テキスト ボックス 88"/>
        <xdr:cNvSpPr txBox="1"/>
      </xdr:nvSpPr>
      <xdr:spPr>
        <a:xfrm>
          <a:off x="862965" y="60299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995" cy="217170"/>
    <xdr:sp macro="" textlink="">
      <xdr:nvSpPr>
        <xdr:cNvPr id="98" name="テキスト ボックス 97"/>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0030" cy="250190"/>
    <xdr:sp macro="" textlink="">
      <xdr:nvSpPr>
        <xdr:cNvPr id="100" name="テキスト ボックス 99"/>
        <xdr:cNvSpPr txBox="1"/>
      </xdr:nvSpPr>
      <xdr:spPr>
        <a:xfrm>
          <a:off x="513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0190"/>
    <xdr:sp macro="" textlink="">
      <xdr:nvSpPr>
        <xdr:cNvPr id="106" name="テキスト ボックス 105"/>
        <xdr:cNvSpPr txBox="1"/>
      </xdr:nvSpPr>
      <xdr:spPr>
        <a:xfrm>
          <a:off x="230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740" cy="259080"/>
    <xdr:sp macro="" textlink="">
      <xdr:nvSpPr>
        <xdr:cNvPr id="108" name="テキスト ボックス 107"/>
        <xdr:cNvSpPr txBox="1"/>
      </xdr:nvSpPr>
      <xdr:spPr>
        <a:xfrm>
          <a:off x="166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6740" cy="259080"/>
    <xdr:sp macro="" textlink="">
      <xdr:nvSpPr>
        <xdr:cNvPr id="110" name="テキスト ボックス 109"/>
        <xdr:cNvSpPr txBox="1"/>
      </xdr:nvSpPr>
      <xdr:spPr>
        <a:xfrm>
          <a:off x="166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740" cy="250190"/>
    <xdr:sp macro="" textlink="">
      <xdr:nvSpPr>
        <xdr:cNvPr id="112" name="テキスト ボックス 111"/>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26670</xdr:rowOff>
    </xdr:from>
    <xdr:to xmlns:xdr="http://schemas.openxmlformats.org/drawingml/2006/spreadsheetDrawing">
      <xdr:col>24</xdr:col>
      <xdr:colOff>62865</xdr:colOff>
      <xdr:row>58</xdr:row>
      <xdr:rowOff>53340</xdr:rowOff>
    </xdr:to>
    <xdr:cxnSp macro="">
      <xdr:nvCxnSpPr>
        <xdr:cNvPr id="114" name="直線コネクタ 113"/>
        <xdr:cNvCxnSpPr/>
      </xdr:nvCxnSpPr>
      <xdr:spPr>
        <a:xfrm flipV="1">
          <a:off x="4633595" y="859917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57150</xdr:rowOff>
    </xdr:from>
    <xdr:ext cx="534670" cy="259080"/>
    <xdr:sp macro="" textlink="">
      <xdr:nvSpPr>
        <xdr:cNvPr id="115" name="物件費最小値テキスト"/>
        <xdr:cNvSpPr txBox="1"/>
      </xdr:nvSpPr>
      <xdr:spPr>
        <a:xfrm>
          <a:off x="4686300" y="1000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53340</xdr:rowOff>
    </xdr:from>
    <xdr:to xmlns:xdr="http://schemas.openxmlformats.org/drawingml/2006/spreadsheetDrawing">
      <xdr:col>24</xdr:col>
      <xdr:colOff>152400</xdr:colOff>
      <xdr:row>58</xdr:row>
      <xdr:rowOff>53340</xdr:rowOff>
    </xdr:to>
    <xdr:cxnSp macro="">
      <xdr:nvCxnSpPr>
        <xdr:cNvPr id="116" name="直線コネクタ 115"/>
        <xdr:cNvCxnSpPr/>
      </xdr:nvCxnSpPr>
      <xdr:spPr>
        <a:xfrm>
          <a:off x="4546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144780</xdr:rowOff>
    </xdr:from>
    <xdr:ext cx="598805" cy="250190"/>
    <xdr:sp macro="" textlink="">
      <xdr:nvSpPr>
        <xdr:cNvPr id="117" name="物件費最大値テキスト"/>
        <xdr:cNvSpPr txBox="1"/>
      </xdr:nvSpPr>
      <xdr:spPr>
        <a:xfrm>
          <a:off x="4686300" y="83743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26670</xdr:rowOff>
    </xdr:from>
    <xdr:to xmlns:xdr="http://schemas.openxmlformats.org/drawingml/2006/spreadsheetDrawing">
      <xdr:col>24</xdr:col>
      <xdr:colOff>152400</xdr:colOff>
      <xdr:row>50</xdr:row>
      <xdr:rowOff>26670</xdr:rowOff>
    </xdr:to>
    <xdr:cxnSp macro="">
      <xdr:nvCxnSpPr>
        <xdr:cNvPr id="118" name="直線コネクタ 117"/>
        <xdr:cNvCxnSpPr/>
      </xdr:nvCxnSpPr>
      <xdr:spPr>
        <a:xfrm>
          <a:off x="4546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15875</xdr:rowOff>
    </xdr:from>
    <xdr:to xmlns:xdr="http://schemas.openxmlformats.org/drawingml/2006/spreadsheetDrawing">
      <xdr:col>24</xdr:col>
      <xdr:colOff>63500</xdr:colOff>
      <xdr:row>57</xdr:row>
      <xdr:rowOff>31750</xdr:rowOff>
    </xdr:to>
    <xdr:cxnSp macro="">
      <xdr:nvCxnSpPr>
        <xdr:cNvPr id="119" name="直線コネクタ 118"/>
        <xdr:cNvCxnSpPr/>
      </xdr:nvCxnSpPr>
      <xdr:spPr>
        <a:xfrm>
          <a:off x="3797300" y="978852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60325</xdr:rowOff>
    </xdr:from>
    <xdr:ext cx="534670" cy="259080"/>
    <xdr:sp macro="" textlink="">
      <xdr:nvSpPr>
        <xdr:cNvPr id="120" name="物件費平均値テキスト"/>
        <xdr:cNvSpPr txBox="1"/>
      </xdr:nvSpPr>
      <xdr:spPr>
        <a:xfrm>
          <a:off x="4686300" y="9490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37465</xdr:rowOff>
    </xdr:from>
    <xdr:to xmlns:xdr="http://schemas.openxmlformats.org/drawingml/2006/spreadsheetDrawing">
      <xdr:col>24</xdr:col>
      <xdr:colOff>114300</xdr:colOff>
      <xdr:row>56</xdr:row>
      <xdr:rowOff>139065</xdr:rowOff>
    </xdr:to>
    <xdr:sp macro="" textlink="">
      <xdr:nvSpPr>
        <xdr:cNvPr id="121" name="フローチャート: 判断 120"/>
        <xdr:cNvSpPr/>
      </xdr:nvSpPr>
      <xdr:spPr>
        <a:xfrm>
          <a:off x="45847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15875</xdr:rowOff>
    </xdr:from>
    <xdr:to xmlns:xdr="http://schemas.openxmlformats.org/drawingml/2006/spreadsheetDrawing">
      <xdr:col>19</xdr:col>
      <xdr:colOff>177800</xdr:colOff>
      <xdr:row>57</xdr:row>
      <xdr:rowOff>64770</xdr:rowOff>
    </xdr:to>
    <xdr:cxnSp macro="">
      <xdr:nvCxnSpPr>
        <xdr:cNvPr id="122" name="直線コネクタ 121"/>
        <xdr:cNvCxnSpPr/>
      </xdr:nvCxnSpPr>
      <xdr:spPr>
        <a:xfrm flipV="1">
          <a:off x="2908300" y="978852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5080</xdr:rowOff>
    </xdr:from>
    <xdr:to xmlns:xdr="http://schemas.openxmlformats.org/drawingml/2006/spreadsheetDrawing">
      <xdr:col>20</xdr:col>
      <xdr:colOff>38100</xdr:colOff>
      <xdr:row>56</xdr:row>
      <xdr:rowOff>106680</xdr:rowOff>
    </xdr:to>
    <xdr:sp macro="" textlink="">
      <xdr:nvSpPr>
        <xdr:cNvPr id="123" name="フローチャート: 判断 122"/>
        <xdr:cNvSpPr/>
      </xdr:nvSpPr>
      <xdr:spPr>
        <a:xfrm>
          <a:off x="3746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123190</xdr:rowOff>
    </xdr:from>
    <xdr:ext cx="525780" cy="250190"/>
    <xdr:sp macro="" textlink="">
      <xdr:nvSpPr>
        <xdr:cNvPr id="124" name="テキスト ボックス 123"/>
        <xdr:cNvSpPr txBox="1"/>
      </xdr:nvSpPr>
      <xdr:spPr>
        <a:xfrm>
          <a:off x="3529965" y="93814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40640</xdr:rowOff>
    </xdr:from>
    <xdr:to xmlns:xdr="http://schemas.openxmlformats.org/drawingml/2006/spreadsheetDrawing">
      <xdr:col>15</xdr:col>
      <xdr:colOff>50800</xdr:colOff>
      <xdr:row>57</xdr:row>
      <xdr:rowOff>64770</xdr:rowOff>
    </xdr:to>
    <xdr:cxnSp macro="">
      <xdr:nvCxnSpPr>
        <xdr:cNvPr id="125" name="直線コネクタ 124"/>
        <xdr:cNvCxnSpPr/>
      </xdr:nvCxnSpPr>
      <xdr:spPr>
        <a:xfrm>
          <a:off x="2019300" y="98132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52705</xdr:rowOff>
    </xdr:from>
    <xdr:to xmlns:xdr="http://schemas.openxmlformats.org/drawingml/2006/spreadsheetDrawing">
      <xdr:col>15</xdr:col>
      <xdr:colOff>101600</xdr:colOff>
      <xdr:row>56</xdr:row>
      <xdr:rowOff>154940</xdr:rowOff>
    </xdr:to>
    <xdr:sp macro="" textlink="">
      <xdr:nvSpPr>
        <xdr:cNvPr id="126" name="フローチャート: 判断 125"/>
        <xdr:cNvSpPr/>
      </xdr:nvSpPr>
      <xdr:spPr>
        <a:xfrm>
          <a:off x="28575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170815</xdr:rowOff>
    </xdr:from>
    <xdr:ext cx="525780" cy="258445"/>
    <xdr:sp macro="" textlink="">
      <xdr:nvSpPr>
        <xdr:cNvPr id="127" name="テキスト ボックス 126"/>
        <xdr:cNvSpPr txBox="1"/>
      </xdr:nvSpPr>
      <xdr:spPr>
        <a:xfrm>
          <a:off x="2640965" y="94291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19050</xdr:rowOff>
    </xdr:from>
    <xdr:to xmlns:xdr="http://schemas.openxmlformats.org/drawingml/2006/spreadsheetDrawing">
      <xdr:col>10</xdr:col>
      <xdr:colOff>114300</xdr:colOff>
      <xdr:row>57</xdr:row>
      <xdr:rowOff>40640</xdr:rowOff>
    </xdr:to>
    <xdr:cxnSp macro="">
      <xdr:nvCxnSpPr>
        <xdr:cNvPr id="128" name="直線コネクタ 127"/>
        <xdr:cNvCxnSpPr/>
      </xdr:nvCxnSpPr>
      <xdr:spPr>
        <a:xfrm>
          <a:off x="1130300" y="97917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135890</xdr:rowOff>
    </xdr:from>
    <xdr:to xmlns:xdr="http://schemas.openxmlformats.org/drawingml/2006/spreadsheetDrawing">
      <xdr:col>10</xdr:col>
      <xdr:colOff>165100</xdr:colOff>
      <xdr:row>57</xdr:row>
      <xdr:rowOff>66040</xdr:rowOff>
    </xdr:to>
    <xdr:sp macro="" textlink="">
      <xdr:nvSpPr>
        <xdr:cNvPr id="129" name="フローチャート: 判断 128"/>
        <xdr:cNvSpPr/>
      </xdr:nvSpPr>
      <xdr:spPr>
        <a:xfrm>
          <a:off x="1968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83185</xdr:rowOff>
    </xdr:from>
    <xdr:ext cx="525780" cy="259080"/>
    <xdr:sp macro="" textlink="">
      <xdr:nvSpPr>
        <xdr:cNvPr id="130" name="テキスト ボックス 129"/>
        <xdr:cNvSpPr txBox="1"/>
      </xdr:nvSpPr>
      <xdr:spPr>
        <a:xfrm>
          <a:off x="1751965" y="95129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26035</xdr:rowOff>
    </xdr:from>
    <xdr:to xmlns:xdr="http://schemas.openxmlformats.org/drawingml/2006/spreadsheetDrawing">
      <xdr:col>6</xdr:col>
      <xdr:colOff>38100</xdr:colOff>
      <xdr:row>57</xdr:row>
      <xdr:rowOff>127635</xdr:rowOff>
    </xdr:to>
    <xdr:sp macro="" textlink="">
      <xdr:nvSpPr>
        <xdr:cNvPr id="131" name="フローチャート: 判断 130"/>
        <xdr:cNvSpPr/>
      </xdr:nvSpPr>
      <xdr:spPr>
        <a:xfrm>
          <a:off x="1079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118745</xdr:rowOff>
    </xdr:from>
    <xdr:ext cx="525780" cy="259080"/>
    <xdr:sp macro="" textlink="">
      <xdr:nvSpPr>
        <xdr:cNvPr id="132" name="テキスト ボックス 131"/>
        <xdr:cNvSpPr txBox="1"/>
      </xdr:nvSpPr>
      <xdr:spPr>
        <a:xfrm>
          <a:off x="862965" y="98913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152400</xdr:rowOff>
    </xdr:from>
    <xdr:to xmlns:xdr="http://schemas.openxmlformats.org/drawingml/2006/spreadsheetDrawing">
      <xdr:col>24</xdr:col>
      <xdr:colOff>114300</xdr:colOff>
      <xdr:row>57</xdr:row>
      <xdr:rowOff>82550</xdr:rowOff>
    </xdr:to>
    <xdr:sp macro="" textlink="">
      <xdr:nvSpPr>
        <xdr:cNvPr id="138" name="楕円 137"/>
        <xdr:cNvSpPr/>
      </xdr:nvSpPr>
      <xdr:spPr>
        <a:xfrm>
          <a:off x="45847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130810</xdr:rowOff>
    </xdr:from>
    <xdr:ext cx="534670" cy="259080"/>
    <xdr:sp macro="" textlink="">
      <xdr:nvSpPr>
        <xdr:cNvPr id="139" name="物件費該当値テキスト"/>
        <xdr:cNvSpPr txBox="1"/>
      </xdr:nvSpPr>
      <xdr:spPr>
        <a:xfrm>
          <a:off x="4686300" y="973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136525</xdr:rowOff>
    </xdr:from>
    <xdr:to xmlns:xdr="http://schemas.openxmlformats.org/drawingml/2006/spreadsheetDrawing">
      <xdr:col>20</xdr:col>
      <xdr:colOff>38100</xdr:colOff>
      <xdr:row>57</xdr:row>
      <xdr:rowOff>66675</xdr:rowOff>
    </xdr:to>
    <xdr:sp macro="" textlink="">
      <xdr:nvSpPr>
        <xdr:cNvPr id="140" name="楕円 139"/>
        <xdr:cNvSpPr/>
      </xdr:nvSpPr>
      <xdr:spPr>
        <a:xfrm>
          <a:off x="3746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57785</xdr:rowOff>
    </xdr:from>
    <xdr:ext cx="525780" cy="259080"/>
    <xdr:sp macro="" textlink="">
      <xdr:nvSpPr>
        <xdr:cNvPr id="141" name="テキスト ボックス 140"/>
        <xdr:cNvSpPr txBox="1"/>
      </xdr:nvSpPr>
      <xdr:spPr>
        <a:xfrm>
          <a:off x="3529965" y="98304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13970</xdr:rowOff>
    </xdr:from>
    <xdr:to xmlns:xdr="http://schemas.openxmlformats.org/drawingml/2006/spreadsheetDrawing">
      <xdr:col>15</xdr:col>
      <xdr:colOff>101600</xdr:colOff>
      <xdr:row>57</xdr:row>
      <xdr:rowOff>115570</xdr:rowOff>
    </xdr:to>
    <xdr:sp macro="" textlink="">
      <xdr:nvSpPr>
        <xdr:cNvPr id="142" name="楕円 141"/>
        <xdr:cNvSpPr/>
      </xdr:nvSpPr>
      <xdr:spPr>
        <a:xfrm>
          <a:off x="2857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106680</xdr:rowOff>
    </xdr:from>
    <xdr:ext cx="525780" cy="259080"/>
    <xdr:sp macro="" textlink="">
      <xdr:nvSpPr>
        <xdr:cNvPr id="143" name="テキスト ボックス 142"/>
        <xdr:cNvSpPr txBox="1"/>
      </xdr:nvSpPr>
      <xdr:spPr>
        <a:xfrm>
          <a:off x="2640965" y="9879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161290</xdr:rowOff>
    </xdr:from>
    <xdr:to xmlns:xdr="http://schemas.openxmlformats.org/drawingml/2006/spreadsheetDrawing">
      <xdr:col>10</xdr:col>
      <xdr:colOff>165100</xdr:colOff>
      <xdr:row>57</xdr:row>
      <xdr:rowOff>91440</xdr:rowOff>
    </xdr:to>
    <xdr:sp macro="" textlink="">
      <xdr:nvSpPr>
        <xdr:cNvPr id="144" name="楕円 143"/>
        <xdr:cNvSpPr/>
      </xdr:nvSpPr>
      <xdr:spPr>
        <a:xfrm>
          <a:off x="1968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82550</xdr:rowOff>
    </xdr:from>
    <xdr:ext cx="525780" cy="259080"/>
    <xdr:sp macro="" textlink="">
      <xdr:nvSpPr>
        <xdr:cNvPr id="145" name="テキスト ボックス 144"/>
        <xdr:cNvSpPr txBox="1"/>
      </xdr:nvSpPr>
      <xdr:spPr>
        <a:xfrm>
          <a:off x="1751965" y="98552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139700</xdr:rowOff>
    </xdr:from>
    <xdr:to xmlns:xdr="http://schemas.openxmlformats.org/drawingml/2006/spreadsheetDrawing">
      <xdr:col>6</xdr:col>
      <xdr:colOff>38100</xdr:colOff>
      <xdr:row>57</xdr:row>
      <xdr:rowOff>69850</xdr:rowOff>
    </xdr:to>
    <xdr:sp macro="" textlink="">
      <xdr:nvSpPr>
        <xdr:cNvPr id="146" name="楕円 145"/>
        <xdr:cNvSpPr/>
      </xdr:nvSpPr>
      <xdr:spPr>
        <a:xfrm>
          <a:off x="1079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86360</xdr:rowOff>
    </xdr:from>
    <xdr:ext cx="525780" cy="251460"/>
    <xdr:sp macro="" textlink="">
      <xdr:nvSpPr>
        <xdr:cNvPr id="147" name="テキスト ボックス 146"/>
        <xdr:cNvSpPr txBox="1"/>
      </xdr:nvSpPr>
      <xdr:spPr>
        <a:xfrm>
          <a:off x="862965" y="95161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995" cy="217170"/>
    <xdr:sp macro="" textlink="">
      <xdr:nvSpPr>
        <xdr:cNvPr id="156" name="テキスト ボックス 155"/>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0030" cy="259080"/>
    <xdr:sp macro="" textlink="">
      <xdr:nvSpPr>
        <xdr:cNvPr id="159" name="テキスト ボックス 158"/>
        <xdr:cNvSpPr txBox="1"/>
      </xdr:nvSpPr>
      <xdr:spPr>
        <a:xfrm>
          <a:off x="513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0190"/>
    <xdr:sp macro="" textlink="">
      <xdr:nvSpPr>
        <xdr:cNvPr id="163" name="テキスト ボックス 162"/>
        <xdr:cNvSpPr txBox="1"/>
      </xdr:nvSpPr>
      <xdr:spPr>
        <a:xfrm>
          <a:off x="230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0190"/>
    <xdr:sp macro="" textlink="">
      <xdr:nvSpPr>
        <xdr:cNvPr id="169" name="テキスト ボックス 168"/>
        <xdr:cNvSpPr txBox="1"/>
      </xdr:nvSpPr>
      <xdr:spPr>
        <a:xfrm>
          <a:off x="230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89535</xdr:rowOff>
    </xdr:from>
    <xdr:to xmlns:xdr="http://schemas.openxmlformats.org/drawingml/2006/spreadsheetDrawing">
      <xdr:col>24</xdr:col>
      <xdr:colOff>62865</xdr:colOff>
      <xdr:row>79</xdr:row>
      <xdr:rowOff>25400</xdr:rowOff>
    </xdr:to>
    <xdr:cxnSp macro="">
      <xdr:nvCxnSpPr>
        <xdr:cNvPr id="171" name="直線コネクタ 170"/>
        <xdr:cNvCxnSpPr/>
      </xdr:nvCxnSpPr>
      <xdr:spPr>
        <a:xfrm flipV="1">
          <a:off x="4633595" y="1209103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29210</xdr:rowOff>
    </xdr:from>
    <xdr:ext cx="378460" cy="251460"/>
    <xdr:sp macro="" textlink="">
      <xdr:nvSpPr>
        <xdr:cNvPr id="172" name="維持補修費最小値テキスト"/>
        <xdr:cNvSpPr txBox="1"/>
      </xdr:nvSpPr>
      <xdr:spPr>
        <a:xfrm>
          <a:off x="4686300" y="135737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25400</xdr:rowOff>
    </xdr:from>
    <xdr:to xmlns:xdr="http://schemas.openxmlformats.org/drawingml/2006/spreadsheetDrawing">
      <xdr:col>24</xdr:col>
      <xdr:colOff>152400</xdr:colOff>
      <xdr:row>79</xdr:row>
      <xdr:rowOff>25400</xdr:rowOff>
    </xdr:to>
    <xdr:cxnSp macro="">
      <xdr:nvCxnSpPr>
        <xdr:cNvPr id="173" name="直線コネクタ 172"/>
        <xdr:cNvCxnSpPr/>
      </xdr:nvCxnSpPr>
      <xdr:spPr>
        <a:xfrm>
          <a:off x="4546600" y="1356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36195</xdr:rowOff>
    </xdr:from>
    <xdr:ext cx="534670" cy="259080"/>
    <xdr:sp macro="" textlink="">
      <xdr:nvSpPr>
        <xdr:cNvPr id="174" name="維持補修費最大値テキスト"/>
        <xdr:cNvSpPr txBox="1"/>
      </xdr:nvSpPr>
      <xdr:spPr>
        <a:xfrm>
          <a:off x="4686300" y="11866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89535</xdr:rowOff>
    </xdr:from>
    <xdr:to xmlns:xdr="http://schemas.openxmlformats.org/drawingml/2006/spreadsheetDrawing">
      <xdr:col>24</xdr:col>
      <xdr:colOff>152400</xdr:colOff>
      <xdr:row>70</xdr:row>
      <xdr:rowOff>89535</xdr:rowOff>
    </xdr:to>
    <xdr:cxnSp macro="">
      <xdr:nvCxnSpPr>
        <xdr:cNvPr id="175" name="直線コネクタ 174"/>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40640</xdr:rowOff>
    </xdr:from>
    <xdr:to xmlns:xdr="http://schemas.openxmlformats.org/drawingml/2006/spreadsheetDrawing">
      <xdr:col>24</xdr:col>
      <xdr:colOff>63500</xdr:colOff>
      <xdr:row>78</xdr:row>
      <xdr:rowOff>53340</xdr:rowOff>
    </xdr:to>
    <xdr:cxnSp macro="">
      <xdr:nvCxnSpPr>
        <xdr:cNvPr id="176" name="直線コネクタ 175"/>
        <xdr:cNvCxnSpPr/>
      </xdr:nvCxnSpPr>
      <xdr:spPr>
        <a:xfrm flipV="1">
          <a:off x="3797300" y="134137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144145</xdr:rowOff>
    </xdr:from>
    <xdr:ext cx="469900" cy="250825"/>
    <xdr:sp macro="" textlink="">
      <xdr:nvSpPr>
        <xdr:cNvPr id="177" name="維持補修費平均値テキスト"/>
        <xdr:cNvSpPr txBox="1"/>
      </xdr:nvSpPr>
      <xdr:spPr>
        <a:xfrm>
          <a:off x="4686300" y="1334579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166370</xdr:rowOff>
    </xdr:from>
    <xdr:to xmlns:xdr="http://schemas.openxmlformats.org/drawingml/2006/spreadsheetDrawing">
      <xdr:col>24</xdr:col>
      <xdr:colOff>114300</xdr:colOff>
      <xdr:row>78</xdr:row>
      <xdr:rowOff>95885</xdr:rowOff>
    </xdr:to>
    <xdr:sp macro="" textlink="">
      <xdr:nvSpPr>
        <xdr:cNvPr id="178" name="フローチャート: 判断 177"/>
        <xdr:cNvSpPr/>
      </xdr:nvSpPr>
      <xdr:spPr>
        <a:xfrm>
          <a:off x="45847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53340</xdr:rowOff>
    </xdr:from>
    <xdr:to xmlns:xdr="http://schemas.openxmlformats.org/drawingml/2006/spreadsheetDrawing">
      <xdr:col>19</xdr:col>
      <xdr:colOff>177800</xdr:colOff>
      <xdr:row>78</xdr:row>
      <xdr:rowOff>86995</xdr:rowOff>
    </xdr:to>
    <xdr:cxnSp macro="">
      <xdr:nvCxnSpPr>
        <xdr:cNvPr id="179" name="直線コネクタ 178"/>
        <xdr:cNvCxnSpPr/>
      </xdr:nvCxnSpPr>
      <xdr:spPr>
        <a:xfrm flipV="1">
          <a:off x="2908300" y="1342644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635</xdr:rowOff>
    </xdr:from>
    <xdr:to xmlns:xdr="http://schemas.openxmlformats.org/drawingml/2006/spreadsheetDrawing">
      <xdr:col>20</xdr:col>
      <xdr:colOff>38100</xdr:colOff>
      <xdr:row>78</xdr:row>
      <xdr:rowOff>102235</xdr:rowOff>
    </xdr:to>
    <xdr:sp macro="" textlink="">
      <xdr:nvSpPr>
        <xdr:cNvPr id="180" name="フローチャート: 判断 179"/>
        <xdr:cNvSpPr/>
      </xdr:nvSpPr>
      <xdr:spPr>
        <a:xfrm>
          <a:off x="3746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118745</xdr:rowOff>
    </xdr:from>
    <xdr:ext cx="461010" cy="259080"/>
    <xdr:sp macro="" textlink="">
      <xdr:nvSpPr>
        <xdr:cNvPr id="181" name="テキスト ボックス 180"/>
        <xdr:cNvSpPr txBox="1"/>
      </xdr:nvSpPr>
      <xdr:spPr>
        <a:xfrm>
          <a:off x="3562350" y="131489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86995</xdr:rowOff>
    </xdr:from>
    <xdr:to xmlns:xdr="http://schemas.openxmlformats.org/drawingml/2006/spreadsheetDrawing">
      <xdr:col>15</xdr:col>
      <xdr:colOff>50800</xdr:colOff>
      <xdr:row>78</xdr:row>
      <xdr:rowOff>99695</xdr:rowOff>
    </xdr:to>
    <xdr:cxnSp macro="">
      <xdr:nvCxnSpPr>
        <xdr:cNvPr id="182" name="直線コネクタ 181"/>
        <xdr:cNvCxnSpPr/>
      </xdr:nvCxnSpPr>
      <xdr:spPr>
        <a:xfrm flipV="1">
          <a:off x="2019300" y="134600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171450</xdr:rowOff>
    </xdr:from>
    <xdr:to xmlns:xdr="http://schemas.openxmlformats.org/drawingml/2006/spreadsheetDrawing">
      <xdr:col>15</xdr:col>
      <xdr:colOff>101600</xdr:colOff>
      <xdr:row>78</xdr:row>
      <xdr:rowOff>101600</xdr:rowOff>
    </xdr:to>
    <xdr:sp macro="" textlink="">
      <xdr:nvSpPr>
        <xdr:cNvPr id="183" name="フローチャート: 判断 182"/>
        <xdr:cNvSpPr/>
      </xdr:nvSpPr>
      <xdr:spPr>
        <a:xfrm>
          <a:off x="2857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118110</xdr:rowOff>
    </xdr:from>
    <xdr:ext cx="461010" cy="259080"/>
    <xdr:sp macro="" textlink="">
      <xdr:nvSpPr>
        <xdr:cNvPr id="184" name="テキスト ボックス 183"/>
        <xdr:cNvSpPr txBox="1"/>
      </xdr:nvSpPr>
      <xdr:spPr>
        <a:xfrm>
          <a:off x="2673350" y="131483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99695</xdr:rowOff>
    </xdr:from>
    <xdr:to xmlns:xdr="http://schemas.openxmlformats.org/drawingml/2006/spreadsheetDrawing">
      <xdr:col>10</xdr:col>
      <xdr:colOff>114300</xdr:colOff>
      <xdr:row>78</xdr:row>
      <xdr:rowOff>107950</xdr:rowOff>
    </xdr:to>
    <xdr:cxnSp macro="">
      <xdr:nvCxnSpPr>
        <xdr:cNvPr id="185" name="直線コネクタ 184"/>
        <xdr:cNvCxnSpPr/>
      </xdr:nvCxnSpPr>
      <xdr:spPr>
        <a:xfrm flipV="1">
          <a:off x="1130300" y="134727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167640</xdr:rowOff>
    </xdr:from>
    <xdr:to xmlns:xdr="http://schemas.openxmlformats.org/drawingml/2006/spreadsheetDrawing">
      <xdr:col>10</xdr:col>
      <xdr:colOff>165100</xdr:colOff>
      <xdr:row>78</xdr:row>
      <xdr:rowOff>97790</xdr:rowOff>
    </xdr:to>
    <xdr:sp macro="" textlink="">
      <xdr:nvSpPr>
        <xdr:cNvPr id="186" name="フローチャート: 判断 185"/>
        <xdr:cNvSpPr/>
      </xdr:nvSpPr>
      <xdr:spPr>
        <a:xfrm>
          <a:off x="1968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114300</xdr:rowOff>
    </xdr:from>
    <xdr:ext cx="461010" cy="259080"/>
    <xdr:sp macro="" textlink="">
      <xdr:nvSpPr>
        <xdr:cNvPr id="187" name="テキスト ボックス 186"/>
        <xdr:cNvSpPr txBox="1"/>
      </xdr:nvSpPr>
      <xdr:spPr>
        <a:xfrm>
          <a:off x="1784350" y="1314450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24130</xdr:rowOff>
    </xdr:from>
    <xdr:to xmlns:xdr="http://schemas.openxmlformats.org/drawingml/2006/spreadsheetDrawing">
      <xdr:col>6</xdr:col>
      <xdr:colOff>38100</xdr:colOff>
      <xdr:row>78</xdr:row>
      <xdr:rowOff>125730</xdr:rowOff>
    </xdr:to>
    <xdr:sp macro="" textlink="">
      <xdr:nvSpPr>
        <xdr:cNvPr id="188" name="フローチャート: 判断 187"/>
        <xdr:cNvSpPr/>
      </xdr:nvSpPr>
      <xdr:spPr>
        <a:xfrm>
          <a:off x="1079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142240</xdr:rowOff>
    </xdr:from>
    <xdr:ext cx="461010" cy="259080"/>
    <xdr:sp macro="" textlink="">
      <xdr:nvSpPr>
        <xdr:cNvPr id="189" name="テキスト ボックス 188"/>
        <xdr:cNvSpPr txBox="1"/>
      </xdr:nvSpPr>
      <xdr:spPr>
        <a:xfrm>
          <a:off x="895350" y="131724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161290</xdr:rowOff>
    </xdr:from>
    <xdr:to xmlns:xdr="http://schemas.openxmlformats.org/drawingml/2006/spreadsheetDrawing">
      <xdr:col>24</xdr:col>
      <xdr:colOff>114300</xdr:colOff>
      <xdr:row>78</xdr:row>
      <xdr:rowOff>91440</xdr:rowOff>
    </xdr:to>
    <xdr:sp macro="" textlink="">
      <xdr:nvSpPr>
        <xdr:cNvPr id="195" name="楕円 194"/>
        <xdr:cNvSpPr/>
      </xdr:nvSpPr>
      <xdr:spPr>
        <a:xfrm>
          <a:off x="45847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12700</xdr:rowOff>
    </xdr:from>
    <xdr:ext cx="469900" cy="259080"/>
    <xdr:sp macro="" textlink="">
      <xdr:nvSpPr>
        <xdr:cNvPr id="196" name="維持補修費該当値テキスト"/>
        <xdr:cNvSpPr txBox="1"/>
      </xdr:nvSpPr>
      <xdr:spPr>
        <a:xfrm>
          <a:off x="4686300" y="1321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2540</xdr:rowOff>
    </xdr:from>
    <xdr:to xmlns:xdr="http://schemas.openxmlformats.org/drawingml/2006/spreadsheetDrawing">
      <xdr:col>20</xdr:col>
      <xdr:colOff>38100</xdr:colOff>
      <xdr:row>78</xdr:row>
      <xdr:rowOff>104140</xdr:rowOff>
    </xdr:to>
    <xdr:sp macro="" textlink="">
      <xdr:nvSpPr>
        <xdr:cNvPr id="197" name="楕円 196"/>
        <xdr:cNvSpPr/>
      </xdr:nvSpPr>
      <xdr:spPr>
        <a:xfrm>
          <a:off x="3746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95250</xdr:rowOff>
    </xdr:from>
    <xdr:ext cx="461010" cy="259080"/>
    <xdr:sp macro="" textlink="">
      <xdr:nvSpPr>
        <xdr:cNvPr id="198" name="テキスト ボックス 197"/>
        <xdr:cNvSpPr txBox="1"/>
      </xdr:nvSpPr>
      <xdr:spPr>
        <a:xfrm>
          <a:off x="3562350" y="134683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36195</xdr:rowOff>
    </xdr:from>
    <xdr:to xmlns:xdr="http://schemas.openxmlformats.org/drawingml/2006/spreadsheetDrawing">
      <xdr:col>15</xdr:col>
      <xdr:colOff>101600</xdr:colOff>
      <xdr:row>78</xdr:row>
      <xdr:rowOff>137795</xdr:rowOff>
    </xdr:to>
    <xdr:sp macro="" textlink="">
      <xdr:nvSpPr>
        <xdr:cNvPr id="199" name="楕円 198"/>
        <xdr:cNvSpPr/>
      </xdr:nvSpPr>
      <xdr:spPr>
        <a:xfrm>
          <a:off x="2857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128905</xdr:rowOff>
    </xdr:from>
    <xdr:ext cx="461010" cy="259080"/>
    <xdr:sp macro="" textlink="">
      <xdr:nvSpPr>
        <xdr:cNvPr id="200" name="テキスト ボックス 199"/>
        <xdr:cNvSpPr txBox="1"/>
      </xdr:nvSpPr>
      <xdr:spPr>
        <a:xfrm>
          <a:off x="2673350" y="135020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48895</xdr:rowOff>
    </xdr:from>
    <xdr:to xmlns:xdr="http://schemas.openxmlformats.org/drawingml/2006/spreadsheetDrawing">
      <xdr:col>10</xdr:col>
      <xdr:colOff>165100</xdr:colOff>
      <xdr:row>78</xdr:row>
      <xdr:rowOff>150495</xdr:rowOff>
    </xdr:to>
    <xdr:sp macro="" textlink="">
      <xdr:nvSpPr>
        <xdr:cNvPr id="201" name="楕円 200"/>
        <xdr:cNvSpPr/>
      </xdr:nvSpPr>
      <xdr:spPr>
        <a:xfrm>
          <a:off x="1968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141605</xdr:rowOff>
    </xdr:from>
    <xdr:ext cx="461010" cy="259080"/>
    <xdr:sp macro="" textlink="">
      <xdr:nvSpPr>
        <xdr:cNvPr id="202" name="テキスト ボックス 201"/>
        <xdr:cNvSpPr txBox="1"/>
      </xdr:nvSpPr>
      <xdr:spPr>
        <a:xfrm>
          <a:off x="1784350" y="135147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57150</xdr:rowOff>
    </xdr:from>
    <xdr:to xmlns:xdr="http://schemas.openxmlformats.org/drawingml/2006/spreadsheetDrawing">
      <xdr:col>6</xdr:col>
      <xdr:colOff>38100</xdr:colOff>
      <xdr:row>78</xdr:row>
      <xdr:rowOff>158750</xdr:rowOff>
    </xdr:to>
    <xdr:sp macro="" textlink="">
      <xdr:nvSpPr>
        <xdr:cNvPr id="203" name="楕円 202"/>
        <xdr:cNvSpPr/>
      </xdr:nvSpPr>
      <xdr:spPr>
        <a:xfrm>
          <a:off x="1079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149860</xdr:rowOff>
    </xdr:from>
    <xdr:ext cx="461010" cy="259080"/>
    <xdr:sp macro="" textlink="">
      <xdr:nvSpPr>
        <xdr:cNvPr id="204" name="テキスト ボックス 203"/>
        <xdr:cNvSpPr txBox="1"/>
      </xdr:nvSpPr>
      <xdr:spPr>
        <a:xfrm>
          <a:off x="895350" y="135229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995" cy="217170"/>
    <xdr:sp macro="" textlink="">
      <xdr:nvSpPr>
        <xdr:cNvPr id="213" name="テキスト ボックス 212"/>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0190"/>
    <xdr:sp macro="" textlink="">
      <xdr:nvSpPr>
        <xdr:cNvPr id="215" name="テキスト ボックス 214"/>
        <xdr:cNvSpPr txBox="1"/>
      </xdr:nvSpPr>
      <xdr:spPr>
        <a:xfrm>
          <a:off x="230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6740" cy="259080"/>
    <xdr:sp macro="" textlink="">
      <xdr:nvSpPr>
        <xdr:cNvPr id="221" name="テキスト ボックス 220"/>
        <xdr:cNvSpPr txBox="1"/>
      </xdr:nvSpPr>
      <xdr:spPr>
        <a:xfrm>
          <a:off x="166370" y="16276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6740" cy="251460"/>
    <xdr:sp macro="" textlink="">
      <xdr:nvSpPr>
        <xdr:cNvPr id="223" name="テキスト ボックス 222"/>
        <xdr:cNvSpPr txBox="1"/>
      </xdr:nvSpPr>
      <xdr:spPr>
        <a:xfrm>
          <a:off x="166370" y="15951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6740" cy="258445"/>
    <xdr:sp macro="" textlink="">
      <xdr:nvSpPr>
        <xdr:cNvPr id="225" name="テキスト ボックス 224"/>
        <xdr:cNvSpPr txBox="1"/>
      </xdr:nvSpPr>
      <xdr:spPr>
        <a:xfrm>
          <a:off x="166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6740" cy="259080"/>
    <xdr:sp macro="" textlink="">
      <xdr:nvSpPr>
        <xdr:cNvPr id="227" name="テキスト ボックス 226"/>
        <xdr:cNvSpPr txBox="1"/>
      </xdr:nvSpPr>
      <xdr:spPr>
        <a:xfrm>
          <a:off x="166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740" cy="250190"/>
    <xdr:sp macro="" textlink="">
      <xdr:nvSpPr>
        <xdr:cNvPr id="229" name="テキスト ボックス 228"/>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115570</xdr:rowOff>
    </xdr:from>
    <xdr:to xmlns:xdr="http://schemas.openxmlformats.org/drawingml/2006/spreadsheetDrawing">
      <xdr:col>24</xdr:col>
      <xdr:colOff>62865</xdr:colOff>
      <xdr:row>98</xdr:row>
      <xdr:rowOff>60960</xdr:rowOff>
    </xdr:to>
    <xdr:cxnSp macro="">
      <xdr:nvCxnSpPr>
        <xdr:cNvPr id="231" name="直線コネクタ 230"/>
        <xdr:cNvCxnSpPr/>
      </xdr:nvCxnSpPr>
      <xdr:spPr>
        <a:xfrm flipV="1">
          <a:off x="4633595" y="1537462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64770</xdr:rowOff>
    </xdr:from>
    <xdr:ext cx="534670" cy="250190"/>
    <xdr:sp macro="" textlink="">
      <xdr:nvSpPr>
        <xdr:cNvPr id="232" name="扶助費最小値テキスト"/>
        <xdr:cNvSpPr txBox="1"/>
      </xdr:nvSpPr>
      <xdr:spPr>
        <a:xfrm>
          <a:off x="4686300" y="168668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60960</xdr:rowOff>
    </xdr:from>
    <xdr:to xmlns:xdr="http://schemas.openxmlformats.org/drawingml/2006/spreadsheetDrawing">
      <xdr:col>24</xdr:col>
      <xdr:colOff>152400</xdr:colOff>
      <xdr:row>98</xdr:row>
      <xdr:rowOff>60960</xdr:rowOff>
    </xdr:to>
    <xdr:cxnSp macro="">
      <xdr:nvCxnSpPr>
        <xdr:cNvPr id="233" name="直線コネクタ 232"/>
        <xdr:cNvCxnSpPr/>
      </xdr:nvCxnSpPr>
      <xdr:spPr>
        <a:xfrm>
          <a:off x="4546600" y="1686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62230</xdr:rowOff>
    </xdr:from>
    <xdr:ext cx="598805" cy="259080"/>
    <xdr:sp macro="" textlink="">
      <xdr:nvSpPr>
        <xdr:cNvPr id="234" name="扶助費最大値テキスト"/>
        <xdr:cNvSpPr txBox="1"/>
      </xdr:nvSpPr>
      <xdr:spPr>
        <a:xfrm>
          <a:off x="4686300" y="15149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115570</xdr:rowOff>
    </xdr:from>
    <xdr:to xmlns:xdr="http://schemas.openxmlformats.org/drawingml/2006/spreadsheetDrawing">
      <xdr:col>24</xdr:col>
      <xdr:colOff>152400</xdr:colOff>
      <xdr:row>89</xdr:row>
      <xdr:rowOff>115570</xdr:rowOff>
    </xdr:to>
    <xdr:cxnSp macro="">
      <xdr:nvCxnSpPr>
        <xdr:cNvPr id="235" name="直線コネクタ 234"/>
        <xdr:cNvCxnSpPr/>
      </xdr:nvCxnSpPr>
      <xdr:spPr>
        <a:xfrm>
          <a:off x="4546600" y="1537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139700</xdr:rowOff>
    </xdr:from>
    <xdr:to xmlns:xdr="http://schemas.openxmlformats.org/drawingml/2006/spreadsheetDrawing">
      <xdr:col>24</xdr:col>
      <xdr:colOff>63500</xdr:colOff>
      <xdr:row>96</xdr:row>
      <xdr:rowOff>14605</xdr:rowOff>
    </xdr:to>
    <xdr:cxnSp macro="">
      <xdr:nvCxnSpPr>
        <xdr:cNvPr id="236" name="直線コネクタ 235"/>
        <xdr:cNvCxnSpPr/>
      </xdr:nvCxnSpPr>
      <xdr:spPr>
        <a:xfrm flipV="1">
          <a:off x="3797300" y="1642745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80010</xdr:rowOff>
    </xdr:from>
    <xdr:ext cx="598805" cy="259080"/>
    <xdr:sp macro="" textlink="">
      <xdr:nvSpPr>
        <xdr:cNvPr id="237" name="扶助費平均値テキスト"/>
        <xdr:cNvSpPr txBox="1"/>
      </xdr:nvSpPr>
      <xdr:spPr>
        <a:xfrm>
          <a:off x="4686300" y="16196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57150</xdr:rowOff>
    </xdr:from>
    <xdr:to xmlns:xdr="http://schemas.openxmlformats.org/drawingml/2006/spreadsheetDrawing">
      <xdr:col>24</xdr:col>
      <xdr:colOff>114300</xdr:colOff>
      <xdr:row>95</xdr:row>
      <xdr:rowOff>158750</xdr:rowOff>
    </xdr:to>
    <xdr:sp macro="" textlink="">
      <xdr:nvSpPr>
        <xdr:cNvPr id="238" name="フローチャート: 判断 237"/>
        <xdr:cNvSpPr/>
      </xdr:nvSpPr>
      <xdr:spPr>
        <a:xfrm>
          <a:off x="4584700" y="163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120650</xdr:rowOff>
    </xdr:from>
    <xdr:to xmlns:xdr="http://schemas.openxmlformats.org/drawingml/2006/spreadsheetDrawing">
      <xdr:col>19</xdr:col>
      <xdr:colOff>177800</xdr:colOff>
      <xdr:row>96</xdr:row>
      <xdr:rowOff>14605</xdr:rowOff>
    </xdr:to>
    <xdr:cxnSp macro="">
      <xdr:nvCxnSpPr>
        <xdr:cNvPr id="239" name="直線コネクタ 238"/>
        <xdr:cNvCxnSpPr/>
      </xdr:nvCxnSpPr>
      <xdr:spPr>
        <a:xfrm>
          <a:off x="2908300" y="164084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147320</xdr:rowOff>
    </xdr:from>
    <xdr:to xmlns:xdr="http://schemas.openxmlformats.org/drawingml/2006/spreadsheetDrawing">
      <xdr:col>20</xdr:col>
      <xdr:colOff>38100</xdr:colOff>
      <xdr:row>96</xdr:row>
      <xdr:rowOff>77470</xdr:rowOff>
    </xdr:to>
    <xdr:sp macro="" textlink="">
      <xdr:nvSpPr>
        <xdr:cNvPr id="240" name="フローチャート: 判断 239"/>
        <xdr:cNvSpPr/>
      </xdr:nvSpPr>
      <xdr:spPr>
        <a:xfrm>
          <a:off x="3746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68580</xdr:rowOff>
    </xdr:from>
    <xdr:ext cx="589915" cy="259080"/>
    <xdr:sp macro="" textlink="">
      <xdr:nvSpPr>
        <xdr:cNvPr id="241" name="テキスト ボックス 240"/>
        <xdr:cNvSpPr txBox="1"/>
      </xdr:nvSpPr>
      <xdr:spPr>
        <a:xfrm>
          <a:off x="3497580" y="1652778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120650</xdr:rowOff>
    </xdr:from>
    <xdr:to xmlns:xdr="http://schemas.openxmlformats.org/drawingml/2006/spreadsheetDrawing">
      <xdr:col>15</xdr:col>
      <xdr:colOff>50800</xdr:colOff>
      <xdr:row>97</xdr:row>
      <xdr:rowOff>107950</xdr:rowOff>
    </xdr:to>
    <xdr:cxnSp macro="">
      <xdr:nvCxnSpPr>
        <xdr:cNvPr id="242" name="直線コネクタ 241"/>
        <xdr:cNvCxnSpPr/>
      </xdr:nvCxnSpPr>
      <xdr:spPr>
        <a:xfrm flipV="1">
          <a:off x="2019300" y="16408400"/>
          <a:ext cx="8890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9525</xdr:rowOff>
    </xdr:from>
    <xdr:to xmlns:xdr="http://schemas.openxmlformats.org/drawingml/2006/spreadsheetDrawing">
      <xdr:col>15</xdr:col>
      <xdr:colOff>101600</xdr:colOff>
      <xdr:row>95</xdr:row>
      <xdr:rowOff>111125</xdr:rowOff>
    </xdr:to>
    <xdr:sp macro="" textlink="">
      <xdr:nvSpPr>
        <xdr:cNvPr id="243" name="フローチャート: 判断 242"/>
        <xdr:cNvSpPr/>
      </xdr:nvSpPr>
      <xdr:spPr>
        <a:xfrm>
          <a:off x="2857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127635</xdr:rowOff>
    </xdr:from>
    <xdr:ext cx="589915" cy="259080"/>
    <xdr:sp macro="" textlink="">
      <xdr:nvSpPr>
        <xdr:cNvPr id="244" name="テキスト ボックス 243"/>
        <xdr:cNvSpPr txBox="1"/>
      </xdr:nvSpPr>
      <xdr:spPr>
        <a:xfrm>
          <a:off x="2608580" y="1607248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107950</xdr:rowOff>
    </xdr:from>
    <xdr:to xmlns:xdr="http://schemas.openxmlformats.org/drawingml/2006/spreadsheetDrawing">
      <xdr:col>10</xdr:col>
      <xdr:colOff>114300</xdr:colOff>
      <xdr:row>97</xdr:row>
      <xdr:rowOff>159385</xdr:rowOff>
    </xdr:to>
    <xdr:cxnSp macro="">
      <xdr:nvCxnSpPr>
        <xdr:cNvPr id="245" name="直線コネクタ 244"/>
        <xdr:cNvCxnSpPr/>
      </xdr:nvCxnSpPr>
      <xdr:spPr>
        <a:xfrm flipV="1">
          <a:off x="1130300" y="167386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121285</xdr:rowOff>
    </xdr:from>
    <xdr:to xmlns:xdr="http://schemas.openxmlformats.org/drawingml/2006/spreadsheetDrawing">
      <xdr:col>10</xdr:col>
      <xdr:colOff>165100</xdr:colOff>
      <xdr:row>97</xdr:row>
      <xdr:rowOff>52070</xdr:rowOff>
    </xdr:to>
    <xdr:sp macro="" textlink="">
      <xdr:nvSpPr>
        <xdr:cNvPr id="246" name="フローチャート: 判断 245"/>
        <xdr:cNvSpPr/>
      </xdr:nvSpPr>
      <xdr:spPr>
        <a:xfrm>
          <a:off x="1968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67945</xdr:rowOff>
    </xdr:from>
    <xdr:ext cx="589915" cy="258445"/>
    <xdr:sp macro="" textlink="">
      <xdr:nvSpPr>
        <xdr:cNvPr id="247" name="テキスト ボックス 246"/>
        <xdr:cNvSpPr txBox="1"/>
      </xdr:nvSpPr>
      <xdr:spPr>
        <a:xfrm>
          <a:off x="1719580" y="1635569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xdr:rowOff>
    </xdr:from>
    <xdr:to xmlns:xdr="http://schemas.openxmlformats.org/drawingml/2006/spreadsheetDrawing">
      <xdr:col>6</xdr:col>
      <xdr:colOff>38100</xdr:colOff>
      <xdr:row>97</xdr:row>
      <xdr:rowOff>102235</xdr:rowOff>
    </xdr:to>
    <xdr:sp macro="" textlink="">
      <xdr:nvSpPr>
        <xdr:cNvPr id="248" name="フローチャート: 判断 247"/>
        <xdr:cNvSpPr/>
      </xdr:nvSpPr>
      <xdr:spPr>
        <a:xfrm>
          <a:off x="107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118745</xdr:rowOff>
    </xdr:from>
    <xdr:ext cx="525780" cy="259080"/>
    <xdr:sp macro="" textlink="">
      <xdr:nvSpPr>
        <xdr:cNvPr id="249" name="テキスト ボックス 248"/>
        <xdr:cNvSpPr txBox="1"/>
      </xdr:nvSpPr>
      <xdr:spPr>
        <a:xfrm>
          <a:off x="862965" y="164064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88900</xdr:rowOff>
    </xdr:from>
    <xdr:to xmlns:xdr="http://schemas.openxmlformats.org/drawingml/2006/spreadsheetDrawing">
      <xdr:col>24</xdr:col>
      <xdr:colOff>114300</xdr:colOff>
      <xdr:row>96</xdr:row>
      <xdr:rowOff>19050</xdr:rowOff>
    </xdr:to>
    <xdr:sp macro="" textlink="">
      <xdr:nvSpPr>
        <xdr:cNvPr id="255" name="楕円 254"/>
        <xdr:cNvSpPr/>
      </xdr:nvSpPr>
      <xdr:spPr>
        <a:xfrm>
          <a:off x="45847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67310</xdr:rowOff>
    </xdr:from>
    <xdr:ext cx="598805" cy="259080"/>
    <xdr:sp macro="" textlink="">
      <xdr:nvSpPr>
        <xdr:cNvPr id="256" name="扶助費該当値テキスト"/>
        <xdr:cNvSpPr txBox="1"/>
      </xdr:nvSpPr>
      <xdr:spPr>
        <a:xfrm>
          <a:off x="4686300" y="16355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135255</xdr:rowOff>
    </xdr:from>
    <xdr:to xmlns:xdr="http://schemas.openxmlformats.org/drawingml/2006/spreadsheetDrawing">
      <xdr:col>20</xdr:col>
      <xdr:colOff>38100</xdr:colOff>
      <xdr:row>96</xdr:row>
      <xdr:rowOff>65405</xdr:rowOff>
    </xdr:to>
    <xdr:sp macro="" textlink="">
      <xdr:nvSpPr>
        <xdr:cNvPr id="257" name="楕円 256"/>
        <xdr:cNvSpPr/>
      </xdr:nvSpPr>
      <xdr:spPr>
        <a:xfrm>
          <a:off x="3746500" y="16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81915</xdr:rowOff>
    </xdr:from>
    <xdr:ext cx="589915" cy="259080"/>
    <xdr:sp macro="" textlink="">
      <xdr:nvSpPr>
        <xdr:cNvPr id="258" name="テキスト ボックス 257"/>
        <xdr:cNvSpPr txBox="1"/>
      </xdr:nvSpPr>
      <xdr:spPr>
        <a:xfrm>
          <a:off x="3497580" y="1619821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69850</xdr:rowOff>
    </xdr:from>
    <xdr:to xmlns:xdr="http://schemas.openxmlformats.org/drawingml/2006/spreadsheetDrawing">
      <xdr:col>15</xdr:col>
      <xdr:colOff>101600</xdr:colOff>
      <xdr:row>96</xdr:row>
      <xdr:rowOff>0</xdr:rowOff>
    </xdr:to>
    <xdr:sp macro="" textlink="">
      <xdr:nvSpPr>
        <xdr:cNvPr id="259" name="楕円 258"/>
        <xdr:cNvSpPr/>
      </xdr:nvSpPr>
      <xdr:spPr>
        <a:xfrm>
          <a:off x="285750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162560</xdr:rowOff>
    </xdr:from>
    <xdr:ext cx="589915" cy="259080"/>
    <xdr:sp macro="" textlink="">
      <xdr:nvSpPr>
        <xdr:cNvPr id="260" name="テキスト ボックス 259"/>
        <xdr:cNvSpPr txBox="1"/>
      </xdr:nvSpPr>
      <xdr:spPr>
        <a:xfrm>
          <a:off x="2608580" y="1645031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57150</xdr:rowOff>
    </xdr:from>
    <xdr:to xmlns:xdr="http://schemas.openxmlformats.org/drawingml/2006/spreadsheetDrawing">
      <xdr:col>10</xdr:col>
      <xdr:colOff>165100</xdr:colOff>
      <xdr:row>97</xdr:row>
      <xdr:rowOff>158750</xdr:rowOff>
    </xdr:to>
    <xdr:sp macro="" textlink="">
      <xdr:nvSpPr>
        <xdr:cNvPr id="261" name="楕円 260"/>
        <xdr:cNvSpPr/>
      </xdr:nvSpPr>
      <xdr:spPr>
        <a:xfrm>
          <a:off x="1968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149860</xdr:rowOff>
    </xdr:from>
    <xdr:ext cx="525780" cy="259080"/>
    <xdr:sp macro="" textlink="">
      <xdr:nvSpPr>
        <xdr:cNvPr id="262" name="テキスト ボックス 261"/>
        <xdr:cNvSpPr txBox="1"/>
      </xdr:nvSpPr>
      <xdr:spPr>
        <a:xfrm>
          <a:off x="1751965" y="167805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109220</xdr:rowOff>
    </xdr:from>
    <xdr:to xmlns:xdr="http://schemas.openxmlformats.org/drawingml/2006/spreadsheetDrawing">
      <xdr:col>6</xdr:col>
      <xdr:colOff>38100</xdr:colOff>
      <xdr:row>98</xdr:row>
      <xdr:rowOff>38735</xdr:rowOff>
    </xdr:to>
    <xdr:sp macro="" textlink="">
      <xdr:nvSpPr>
        <xdr:cNvPr id="263" name="楕円 262"/>
        <xdr:cNvSpPr/>
      </xdr:nvSpPr>
      <xdr:spPr>
        <a:xfrm>
          <a:off x="1079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29845</xdr:rowOff>
    </xdr:from>
    <xdr:ext cx="525780" cy="250825"/>
    <xdr:sp macro="" textlink="">
      <xdr:nvSpPr>
        <xdr:cNvPr id="264" name="テキスト ボックス 263"/>
        <xdr:cNvSpPr txBox="1"/>
      </xdr:nvSpPr>
      <xdr:spPr>
        <a:xfrm>
          <a:off x="862965" y="1683194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170"/>
    <xdr:sp macro="" textlink="">
      <xdr:nvSpPr>
        <xdr:cNvPr id="273" name="テキスト ボックス 272"/>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0030" cy="259080"/>
    <xdr:sp macro="" textlink="">
      <xdr:nvSpPr>
        <xdr:cNvPr id="276" name="テキスト ボックス 275"/>
        <xdr:cNvSpPr txBox="1"/>
      </xdr:nvSpPr>
      <xdr:spPr>
        <a:xfrm>
          <a:off x="6355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6740" cy="250190"/>
    <xdr:sp macro="" textlink="">
      <xdr:nvSpPr>
        <xdr:cNvPr id="280" name="テキスト ボックス 279"/>
        <xdr:cNvSpPr txBox="1"/>
      </xdr:nvSpPr>
      <xdr:spPr>
        <a:xfrm>
          <a:off x="6008370" y="5826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6740" cy="259080"/>
    <xdr:sp macro="" textlink="">
      <xdr:nvSpPr>
        <xdr:cNvPr id="282" name="テキスト ボックス 281"/>
        <xdr:cNvSpPr txBox="1"/>
      </xdr:nvSpPr>
      <xdr:spPr>
        <a:xfrm>
          <a:off x="6008370" y="544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6740" cy="259080"/>
    <xdr:sp macro="" textlink="">
      <xdr:nvSpPr>
        <xdr:cNvPr id="284" name="テキスト ボックス 283"/>
        <xdr:cNvSpPr txBox="1"/>
      </xdr:nvSpPr>
      <xdr:spPr>
        <a:xfrm>
          <a:off x="6008370" y="506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6740" cy="250190"/>
    <xdr:sp macro="" textlink="">
      <xdr:nvSpPr>
        <xdr:cNvPr id="286" name="テキスト ボックス 285"/>
        <xdr:cNvSpPr txBox="1"/>
      </xdr:nvSpPr>
      <xdr:spPr>
        <a:xfrm>
          <a:off x="6008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85090</xdr:rowOff>
    </xdr:from>
    <xdr:to xmlns:xdr="http://schemas.openxmlformats.org/drawingml/2006/spreadsheetDrawing">
      <xdr:col>54</xdr:col>
      <xdr:colOff>189865</xdr:colOff>
      <xdr:row>38</xdr:row>
      <xdr:rowOff>24765</xdr:rowOff>
    </xdr:to>
    <xdr:cxnSp macro="">
      <xdr:nvCxnSpPr>
        <xdr:cNvPr id="288" name="直線コネクタ 287"/>
        <xdr:cNvCxnSpPr/>
      </xdr:nvCxnSpPr>
      <xdr:spPr>
        <a:xfrm flipV="1">
          <a:off x="10475595" y="52285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534670" cy="251460"/>
    <xdr:sp macro="" textlink="">
      <xdr:nvSpPr>
        <xdr:cNvPr id="289" name="補助費等最小値テキスト"/>
        <xdr:cNvSpPr txBox="1"/>
      </xdr:nvSpPr>
      <xdr:spPr>
        <a:xfrm>
          <a:off x="10528300" y="65443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24765</xdr:rowOff>
    </xdr:from>
    <xdr:to xmlns:xdr="http://schemas.openxmlformats.org/drawingml/2006/spreadsheetDrawing">
      <xdr:col>55</xdr:col>
      <xdr:colOff>88900</xdr:colOff>
      <xdr:row>38</xdr:row>
      <xdr:rowOff>24765</xdr:rowOff>
    </xdr:to>
    <xdr:cxnSp macro="">
      <xdr:nvCxnSpPr>
        <xdr:cNvPr id="290" name="直線コネクタ 289"/>
        <xdr:cNvCxnSpPr/>
      </xdr:nvCxnSpPr>
      <xdr:spPr>
        <a:xfrm>
          <a:off x="10388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31750</xdr:rowOff>
    </xdr:from>
    <xdr:ext cx="598805" cy="250190"/>
    <xdr:sp macro="" textlink="">
      <xdr:nvSpPr>
        <xdr:cNvPr id="291" name="補助費等最大値テキスト"/>
        <xdr:cNvSpPr txBox="1"/>
      </xdr:nvSpPr>
      <xdr:spPr>
        <a:xfrm>
          <a:off x="10528300" y="50038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85090</xdr:rowOff>
    </xdr:from>
    <xdr:to xmlns:xdr="http://schemas.openxmlformats.org/drawingml/2006/spreadsheetDrawing">
      <xdr:col>55</xdr:col>
      <xdr:colOff>88900</xdr:colOff>
      <xdr:row>30</xdr:row>
      <xdr:rowOff>85090</xdr:rowOff>
    </xdr:to>
    <xdr:cxnSp macro="">
      <xdr:nvCxnSpPr>
        <xdr:cNvPr id="292" name="直線コネクタ 291"/>
        <xdr:cNvCxnSpPr/>
      </xdr:nvCxnSpPr>
      <xdr:spPr>
        <a:xfrm>
          <a:off x="10388600" y="522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20955</xdr:rowOff>
    </xdr:from>
    <xdr:to xmlns:xdr="http://schemas.openxmlformats.org/drawingml/2006/spreadsheetDrawing">
      <xdr:col>55</xdr:col>
      <xdr:colOff>0</xdr:colOff>
      <xdr:row>35</xdr:row>
      <xdr:rowOff>68580</xdr:rowOff>
    </xdr:to>
    <xdr:cxnSp macro="">
      <xdr:nvCxnSpPr>
        <xdr:cNvPr id="293" name="直線コネクタ 292"/>
        <xdr:cNvCxnSpPr/>
      </xdr:nvCxnSpPr>
      <xdr:spPr>
        <a:xfrm flipV="1">
          <a:off x="9639300" y="602170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63500</xdr:rowOff>
    </xdr:from>
    <xdr:ext cx="534670" cy="251460"/>
    <xdr:sp macro="" textlink="">
      <xdr:nvSpPr>
        <xdr:cNvPr id="294" name="補助費等平均値テキスト"/>
        <xdr:cNvSpPr txBox="1"/>
      </xdr:nvSpPr>
      <xdr:spPr>
        <a:xfrm>
          <a:off x="10528300" y="62357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84455</xdr:rowOff>
    </xdr:from>
    <xdr:to xmlns:xdr="http://schemas.openxmlformats.org/drawingml/2006/spreadsheetDrawing">
      <xdr:col>55</xdr:col>
      <xdr:colOff>50800</xdr:colOff>
      <xdr:row>37</xdr:row>
      <xdr:rowOff>14605</xdr:rowOff>
    </xdr:to>
    <xdr:sp macro="" textlink="">
      <xdr:nvSpPr>
        <xdr:cNvPr id="295" name="フローチャート: 判断 294"/>
        <xdr:cNvSpPr/>
      </xdr:nvSpPr>
      <xdr:spPr>
        <a:xfrm>
          <a:off x="10426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68580</xdr:rowOff>
    </xdr:from>
    <xdr:to xmlns:xdr="http://schemas.openxmlformats.org/drawingml/2006/spreadsheetDrawing">
      <xdr:col>50</xdr:col>
      <xdr:colOff>114300</xdr:colOff>
      <xdr:row>35</xdr:row>
      <xdr:rowOff>163195</xdr:rowOff>
    </xdr:to>
    <xdr:cxnSp macro="">
      <xdr:nvCxnSpPr>
        <xdr:cNvPr id="296" name="直線コネクタ 295"/>
        <xdr:cNvCxnSpPr/>
      </xdr:nvCxnSpPr>
      <xdr:spPr>
        <a:xfrm flipV="1">
          <a:off x="8750300" y="606933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73660</xdr:rowOff>
    </xdr:from>
    <xdr:to xmlns:xdr="http://schemas.openxmlformats.org/drawingml/2006/spreadsheetDrawing">
      <xdr:col>50</xdr:col>
      <xdr:colOff>165100</xdr:colOff>
      <xdr:row>37</xdr:row>
      <xdr:rowOff>3810</xdr:rowOff>
    </xdr:to>
    <xdr:sp macro="" textlink="">
      <xdr:nvSpPr>
        <xdr:cNvPr id="297" name="フローチャート: 判断 296"/>
        <xdr:cNvSpPr/>
      </xdr:nvSpPr>
      <xdr:spPr>
        <a:xfrm>
          <a:off x="9588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166370</xdr:rowOff>
    </xdr:from>
    <xdr:ext cx="525780" cy="251460"/>
    <xdr:sp macro="" textlink="">
      <xdr:nvSpPr>
        <xdr:cNvPr id="298" name="テキスト ボックス 297"/>
        <xdr:cNvSpPr txBox="1"/>
      </xdr:nvSpPr>
      <xdr:spPr>
        <a:xfrm>
          <a:off x="9371965" y="63385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112395</xdr:rowOff>
    </xdr:from>
    <xdr:to xmlns:xdr="http://schemas.openxmlformats.org/drawingml/2006/spreadsheetDrawing">
      <xdr:col>45</xdr:col>
      <xdr:colOff>177800</xdr:colOff>
      <xdr:row>35</xdr:row>
      <xdr:rowOff>163195</xdr:rowOff>
    </xdr:to>
    <xdr:cxnSp macro="">
      <xdr:nvCxnSpPr>
        <xdr:cNvPr id="299" name="直線コネクタ 298"/>
        <xdr:cNvCxnSpPr/>
      </xdr:nvCxnSpPr>
      <xdr:spPr>
        <a:xfrm>
          <a:off x="7861300" y="5427345"/>
          <a:ext cx="889000" cy="736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113665</xdr:rowOff>
    </xdr:from>
    <xdr:to xmlns:xdr="http://schemas.openxmlformats.org/drawingml/2006/spreadsheetDrawing">
      <xdr:col>46</xdr:col>
      <xdr:colOff>38100</xdr:colOff>
      <xdr:row>37</xdr:row>
      <xdr:rowOff>43815</xdr:rowOff>
    </xdr:to>
    <xdr:sp macro="" textlink="">
      <xdr:nvSpPr>
        <xdr:cNvPr id="300" name="フローチャート: 判断 299"/>
        <xdr:cNvSpPr/>
      </xdr:nvSpPr>
      <xdr:spPr>
        <a:xfrm>
          <a:off x="8699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34925</xdr:rowOff>
    </xdr:from>
    <xdr:ext cx="525780" cy="259080"/>
    <xdr:sp macro="" textlink="">
      <xdr:nvSpPr>
        <xdr:cNvPr id="301" name="テキスト ボックス 300"/>
        <xdr:cNvSpPr txBox="1"/>
      </xdr:nvSpPr>
      <xdr:spPr>
        <a:xfrm>
          <a:off x="8482965" y="63785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112395</xdr:rowOff>
    </xdr:from>
    <xdr:to xmlns:xdr="http://schemas.openxmlformats.org/drawingml/2006/spreadsheetDrawing">
      <xdr:col>41</xdr:col>
      <xdr:colOff>50800</xdr:colOff>
      <xdr:row>36</xdr:row>
      <xdr:rowOff>63500</xdr:rowOff>
    </xdr:to>
    <xdr:cxnSp macro="">
      <xdr:nvCxnSpPr>
        <xdr:cNvPr id="302" name="直線コネクタ 301"/>
        <xdr:cNvCxnSpPr/>
      </xdr:nvCxnSpPr>
      <xdr:spPr>
        <a:xfrm flipV="1">
          <a:off x="6972300" y="5427345"/>
          <a:ext cx="889000" cy="808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15875</xdr:rowOff>
    </xdr:from>
    <xdr:to xmlns:xdr="http://schemas.openxmlformats.org/drawingml/2006/spreadsheetDrawing">
      <xdr:col>41</xdr:col>
      <xdr:colOff>101600</xdr:colOff>
      <xdr:row>32</xdr:row>
      <xdr:rowOff>117475</xdr:rowOff>
    </xdr:to>
    <xdr:sp macro="" textlink="">
      <xdr:nvSpPr>
        <xdr:cNvPr id="303" name="フローチャート: 判断 302"/>
        <xdr:cNvSpPr/>
      </xdr:nvSpPr>
      <xdr:spPr>
        <a:xfrm>
          <a:off x="7810500" y="55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109220</xdr:rowOff>
    </xdr:from>
    <xdr:ext cx="589915" cy="251460"/>
    <xdr:sp macro="" textlink="">
      <xdr:nvSpPr>
        <xdr:cNvPr id="304" name="テキスト ボックス 303"/>
        <xdr:cNvSpPr txBox="1"/>
      </xdr:nvSpPr>
      <xdr:spPr>
        <a:xfrm>
          <a:off x="7561580" y="559562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635</xdr:rowOff>
    </xdr:from>
    <xdr:to xmlns:xdr="http://schemas.openxmlformats.org/drawingml/2006/spreadsheetDrawing">
      <xdr:col>36</xdr:col>
      <xdr:colOff>165100</xdr:colOff>
      <xdr:row>37</xdr:row>
      <xdr:rowOff>102235</xdr:rowOff>
    </xdr:to>
    <xdr:sp macro="" textlink="">
      <xdr:nvSpPr>
        <xdr:cNvPr id="305" name="フローチャート: 判断 304"/>
        <xdr:cNvSpPr/>
      </xdr:nvSpPr>
      <xdr:spPr>
        <a:xfrm>
          <a:off x="692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93345</xdr:rowOff>
    </xdr:from>
    <xdr:ext cx="525780" cy="259080"/>
    <xdr:sp macro="" textlink="">
      <xdr:nvSpPr>
        <xdr:cNvPr id="306" name="テキスト ボックス 305"/>
        <xdr:cNvSpPr txBox="1"/>
      </xdr:nvSpPr>
      <xdr:spPr>
        <a:xfrm>
          <a:off x="6704965" y="64369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141605</xdr:rowOff>
    </xdr:from>
    <xdr:to xmlns:xdr="http://schemas.openxmlformats.org/drawingml/2006/spreadsheetDrawing">
      <xdr:col>55</xdr:col>
      <xdr:colOff>50800</xdr:colOff>
      <xdr:row>35</xdr:row>
      <xdr:rowOff>71755</xdr:rowOff>
    </xdr:to>
    <xdr:sp macro="" textlink="">
      <xdr:nvSpPr>
        <xdr:cNvPr id="312" name="楕円 311"/>
        <xdr:cNvSpPr/>
      </xdr:nvSpPr>
      <xdr:spPr>
        <a:xfrm>
          <a:off x="10426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165100</xdr:rowOff>
    </xdr:from>
    <xdr:ext cx="534670" cy="259080"/>
    <xdr:sp macro="" textlink="">
      <xdr:nvSpPr>
        <xdr:cNvPr id="313" name="補助費等該当値テキスト"/>
        <xdr:cNvSpPr txBox="1"/>
      </xdr:nvSpPr>
      <xdr:spPr>
        <a:xfrm>
          <a:off x="10528300" y="5822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17780</xdr:rowOff>
    </xdr:from>
    <xdr:to xmlns:xdr="http://schemas.openxmlformats.org/drawingml/2006/spreadsheetDrawing">
      <xdr:col>50</xdr:col>
      <xdr:colOff>165100</xdr:colOff>
      <xdr:row>35</xdr:row>
      <xdr:rowOff>119380</xdr:rowOff>
    </xdr:to>
    <xdr:sp macro="" textlink="">
      <xdr:nvSpPr>
        <xdr:cNvPr id="314" name="楕円 313"/>
        <xdr:cNvSpPr/>
      </xdr:nvSpPr>
      <xdr:spPr>
        <a:xfrm>
          <a:off x="9588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135890</xdr:rowOff>
    </xdr:from>
    <xdr:ext cx="525780" cy="259080"/>
    <xdr:sp macro="" textlink="">
      <xdr:nvSpPr>
        <xdr:cNvPr id="315" name="テキスト ボックス 314"/>
        <xdr:cNvSpPr txBox="1"/>
      </xdr:nvSpPr>
      <xdr:spPr>
        <a:xfrm>
          <a:off x="9371965" y="57937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112395</xdr:rowOff>
    </xdr:from>
    <xdr:to xmlns:xdr="http://schemas.openxmlformats.org/drawingml/2006/spreadsheetDrawing">
      <xdr:col>46</xdr:col>
      <xdr:colOff>38100</xdr:colOff>
      <xdr:row>36</xdr:row>
      <xdr:rowOff>42545</xdr:rowOff>
    </xdr:to>
    <xdr:sp macro="" textlink="">
      <xdr:nvSpPr>
        <xdr:cNvPr id="316" name="楕円 315"/>
        <xdr:cNvSpPr/>
      </xdr:nvSpPr>
      <xdr:spPr>
        <a:xfrm>
          <a:off x="8699500" y="61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59055</xdr:rowOff>
    </xdr:from>
    <xdr:ext cx="525780" cy="259080"/>
    <xdr:sp macro="" textlink="">
      <xdr:nvSpPr>
        <xdr:cNvPr id="317" name="テキスト ボックス 316"/>
        <xdr:cNvSpPr txBox="1"/>
      </xdr:nvSpPr>
      <xdr:spPr>
        <a:xfrm>
          <a:off x="8482965" y="58883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61595</xdr:rowOff>
    </xdr:from>
    <xdr:to xmlns:xdr="http://schemas.openxmlformats.org/drawingml/2006/spreadsheetDrawing">
      <xdr:col>41</xdr:col>
      <xdr:colOff>101600</xdr:colOff>
      <xdr:row>31</xdr:row>
      <xdr:rowOff>163195</xdr:rowOff>
    </xdr:to>
    <xdr:sp macro="" textlink="">
      <xdr:nvSpPr>
        <xdr:cNvPr id="318" name="楕円 317"/>
        <xdr:cNvSpPr/>
      </xdr:nvSpPr>
      <xdr:spPr>
        <a:xfrm>
          <a:off x="7810500" y="53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8255</xdr:rowOff>
    </xdr:from>
    <xdr:ext cx="589915" cy="250190"/>
    <xdr:sp macro="" textlink="">
      <xdr:nvSpPr>
        <xdr:cNvPr id="319" name="テキスト ボックス 318"/>
        <xdr:cNvSpPr txBox="1"/>
      </xdr:nvSpPr>
      <xdr:spPr>
        <a:xfrm>
          <a:off x="7561580" y="515175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12700</xdr:rowOff>
    </xdr:from>
    <xdr:to xmlns:xdr="http://schemas.openxmlformats.org/drawingml/2006/spreadsheetDrawing">
      <xdr:col>36</xdr:col>
      <xdr:colOff>165100</xdr:colOff>
      <xdr:row>36</xdr:row>
      <xdr:rowOff>114300</xdr:rowOff>
    </xdr:to>
    <xdr:sp macro="" textlink="">
      <xdr:nvSpPr>
        <xdr:cNvPr id="320" name="楕円 319"/>
        <xdr:cNvSpPr/>
      </xdr:nvSpPr>
      <xdr:spPr>
        <a:xfrm>
          <a:off x="6921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130810</xdr:rowOff>
    </xdr:from>
    <xdr:ext cx="525780" cy="259080"/>
    <xdr:sp macro="" textlink="">
      <xdr:nvSpPr>
        <xdr:cNvPr id="321" name="テキスト ボックス 320"/>
        <xdr:cNvSpPr txBox="1"/>
      </xdr:nvSpPr>
      <xdr:spPr>
        <a:xfrm>
          <a:off x="6704965" y="59601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170"/>
    <xdr:sp macro="" textlink="">
      <xdr:nvSpPr>
        <xdr:cNvPr id="330" name="テキスト ボックス 329"/>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030" cy="259080"/>
    <xdr:sp macro="" textlink="">
      <xdr:nvSpPr>
        <xdr:cNvPr id="333" name="テキスト ボックス 332"/>
        <xdr:cNvSpPr txBox="1"/>
      </xdr:nvSpPr>
      <xdr:spPr>
        <a:xfrm>
          <a:off x="6355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0190"/>
    <xdr:sp macro="" textlink="">
      <xdr:nvSpPr>
        <xdr:cNvPr id="337" name="テキスト ボックス 336"/>
        <xdr:cNvSpPr txBox="1"/>
      </xdr:nvSpPr>
      <xdr:spPr>
        <a:xfrm>
          <a:off x="6072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9" name="テキスト ボックス 338"/>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6740" cy="259080"/>
    <xdr:sp macro="" textlink="">
      <xdr:nvSpPr>
        <xdr:cNvPr id="341" name="テキスト ボックス 340"/>
        <xdr:cNvSpPr txBox="1"/>
      </xdr:nvSpPr>
      <xdr:spPr>
        <a:xfrm>
          <a:off x="6008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740" cy="250190"/>
    <xdr:sp macro="" textlink="">
      <xdr:nvSpPr>
        <xdr:cNvPr id="343" name="テキスト ボックス 342"/>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129540</xdr:rowOff>
    </xdr:from>
    <xdr:to xmlns:xdr="http://schemas.openxmlformats.org/drawingml/2006/spreadsheetDrawing">
      <xdr:col>54</xdr:col>
      <xdr:colOff>189865</xdr:colOff>
      <xdr:row>58</xdr:row>
      <xdr:rowOff>139700</xdr:rowOff>
    </xdr:to>
    <xdr:cxnSp macro="">
      <xdr:nvCxnSpPr>
        <xdr:cNvPr id="345" name="直線コネクタ 344"/>
        <xdr:cNvCxnSpPr/>
      </xdr:nvCxnSpPr>
      <xdr:spPr>
        <a:xfrm flipV="1">
          <a:off x="10475595" y="853059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143510</xdr:rowOff>
    </xdr:from>
    <xdr:ext cx="469900" cy="251460"/>
    <xdr:sp macro="" textlink="">
      <xdr:nvSpPr>
        <xdr:cNvPr id="346" name="普通建設事業費最小値テキスト"/>
        <xdr:cNvSpPr txBox="1"/>
      </xdr:nvSpPr>
      <xdr:spPr>
        <a:xfrm>
          <a:off x="10528300" y="100876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139700</xdr:rowOff>
    </xdr:from>
    <xdr:to xmlns:xdr="http://schemas.openxmlformats.org/drawingml/2006/spreadsheetDrawing">
      <xdr:col>55</xdr:col>
      <xdr:colOff>88900</xdr:colOff>
      <xdr:row>58</xdr:row>
      <xdr:rowOff>139700</xdr:rowOff>
    </xdr:to>
    <xdr:cxnSp macro="">
      <xdr:nvCxnSpPr>
        <xdr:cNvPr id="347" name="直線コネクタ 346"/>
        <xdr:cNvCxnSpPr/>
      </xdr:nvCxnSpPr>
      <xdr:spPr>
        <a:xfrm>
          <a:off x="10388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76200</xdr:rowOff>
    </xdr:from>
    <xdr:ext cx="598805" cy="250190"/>
    <xdr:sp macro="" textlink="">
      <xdr:nvSpPr>
        <xdr:cNvPr id="348" name="普通建設事業費最大値テキスト"/>
        <xdr:cNvSpPr txBox="1"/>
      </xdr:nvSpPr>
      <xdr:spPr>
        <a:xfrm>
          <a:off x="10528300" y="83058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129540</xdr:rowOff>
    </xdr:from>
    <xdr:to xmlns:xdr="http://schemas.openxmlformats.org/drawingml/2006/spreadsheetDrawing">
      <xdr:col>55</xdr:col>
      <xdr:colOff>88900</xdr:colOff>
      <xdr:row>49</xdr:row>
      <xdr:rowOff>129540</xdr:rowOff>
    </xdr:to>
    <xdr:cxnSp macro="">
      <xdr:nvCxnSpPr>
        <xdr:cNvPr id="349" name="直線コネクタ 348"/>
        <xdr:cNvCxnSpPr/>
      </xdr:nvCxnSpPr>
      <xdr:spPr>
        <a:xfrm>
          <a:off x="10388600" y="853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60960</xdr:rowOff>
    </xdr:from>
    <xdr:to xmlns:xdr="http://schemas.openxmlformats.org/drawingml/2006/spreadsheetDrawing">
      <xdr:col>55</xdr:col>
      <xdr:colOff>0</xdr:colOff>
      <xdr:row>57</xdr:row>
      <xdr:rowOff>121285</xdr:rowOff>
    </xdr:to>
    <xdr:cxnSp macro="">
      <xdr:nvCxnSpPr>
        <xdr:cNvPr id="350" name="直線コネクタ 349"/>
        <xdr:cNvCxnSpPr/>
      </xdr:nvCxnSpPr>
      <xdr:spPr>
        <a:xfrm flipV="1">
          <a:off x="9639300" y="983361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118110</xdr:rowOff>
    </xdr:from>
    <xdr:ext cx="534670" cy="259080"/>
    <xdr:sp macro="" textlink="">
      <xdr:nvSpPr>
        <xdr:cNvPr id="351" name="普通建設事業費平均値テキスト"/>
        <xdr:cNvSpPr txBox="1"/>
      </xdr:nvSpPr>
      <xdr:spPr>
        <a:xfrm>
          <a:off x="10528300" y="9376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95250</xdr:rowOff>
    </xdr:from>
    <xdr:to xmlns:xdr="http://schemas.openxmlformats.org/drawingml/2006/spreadsheetDrawing">
      <xdr:col>55</xdr:col>
      <xdr:colOff>50800</xdr:colOff>
      <xdr:row>56</xdr:row>
      <xdr:rowOff>25400</xdr:rowOff>
    </xdr:to>
    <xdr:sp macro="" textlink="">
      <xdr:nvSpPr>
        <xdr:cNvPr id="352" name="フローチャート: 判断 351"/>
        <xdr:cNvSpPr/>
      </xdr:nvSpPr>
      <xdr:spPr>
        <a:xfrm>
          <a:off x="104267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121285</xdr:rowOff>
    </xdr:from>
    <xdr:to xmlns:xdr="http://schemas.openxmlformats.org/drawingml/2006/spreadsheetDrawing">
      <xdr:col>50</xdr:col>
      <xdr:colOff>114300</xdr:colOff>
      <xdr:row>57</xdr:row>
      <xdr:rowOff>156210</xdr:rowOff>
    </xdr:to>
    <xdr:cxnSp macro="">
      <xdr:nvCxnSpPr>
        <xdr:cNvPr id="353" name="直線コネクタ 352"/>
        <xdr:cNvCxnSpPr/>
      </xdr:nvCxnSpPr>
      <xdr:spPr>
        <a:xfrm flipV="1">
          <a:off x="8750300" y="98939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114935</xdr:rowOff>
    </xdr:from>
    <xdr:to xmlns:xdr="http://schemas.openxmlformats.org/drawingml/2006/spreadsheetDrawing">
      <xdr:col>50</xdr:col>
      <xdr:colOff>165100</xdr:colOff>
      <xdr:row>56</xdr:row>
      <xdr:rowOff>45085</xdr:rowOff>
    </xdr:to>
    <xdr:sp macro="" textlink="">
      <xdr:nvSpPr>
        <xdr:cNvPr id="354" name="フローチャート: 判断 353"/>
        <xdr:cNvSpPr/>
      </xdr:nvSpPr>
      <xdr:spPr>
        <a:xfrm>
          <a:off x="9588500" y="95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61595</xdr:rowOff>
    </xdr:from>
    <xdr:ext cx="525780" cy="259080"/>
    <xdr:sp macro="" textlink="">
      <xdr:nvSpPr>
        <xdr:cNvPr id="355" name="テキスト ボックス 354"/>
        <xdr:cNvSpPr txBox="1"/>
      </xdr:nvSpPr>
      <xdr:spPr>
        <a:xfrm>
          <a:off x="9371965" y="93198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167640</xdr:rowOff>
    </xdr:from>
    <xdr:to xmlns:xdr="http://schemas.openxmlformats.org/drawingml/2006/spreadsheetDrawing">
      <xdr:col>45</xdr:col>
      <xdr:colOff>177800</xdr:colOff>
      <xdr:row>57</xdr:row>
      <xdr:rowOff>156210</xdr:rowOff>
    </xdr:to>
    <xdr:cxnSp macro="">
      <xdr:nvCxnSpPr>
        <xdr:cNvPr id="356" name="直線コネクタ 355"/>
        <xdr:cNvCxnSpPr/>
      </xdr:nvCxnSpPr>
      <xdr:spPr>
        <a:xfrm>
          <a:off x="7861300" y="97688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95885</xdr:rowOff>
    </xdr:from>
    <xdr:to xmlns:xdr="http://schemas.openxmlformats.org/drawingml/2006/spreadsheetDrawing">
      <xdr:col>46</xdr:col>
      <xdr:colOff>38100</xdr:colOff>
      <xdr:row>56</xdr:row>
      <xdr:rowOff>26035</xdr:rowOff>
    </xdr:to>
    <xdr:sp macro="" textlink="">
      <xdr:nvSpPr>
        <xdr:cNvPr id="357" name="フローチャート: 判断 356"/>
        <xdr:cNvSpPr/>
      </xdr:nvSpPr>
      <xdr:spPr>
        <a:xfrm>
          <a:off x="86995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42545</xdr:rowOff>
    </xdr:from>
    <xdr:ext cx="525780" cy="250190"/>
    <xdr:sp macro="" textlink="">
      <xdr:nvSpPr>
        <xdr:cNvPr id="358" name="テキスト ボックス 357"/>
        <xdr:cNvSpPr txBox="1"/>
      </xdr:nvSpPr>
      <xdr:spPr>
        <a:xfrm>
          <a:off x="8482965" y="93008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167640</xdr:rowOff>
    </xdr:from>
    <xdr:to xmlns:xdr="http://schemas.openxmlformats.org/drawingml/2006/spreadsheetDrawing">
      <xdr:col>41</xdr:col>
      <xdr:colOff>50800</xdr:colOff>
      <xdr:row>57</xdr:row>
      <xdr:rowOff>55880</xdr:rowOff>
    </xdr:to>
    <xdr:cxnSp macro="">
      <xdr:nvCxnSpPr>
        <xdr:cNvPr id="359" name="直線コネクタ 358"/>
        <xdr:cNvCxnSpPr/>
      </xdr:nvCxnSpPr>
      <xdr:spPr>
        <a:xfrm flipV="1">
          <a:off x="6972300" y="976884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101600</xdr:rowOff>
    </xdr:from>
    <xdr:to xmlns:xdr="http://schemas.openxmlformats.org/drawingml/2006/spreadsheetDrawing">
      <xdr:col>41</xdr:col>
      <xdr:colOff>101600</xdr:colOff>
      <xdr:row>56</xdr:row>
      <xdr:rowOff>31750</xdr:rowOff>
    </xdr:to>
    <xdr:sp macro="" textlink="">
      <xdr:nvSpPr>
        <xdr:cNvPr id="360" name="フローチャート: 判断 359"/>
        <xdr:cNvSpPr/>
      </xdr:nvSpPr>
      <xdr:spPr>
        <a:xfrm>
          <a:off x="7810500" y="95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48260</xdr:rowOff>
    </xdr:from>
    <xdr:ext cx="525780" cy="259080"/>
    <xdr:sp macro="" textlink="">
      <xdr:nvSpPr>
        <xdr:cNvPr id="361" name="テキスト ボックス 360"/>
        <xdr:cNvSpPr txBox="1"/>
      </xdr:nvSpPr>
      <xdr:spPr>
        <a:xfrm>
          <a:off x="7593965" y="93065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100330</xdr:rowOff>
    </xdr:from>
    <xdr:to xmlns:xdr="http://schemas.openxmlformats.org/drawingml/2006/spreadsheetDrawing">
      <xdr:col>36</xdr:col>
      <xdr:colOff>165100</xdr:colOff>
      <xdr:row>56</xdr:row>
      <xdr:rowOff>30480</xdr:rowOff>
    </xdr:to>
    <xdr:sp macro="" textlink="">
      <xdr:nvSpPr>
        <xdr:cNvPr id="362" name="フローチャート: 判断 361"/>
        <xdr:cNvSpPr/>
      </xdr:nvSpPr>
      <xdr:spPr>
        <a:xfrm>
          <a:off x="692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46990</xdr:rowOff>
    </xdr:from>
    <xdr:ext cx="525780" cy="259080"/>
    <xdr:sp macro="" textlink="">
      <xdr:nvSpPr>
        <xdr:cNvPr id="363" name="テキスト ボックス 362"/>
        <xdr:cNvSpPr txBox="1"/>
      </xdr:nvSpPr>
      <xdr:spPr>
        <a:xfrm>
          <a:off x="6704965" y="93052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10160</xdr:rowOff>
    </xdr:from>
    <xdr:to xmlns:xdr="http://schemas.openxmlformats.org/drawingml/2006/spreadsheetDrawing">
      <xdr:col>55</xdr:col>
      <xdr:colOff>50800</xdr:colOff>
      <xdr:row>57</xdr:row>
      <xdr:rowOff>111760</xdr:rowOff>
    </xdr:to>
    <xdr:sp macro="" textlink="">
      <xdr:nvSpPr>
        <xdr:cNvPr id="369" name="楕円 368"/>
        <xdr:cNvSpPr/>
      </xdr:nvSpPr>
      <xdr:spPr>
        <a:xfrm>
          <a:off x="104267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160020</xdr:rowOff>
    </xdr:from>
    <xdr:ext cx="534670" cy="259080"/>
    <xdr:sp macro="" textlink="">
      <xdr:nvSpPr>
        <xdr:cNvPr id="370" name="普通建設事業費該当値テキスト"/>
        <xdr:cNvSpPr txBox="1"/>
      </xdr:nvSpPr>
      <xdr:spPr>
        <a:xfrm>
          <a:off x="10528300" y="976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70485</xdr:rowOff>
    </xdr:from>
    <xdr:to xmlns:xdr="http://schemas.openxmlformats.org/drawingml/2006/spreadsheetDrawing">
      <xdr:col>50</xdr:col>
      <xdr:colOff>165100</xdr:colOff>
      <xdr:row>58</xdr:row>
      <xdr:rowOff>635</xdr:rowOff>
    </xdr:to>
    <xdr:sp macro="" textlink="">
      <xdr:nvSpPr>
        <xdr:cNvPr id="371" name="楕円 370"/>
        <xdr:cNvSpPr/>
      </xdr:nvSpPr>
      <xdr:spPr>
        <a:xfrm>
          <a:off x="9588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163195</xdr:rowOff>
    </xdr:from>
    <xdr:ext cx="525780" cy="259080"/>
    <xdr:sp macro="" textlink="">
      <xdr:nvSpPr>
        <xdr:cNvPr id="372" name="テキスト ボックス 371"/>
        <xdr:cNvSpPr txBox="1"/>
      </xdr:nvSpPr>
      <xdr:spPr>
        <a:xfrm>
          <a:off x="9371965" y="99358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105410</xdr:rowOff>
    </xdr:from>
    <xdr:to xmlns:xdr="http://schemas.openxmlformats.org/drawingml/2006/spreadsheetDrawing">
      <xdr:col>46</xdr:col>
      <xdr:colOff>38100</xdr:colOff>
      <xdr:row>58</xdr:row>
      <xdr:rowOff>35560</xdr:rowOff>
    </xdr:to>
    <xdr:sp macro="" textlink="">
      <xdr:nvSpPr>
        <xdr:cNvPr id="373" name="楕円 372"/>
        <xdr:cNvSpPr/>
      </xdr:nvSpPr>
      <xdr:spPr>
        <a:xfrm>
          <a:off x="8699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26670</xdr:rowOff>
    </xdr:from>
    <xdr:ext cx="525780" cy="259080"/>
    <xdr:sp macro="" textlink="">
      <xdr:nvSpPr>
        <xdr:cNvPr id="374" name="テキスト ボックス 373"/>
        <xdr:cNvSpPr txBox="1"/>
      </xdr:nvSpPr>
      <xdr:spPr>
        <a:xfrm>
          <a:off x="8482965" y="99707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116840</xdr:rowOff>
    </xdr:from>
    <xdr:to xmlns:xdr="http://schemas.openxmlformats.org/drawingml/2006/spreadsheetDrawing">
      <xdr:col>41</xdr:col>
      <xdr:colOff>101600</xdr:colOff>
      <xdr:row>57</xdr:row>
      <xdr:rowOff>46990</xdr:rowOff>
    </xdr:to>
    <xdr:sp macro="" textlink="">
      <xdr:nvSpPr>
        <xdr:cNvPr id="375" name="楕円 374"/>
        <xdr:cNvSpPr/>
      </xdr:nvSpPr>
      <xdr:spPr>
        <a:xfrm>
          <a:off x="7810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38100</xdr:rowOff>
    </xdr:from>
    <xdr:ext cx="525780" cy="259080"/>
    <xdr:sp macro="" textlink="">
      <xdr:nvSpPr>
        <xdr:cNvPr id="376" name="テキスト ボックス 375"/>
        <xdr:cNvSpPr txBox="1"/>
      </xdr:nvSpPr>
      <xdr:spPr>
        <a:xfrm>
          <a:off x="7593965" y="98107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5080</xdr:rowOff>
    </xdr:from>
    <xdr:to xmlns:xdr="http://schemas.openxmlformats.org/drawingml/2006/spreadsheetDrawing">
      <xdr:col>36</xdr:col>
      <xdr:colOff>165100</xdr:colOff>
      <xdr:row>57</xdr:row>
      <xdr:rowOff>106680</xdr:rowOff>
    </xdr:to>
    <xdr:sp macro="" textlink="">
      <xdr:nvSpPr>
        <xdr:cNvPr id="377" name="楕円 376"/>
        <xdr:cNvSpPr/>
      </xdr:nvSpPr>
      <xdr:spPr>
        <a:xfrm>
          <a:off x="6921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98425</xdr:rowOff>
    </xdr:from>
    <xdr:ext cx="525780" cy="250825"/>
    <xdr:sp macro="" textlink="">
      <xdr:nvSpPr>
        <xdr:cNvPr id="378" name="テキスト ボックス 377"/>
        <xdr:cNvSpPr txBox="1"/>
      </xdr:nvSpPr>
      <xdr:spPr>
        <a:xfrm>
          <a:off x="6704965" y="987107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170"/>
    <xdr:sp macro="" textlink="">
      <xdr:nvSpPr>
        <xdr:cNvPr id="387" name="テキスト ボックス 386"/>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030" cy="259080"/>
    <xdr:sp macro="" textlink="">
      <xdr:nvSpPr>
        <xdr:cNvPr id="390" name="テキスト ボックス 389"/>
        <xdr:cNvSpPr txBox="1"/>
      </xdr:nvSpPr>
      <xdr:spPr>
        <a:xfrm>
          <a:off x="6355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0190"/>
    <xdr:sp macro="" textlink="">
      <xdr:nvSpPr>
        <xdr:cNvPr id="394" name="テキスト ボックス 393"/>
        <xdr:cNvSpPr txBox="1"/>
      </xdr:nvSpPr>
      <xdr:spPr>
        <a:xfrm>
          <a:off x="6072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6" name="テキスト ボックス 39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8" name="テキスト ボックス 39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740" cy="250190"/>
    <xdr:sp macro="" textlink="">
      <xdr:nvSpPr>
        <xdr:cNvPr id="400" name="テキスト ボックス 399"/>
        <xdr:cNvSpPr txBox="1"/>
      </xdr:nvSpPr>
      <xdr:spPr>
        <a:xfrm>
          <a:off x="6008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71120</xdr:rowOff>
    </xdr:from>
    <xdr:to xmlns:xdr="http://schemas.openxmlformats.org/drawingml/2006/spreadsheetDrawing">
      <xdr:col>54</xdr:col>
      <xdr:colOff>189865</xdr:colOff>
      <xdr:row>79</xdr:row>
      <xdr:rowOff>44450</xdr:rowOff>
    </xdr:to>
    <xdr:cxnSp macro="">
      <xdr:nvCxnSpPr>
        <xdr:cNvPr id="402" name="直線コネクタ 401"/>
        <xdr:cNvCxnSpPr/>
      </xdr:nvCxnSpPr>
      <xdr:spPr>
        <a:xfrm flipV="1">
          <a:off x="10475595" y="1207262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4"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34670" cy="251460"/>
    <xdr:sp macro="" textlink="">
      <xdr:nvSpPr>
        <xdr:cNvPr id="405" name="普通建設事業費 （ うち新規整備　）最大値テキスト"/>
        <xdr:cNvSpPr txBox="1"/>
      </xdr:nvSpPr>
      <xdr:spPr>
        <a:xfrm>
          <a:off x="10528300" y="118478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6" name="直線コネクタ 405"/>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150495</xdr:rowOff>
    </xdr:from>
    <xdr:to xmlns:xdr="http://schemas.openxmlformats.org/drawingml/2006/spreadsheetDrawing">
      <xdr:col>55</xdr:col>
      <xdr:colOff>0</xdr:colOff>
      <xdr:row>78</xdr:row>
      <xdr:rowOff>157480</xdr:rowOff>
    </xdr:to>
    <xdr:cxnSp macro="">
      <xdr:nvCxnSpPr>
        <xdr:cNvPr id="407" name="直線コネクタ 406"/>
        <xdr:cNvCxnSpPr/>
      </xdr:nvCxnSpPr>
      <xdr:spPr>
        <a:xfrm>
          <a:off x="9639300" y="135235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143510</xdr:rowOff>
    </xdr:from>
    <xdr:ext cx="534670" cy="251460"/>
    <xdr:sp macro="" textlink="">
      <xdr:nvSpPr>
        <xdr:cNvPr id="408" name="普通建設事業費 （ うち新規整備　）平均値テキスト"/>
        <xdr:cNvSpPr txBox="1"/>
      </xdr:nvSpPr>
      <xdr:spPr>
        <a:xfrm>
          <a:off x="10528300" y="131737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120650</xdr:rowOff>
    </xdr:from>
    <xdr:to xmlns:xdr="http://schemas.openxmlformats.org/drawingml/2006/spreadsheetDrawing">
      <xdr:col>55</xdr:col>
      <xdr:colOff>50800</xdr:colOff>
      <xdr:row>78</xdr:row>
      <xdr:rowOff>50165</xdr:rowOff>
    </xdr:to>
    <xdr:sp macro="" textlink="">
      <xdr:nvSpPr>
        <xdr:cNvPr id="409" name="フローチャート: 判断 408"/>
        <xdr:cNvSpPr/>
      </xdr:nvSpPr>
      <xdr:spPr>
        <a:xfrm>
          <a:off x="10426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109855</xdr:rowOff>
    </xdr:from>
    <xdr:to xmlns:xdr="http://schemas.openxmlformats.org/drawingml/2006/spreadsheetDrawing">
      <xdr:col>50</xdr:col>
      <xdr:colOff>114300</xdr:colOff>
      <xdr:row>78</xdr:row>
      <xdr:rowOff>150495</xdr:rowOff>
    </xdr:to>
    <xdr:cxnSp macro="">
      <xdr:nvCxnSpPr>
        <xdr:cNvPr id="410" name="直線コネクタ 409"/>
        <xdr:cNvCxnSpPr/>
      </xdr:nvCxnSpPr>
      <xdr:spPr>
        <a:xfrm>
          <a:off x="8750300" y="134829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143510</xdr:rowOff>
    </xdr:from>
    <xdr:to xmlns:xdr="http://schemas.openxmlformats.org/drawingml/2006/spreadsheetDrawing">
      <xdr:col>50</xdr:col>
      <xdr:colOff>165100</xdr:colOff>
      <xdr:row>78</xdr:row>
      <xdr:rowOff>73660</xdr:rowOff>
    </xdr:to>
    <xdr:sp macro="" textlink="">
      <xdr:nvSpPr>
        <xdr:cNvPr id="411" name="フローチャート: 判断 410"/>
        <xdr:cNvSpPr/>
      </xdr:nvSpPr>
      <xdr:spPr>
        <a:xfrm>
          <a:off x="9588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90170</xdr:rowOff>
    </xdr:from>
    <xdr:ext cx="525780" cy="259080"/>
    <xdr:sp macro="" textlink="">
      <xdr:nvSpPr>
        <xdr:cNvPr id="412" name="テキスト ボックス 411"/>
        <xdr:cNvSpPr txBox="1"/>
      </xdr:nvSpPr>
      <xdr:spPr>
        <a:xfrm>
          <a:off x="9371965" y="131203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109855</xdr:rowOff>
    </xdr:from>
    <xdr:to xmlns:xdr="http://schemas.openxmlformats.org/drawingml/2006/spreadsheetDrawing">
      <xdr:col>45</xdr:col>
      <xdr:colOff>177800</xdr:colOff>
      <xdr:row>79</xdr:row>
      <xdr:rowOff>3175</xdr:rowOff>
    </xdr:to>
    <xdr:cxnSp macro="">
      <xdr:nvCxnSpPr>
        <xdr:cNvPr id="413" name="直線コネクタ 412"/>
        <xdr:cNvCxnSpPr/>
      </xdr:nvCxnSpPr>
      <xdr:spPr>
        <a:xfrm flipV="1">
          <a:off x="7861300" y="1348295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121285</xdr:rowOff>
    </xdr:from>
    <xdr:to xmlns:xdr="http://schemas.openxmlformats.org/drawingml/2006/spreadsheetDrawing">
      <xdr:col>46</xdr:col>
      <xdr:colOff>38100</xdr:colOff>
      <xdr:row>78</xdr:row>
      <xdr:rowOff>52070</xdr:rowOff>
    </xdr:to>
    <xdr:sp macro="" textlink="">
      <xdr:nvSpPr>
        <xdr:cNvPr id="414" name="フローチャート: 判断 413"/>
        <xdr:cNvSpPr/>
      </xdr:nvSpPr>
      <xdr:spPr>
        <a:xfrm>
          <a:off x="8699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67945</xdr:rowOff>
    </xdr:from>
    <xdr:ext cx="525780" cy="258445"/>
    <xdr:sp macro="" textlink="">
      <xdr:nvSpPr>
        <xdr:cNvPr id="415" name="テキスト ボックス 414"/>
        <xdr:cNvSpPr txBox="1"/>
      </xdr:nvSpPr>
      <xdr:spPr>
        <a:xfrm>
          <a:off x="8482965" y="1309814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143510</xdr:rowOff>
    </xdr:from>
    <xdr:to xmlns:xdr="http://schemas.openxmlformats.org/drawingml/2006/spreadsheetDrawing">
      <xdr:col>41</xdr:col>
      <xdr:colOff>50800</xdr:colOff>
      <xdr:row>79</xdr:row>
      <xdr:rowOff>3175</xdr:rowOff>
    </xdr:to>
    <xdr:cxnSp macro="">
      <xdr:nvCxnSpPr>
        <xdr:cNvPr id="416" name="直線コネクタ 415"/>
        <xdr:cNvCxnSpPr/>
      </xdr:nvCxnSpPr>
      <xdr:spPr>
        <a:xfrm>
          <a:off x="6972300" y="135166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130175</xdr:rowOff>
    </xdr:from>
    <xdr:to xmlns:xdr="http://schemas.openxmlformats.org/drawingml/2006/spreadsheetDrawing">
      <xdr:col>41</xdr:col>
      <xdr:colOff>101600</xdr:colOff>
      <xdr:row>78</xdr:row>
      <xdr:rowOff>60325</xdr:rowOff>
    </xdr:to>
    <xdr:sp macro="" textlink="">
      <xdr:nvSpPr>
        <xdr:cNvPr id="417" name="フローチャート: 判断 416"/>
        <xdr:cNvSpPr/>
      </xdr:nvSpPr>
      <xdr:spPr>
        <a:xfrm>
          <a:off x="7810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76835</xdr:rowOff>
    </xdr:from>
    <xdr:ext cx="525780" cy="250190"/>
    <xdr:sp macro="" textlink="">
      <xdr:nvSpPr>
        <xdr:cNvPr id="418" name="テキスト ボックス 417"/>
        <xdr:cNvSpPr txBox="1"/>
      </xdr:nvSpPr>
      <xdr:spPr>
        <a:xfrm>
          <a:off x="7593965" y="131070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76835</xdr:rowOff>
    </xdr:from>
    <xdr:to xmlns:xdr="http://schemas.openxmlformats.org/drawingml/2006/spreadsheetDrawing">
      <xdr:col>36</xdr:col>
      <xdr:colOff>165100</xdr:colOff>
      <xdr:row>78</xdr:row>
      <xdr:rowOff>6985</xdr:rowOff>
    </xdr:to>
    <xdr:sp macro="" textlink="">
      <xdr:nvSpPr>
        <xdr:cNvPr id="419" name="フローチャート: 判断 418"/>
        <xdr:cNvSpPr/>
      </xdr:nvSpPr>
      <xdr:spPr>
        <a:xfrm>
          <a:off x="6921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24130</xdr:rowOff>
    </xdr:from>
    <xdr:ext cx="525780" cy="259080"/>
    <xdr:sp macro="" textlink="">
      <xdr:nvSpPr>
        <xdr:cNvPr id="420" name="テキスト ボックス 419"/>
        <xdr:cNvSpPr txBox="1"/>
      </xdr:nvSpPr>
      <xdr:spPr>
        <a:xfrm>
          <a:off x="6704965" y="13054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106680</xdr:rowOff>
    </xdr:from>
    <xdr:to xmlns:xdr="http://schemas.openxmlformats.org/drawingml/2006/spreadsheetDrawing">
      <xdr:col>55</xdr:col>
      <xdr:colOff>50800</xdr:colOff>
      <xdr:row>79</xdr:row>
      <xdr:rowOff>36830</xdr:rowOff>
    </xdr:to>
    <xdr:sp macro="" textlink="">
      <xdr:nvSpPr>
        <xdr:cNvPr id="426" name="楕円 425"/>
        <xdr:cNvSpPr/>
      </xdr:nvSpPr>
      <xdr:spPr>
        <a:xfrm>
          <a:off x="104267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21590</xdr:rowOff>
    </xdr:from>
    <xdr:ext cx="469900" cy="259080"/>
    <xdr:sp macro="" textlink="">
      <xdr:nvSpPr>
        <xdr:cNvPr id="427" name="普通建設事業費 （ うち新規整備　）該当値テキスト"/>
        <xdr:cNvSpPr txBox="1"/>
      </xdr:nvSpPr>
      <xdr:spPr>
        <a:xfrm>
          <a:off x="10528300" y="1339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99695</xdr:rowOff>
    </xdr:from>
    <xdr:to xmlns:xdr="http://schemas.openxmlformats.org/drawingml/2006/spreadsheetDrawing">
      <xdr:col>50</xdr:col>
      <xdr:colOff>165100</xdr:colOff>
      <xdr:row>79</xdr:row>
      <xdr:rowOff>29845</xdr:rowOff>
    </xdr:to>
    <xdr:sp macro="" textlink="">
      <xdr:nvSpPr>
        <xdr:cNvPr id="428" name="楕円 427"/>
        <xdr:cNvSpPr/>
      </xdr:nvSpPr>
      <xdr:spPr>
        <a:xfrm>
          <a:off x="9588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20955</xdr:rowOff>
    </xdr:from>
    <xdr:ext cx="461010" cy="250190"/>
    <xdr:sp macro="" textlink="">
      <xdr:nvSpPr>
        <xdr:cNvPr id="429" name="テキスト ボックス 428"/>
        <xdr:cNvSpPr txBox="1"/>
      </xdr:nvSpPr>
      <xdr:spPr>
        <a:xfrm>
          <a:off x="9404350" y="1356550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59055</xdr:rowOff>
    </xdr:from>
    <xdr:to xmlns:xdr="http://schemas.openxmlformats.org/drawingml/2006/spreadsheetDrawing">
      <xdr:col>46</xdr:col>
      <xdr:colOff>38100</xdr:colOff>
      <xdr:row>78</xdr:row>
      <xdr:rowOff>160655</xdr:rowOff>
    </xdr:to>
    <xdr:sp macro="" textlink="">
      <xdr:nvSpPr>
        <xdr:cNvPr id="430" name="楕円 429"/>
        <xdr:cNvSpPr/>
      </xdr:nvSpPr>
      <xdr:spPr>
        <a:xfrm>
          <a:off x="8699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151765</xdr:rowOff>
    </xdr:from>
    <xdr:ext cx="461010" cy="259080"/>
    <xdr:sp macro="" textlink="">
      <xdr:nvSpPr>
        <xdr:cNvPr id="431" name="テキスト ボックス 430"/>
        <xdr:cNvSpPr txBox="1"/>
      </xdr:nvSpPr>
      <xdr:spPr>
        <a:xfrm>
          <a:off x="8515350" y="135248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123825</xdr:rowOff>
    </xdr:from>
    <xdr:to xmlns:xdr="http://schemas.openxmlformats.org/drawingml/2006/spreadsheetDrawing">
      <xdr:col>41</xdr:col>
      <xdr:colOff>101600</xdr:colOff>
      <xdr:row>79</xdr:row>
      <xdr:rowOff>53975</xdr:rowOff>
    </xdr:to>
    <xdr:sp macro="" textlink="">
      <xdr:nvSpPr>
        <xdr:cNvPr id="432" name="楕円 431"/>
        <xdr:cNvSpPr/>
      </xdr:nvSpPr>
      <xdr:spPr>
        <a:xfrm>
          <a:off x="7810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45085</xdr:rowOff>
    </xdr:from>
    <xdr:ext cx="461010" cy="258445"/>
    <xdr:sp macro="" textlink="">
      <xdr:nvSpPr>
        <xdr:cNvPr id="433" name="テキスト ボックス 432"/>
        <xdr:cNvSpPr txBox="1"/>
      </xdr:nvSpPr>
      <xdr:spPr>
        <a:xfrm>
          <a:off x="7626350" y="1358963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92075</xdr:rowOff>
    </xdr:from>
    <xdr:to xmlns:xdr="http://schemas.openxmlformats.org/drawingml/2006/spreadsheetDrawing">
      <xdr:col>36</xdr:col>
      <xdr:colOff>165100</xdr:colOff>
      <xdr:row>79</xdr:row>
      <xdr:rowOff>22225</xdr:rowOff>
    </xdr:to>
    <xdr:sp macro="" textlink="">
      <xdr:nvSpPr>
        <xdr:cNvPr id="434" name="楕円 433"/>
        <xdr:cNvSpPr/>
      </xdr:nvSpPr>
      <xdr:spPr>
        <a:xfrm>
          <a:off x="6921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13335</xdr:rowOff>
    </xdr:from>
    <xdr:ext cx="461010" cy="259080"/>
    <xdr:sp macro="" textlink="">
      <xdr:nvSpPr>
        <xdr:cNvPr id="435" name="テキスト ボックス 434"/>
        <xdr:cNvSpPr txBox="1"/>
      </xdr:nvSpPr>
      <xdr:spPr>
        <a:xfrm>
          <a:off x="6737350" y="135578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170"/>
    <xdr:sp macro="" textlink="">
      <xdr:nvSpPr>
        <xdr:cNvPr id="444" name="テキスト ボックス 443"/>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0030" cy="259080"/>
    <xdr:sp macro="" textlink="">
      <xdr:nvSpPr>
        <xdr:cNvPr id="447" name="テキスト ボックス 446"/>
        <xdr:cNvSpPr txBox="1"/>
      </xdr:nvSpPr>
      <xdr:spPr>
        <a:xfrm>
          <a:off x="6355080" y="16930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9" name="テキスト ボックス 448"/>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3" name="テキスト ボックス 452"/>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5" name="テキスト ボックス 454"/>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6740" cy="259080"/>
    <xdr:sp macro="" textlink="">
      <xdr:nvSpPr>
        <xdr:cNvPr id="457" name="テキスト ボックス 456"/>
        <xdr:cNvSpPr txBox="1"/>
      </xdr:nvSpPr>
      <xdr:spPr>
        <a:xfrm>
          <a:off x="6008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740" cy="250190"/>
    <xdr:sp macro="" textlink="">
      <xdr:nvSpPr>
        <xdr:cNvPr id="459" name="テキスト ボックス 458"/>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37465</xdr:rowOff>
    </xdr:from>
    <xdr:to xmlns:xdr="http://schemas.openxmlformats.org/drawingml/2006/spreadsheetDrawing">
      <xdr:col>54</xdr:col>
      <xdr:colOff>189865</xdr:colOff>
      <xdr:row>99</xdr:row>
      <xdr:rowOff>36195</xdr:rowOff>
    </xdr:to>
    <xdr:cxnSp macro="">
      <xdr:nvCxnSpPr>
        <xdr:cNvPr id="461" name="直線コネクタ 460"/>
        <xdr:cNvCxnSpPr/>
      </xdr:nvCxnSpPr>
      <xdr:spPr>
        <a:xfrm flipV="1">
          <a:off x="10475595" y="15467965"/>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40640</xdr:rowOff>
    </xdr:from>
    <xdr:ext cx="469900" cy="251460"/>
    <xdr:sp macro="" textlink="">
      <xdr:nvSpPr>
        <xdr:cNvPr id="462" name="普通建設事業費 （ うち更新整備　）最小値テキスト"/>
        <xdr:cNvSpPr txBox="1"/>
      </xdr:nvSpPr>
      <xdr:spPr>
        <a:xfrm>
          <a:off x="10528300" y="170141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36195</xdr:rowOff>
    </xdr:from>
    <xdr:to xmlns:xdr="http://schemas.openxmlformats.org/drawingml/2006/spreadsheetDrawing">
      <xdr:col>55</xdr:col>
      <xdr:colOff>88900</xdr:colOff>
      <xdr:row>99</xdr:row>
      <xdr:rowOff>36195</xdr:rowOff>
    </xdr:to>
    <xdr:cxnSp macro="">
      <xdr:nvCxnSpPr>
        <xdr:cNvPr id="463" name="直線コネクタ 462"/>
        <xdr:cNvCxnSpPr/>
      </xdr:nvCxnSpPr>
      <xdr:spPr>
        <a:xfrm>
          <a:off x="10388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155575</xdr:rowOff>
    </xdr:from>
    <xdr:ext cx="534670" cy="250825"/>
    <xdr:sp macro="" textlink="">
      <xdr:nvSpPr>
        <xdr:cNvPr id="464" name="普通建設事業費 （ うち更新整備　）最大値テキスト"/>
        <xdr:cNvSpPr txBox="1"/>
      </xdr:nvSpPr>
      <xdr:spPr>
        <a:xfrm>
          <a:off x="10528300" y="152431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37465</xdr:rowOff>
    </xdr:from>
    <xdr:to xmlns:xdr="http://schemas.openxmlformats.org/drawingml/2006/spreadsheetDrawing">
      <xdr:col>55</xdr:col>
      <xdr:colOff>88900</xdr:colOff>
      <xdr:row>90</xdr:row>
      <xdr:rowOff>37465</xdr:rowOff>
    </xdr:to>
    <xdr:cxnSp macro="">
      <xdr:nvCxnSpPr>
        <xdr:cNvPr id="465" name="直線コネクタ 464"/>
        <xdr:cNvCxnSpPr/>
      </xdr:nvCxnSpPr>
      <xdr:spPr>
        <a:xfrm>
          <a:off x="10388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83820</xdr:rowOff>
    </xdr:from>
    <xdr:to xmlns:xdr="http://schemas.openxmlformats.org/drawingml/2006/spreadsheetDrawing">
      <xdr:col>55</xdr:col>
      <xdr:colOff>0</xdr:colOff>
      <xdr:row>97</xdr:row>
      <xdr:rowOff>167005</xdr:rowOff>
    </xdr:to>
    <xdr:cxnSp macro="">
      <xdr:nvCxnSpPr>
        <xdr:cNvPr id="466" name="直線コネクタ 465"/>
        <xdr:cNvCxnSpPr/>
      </xdr:nvCxnSpPr>
      <xdr:spPr>
        <a:xfrm flipV="1">
          <a:off x="9639300" y="1671447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149225</xdr:rowOff>
    </xdr:from>
    <xdr:ext cx="534670" cy="259080"/>
    <xdr:sp macro="" textlink="">
      <xdr:nvSpPr>
        <xdr:cNvPr id="467" name="普通建設事業費 （ うち更新整備　）平均値テキスト"/>
        <xdr:cNvSpPr txBox="1"/>
      </xdr:nvSpPr>
      <xdr:spPr>
        <a:xfrm>
          <a:off x="10528300" y="16436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126365</xdr:rowOff>
    </xdr:from>
    <xdr:to xmlns:xdr="http://schemas.openxmlformats.org/drawingml/2006/spreadsheetDrawing">
      <xdr:col>55</xdr:col>
      <xdr:colOff>50800</xdr:colOff>
      <xdr:row>97</xdr:row>
      <xdr:rowOff>56515</xdr:rowOff>
    </xdr:to>
    <xdr:sp macro="" textlink="">
      <xdr:nvSpPr>
        <xdr:cNvPr id="468" name="フローチャート: 判断 467"/>
        <xdr:cNvSpPr/>
      </xdr:nvSpPr>
      <xdr:spPr>
        <a:xfrm>
          <a:off x="104267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167005</xdr:rowOff>
    </xdr:from>
    <xdr:to xmlns:xdr="http://schemas.openxmlformats.org/drawingml/2006/spreadsheetDrawing">
      <xdr:col>50</xdr:col>
      <xdr:colOff>114300</xdr:colOff>
      <xdr:row>98</xdr:row>
      <xdr:rowOff>74930</xdr:rowOff>
    </xdr:to>
    <xdr:cxnSp macro="">
      <xdr:nvCxnSpPr>
        <xdr:cNvPr id="469" name="直線コネクタ 468"/>
        <xdr:cNvCxnSpPr/>
      </xdr:nvCxnSpPr>
      <xdr:spPr>
        <a:xfrm flipV="1">
          <a:off x="8750300" y="1679765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133350</xdr:rowOff>
    </xdr:from>
    <xdr:to xmlns:xdr="http://schemas.openxmlformats.org/drawingml/2006/spreadsheetDrawing">
      <xdr:col>50</xdr:col>
      <xdr:colOff>165100</xdr:colOff>
      <xdr:row>97</xdr:row>
      <xdr:rowOff>63500</xdr:rowOff>
    </xdr:to>
    <xdr:sp macro="" textlink="">
      <xdr:nvSpPr>
        <xdr:cNvPr id="470" name="フローチャート: 判断 469"/>
        <xdr:cNvSpPr/>
      </xdr:nvSpPr>
      <xdr:spPr>
        <a:xfrm>
          <a:off x="958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80010</xdr:rowOff>
    </xdr:from>
    <xdr:ext cx="525780" cy="259080"/>
    <xdr:sp macro="" textlink="">
      <xdr:nvSpPr>
        <xdr:cNvPr id="471" name="テキスト ボックス 470"/>
        <xdr:cNvSpPr txBox="1"/>
      </xdr:nvSpPr>
      <xdr:spPr>
        <a:xfrm>
          <a:off x="9371965" y="16367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43180</xdr:rowOff>
    </xdr:from>
    <xdr:to xmlns:xdr="http://schemas.openxmlformats.org/drawingml/2006/spreadsheetDrawing">
      <xdr:col>45</xdr:col>
      <xdr:colOff>177800</xdr:colOff>
      <xdr:row>98</xdr:row>
      <xdr:rowOff>74930</xdr:rowOff>
    </xdr:to>
    <xdr:cxnSp macro="">
      <xdr:nvCxnSpPr>
        <xdr:cNvPr id="472" name="直線コネクタ 471"/>
        <xdr:cNvCxnSpPr/>
      </xdr:nvCxnSpPr>
      <xdr:spPr>
        <a:xfrm>
          <a:off x="7861300" y="1667383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137160</xdr:rowOff>
    </xdr:from>
    <xdr:to xmlns:xdr="http://schemas.openxmlformats.org/drawingml/2006/spreadsheetDrawing">
      <xdr:col>46</xdr:col>
      <xdr:colOff>38100</xdr:colOff>
      <xdr:row>97</xdr:row>
      <xdr:rowOff>67310</xdr:rowOff>
    </xdr:to>
    <xdr:sp macro="" textlink="">
      <xdr:nvSpPr>
        <xdr:cNvPr id="473" name="フローチャート: 判断 472"/>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83820</xdr:rowOff>
    </xdr:from>
    <xdr:ext cx="525780" cy="259080"/>
    <xdr:sp macro="" textlink="">
      <xdr:nvSpPr>
        <xdr:cNvPr id="474" name="テキスト ボックス 473"/>
        <xdr:cNvSpPr txBox="1"/>
      </xdr:nvSpPr>
      <xdr:spPr>
        <a:xfrm>
          <a:off x="8482965" y="163715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43180</xdr:rowOff>
    </xdr:from>
    <xdr:to xmlns:xdr="http://schemas.openxmlformats.org/drawingml/2006/spreadsheetDrawing">
      <xdr:col>41</xdr:col>
      <xdr:colOff>50800</xdr:colOff>
      <xdr:row>97</xdr:row>
      <xdr:rowOff>95885</xdr:rowOff>
    </xdr:to>
    <xdr:cxnSp macro="">
      <xdr:nvCxnSpPr>
        <xdr:cNvPr id="475" name="直線コネクタ 474"/>
        <xdr:cNvCxnSpPr/>
      </xdr:nvCxnSpPr>
      <xdr:spPr>
        <a:xfrm flipV="1">
          <a:off x="6972300" y="1667383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130175</xdr:rowOff>
    </xdr:from>
    <xdr:to xmlns:xdr="http://schemas.openxmlformats.org/drawingml/2006/spreadsheetDrawing">
      <xdr:col>41</xdr:col>
      <xdr:colOff>101600</xdr:colOff>
      <xdr:row>97</xdr:row>
      <xdr:rowOff>60325</xdr:rowOff>
    </xdr:to>
    <xdr:sp macro="" textlink="">
      <xdr:nvSpPr>
        <xdr:cNvPr id="476" name="フローチャート: 判断 475"/>
        <xdr:cNvSpPr/>
      </xdr:nvSpPr>
      <xdr:spPr>
        <a:xfrm>
          <a:off x="7810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76835</xdr:rowOff>
    </xdr:from>
    <xdr:ext cx="525780" cy="250190"/>
    <xdr:sp macro="" textlink="">
      <xdr:nvSpPr>
        <xdr:cNvPr id="477" name="テキスト ボックス 476"/>
        <xdr:cNvSpPr txBox="1"/>
      </xdr:nvSpPr>
      <xdr:spPr>
        <a:xfrm>
          <a:off x="7593965" y="163645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xdr:rowOff>
    </xdr:from>
    <xdr:to xmlns:xdr="http://schemas.openxmlformats.org/drawingml/2006/spreadsheetDrawing">
      <xdr:col>36</xdr:col>
      <xdr:colOff>165100</xdr:colOff>
      <xdr:row>97</xdr:row>
      <xdr:rowOff>104775</xdr:rowOff>
    </xdr:to>
    <xdr:sp macro="" textlink="">
      <xdr:nvSpPr>
        <xdr:cNvPr id="478" name="フローチャート: 判断 477"/>
        <xdr:cNvSpPr/>
      </xdr:nvSpPr>
      <xdr:spPr>
        <a:xfrm>
          <a:off x="692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121285</xdr:rowOff>
    </xdr:from>
    <xdr:ext cx="525780" cy="250825"/>
    <xdr:sp macro="" textlink="">
      <xdr:nvSpPr>
        <xdr:cNvPr id="479" name="テキスト ボックス 478"/>
        <xdr:cNvSpPr txBox="1"/>
      </xdr:nvSpPr>
      <xdr:spPr>
        <a:xfrm>
          <a:off x="6704965" y="1640903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33020</xdr:rowOff>
    </xdr:from>
    <xdr:to xmlns:xdr="http://schemas.openxmlformats.org/drawingml/2006/spreadsheetDrawing">
      <xdr:col>55</xdr:col>
      <xdr:colOff>50800</xdr:colOff>
      <xdr:row>97</xdr:row>
      <xdr:rowOff>134620</xdr:rowOff>
    </xdr:to>
    <xdr:sp macro="" textlink="">
      <xdr:nvSpPr>
        <xdr:cNvPr id="485" name="楕円 484"/>
        <xdr:cNvSpPr/>
      </xdr:nvSpPr>
      <xdr:spPr>
        <a:xfrm>
          <a:off x="104267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11430</xdr:rowOff>
    </xdr:from>
    <xdr:ext cx="534670" cy="259080"/>
    <xdr:sp macro="" textlink="">
      <xdr:nvSpPr>
        <xdr:cNvPr id="486" name="普通建設事業費 （ うち更新整備　）該当値テキスト"/>
        <xdr:cNvSpPr txBox="1"/>
      </xdr:nvSpPr>
      <xdr:spPr>
        <a:xfrm>
          <a:off x="10528300" y="16642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116205</xdr:rowOff>
    </xdr:from>
    <xdr:to xmlns:xdr="http://schemas.openxmlformats.org/drawingml/2006/spreadsheetDrawing">
      <xdr:col>50</xdr:col>
      <xdr:colOff>165100</xdr:colOff>
      <xdr:row>98</xdr:row>
      <xdr:rowOff>46355</xdr:rowOff>
    </xdr:to>
    <xdr:sp macro="" textlink="">
      <xdr:nvSpPr>
        <xdr:cNvPr id="487" name="楕円 486"/>
        <xdr:cNvSpPr/>
      </xdr:nvSpPr>
      <xdr:spPr>
        <a:xfrm>
          <a:off x="9588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37465</xdr:rowOff>
    </xdr:from>
    <xdr:ext cx="525780" cy="259080"/>
    <xdr:sp macro="" textlink="">
      <xdr:nvSpPr>
        <xdr:cNvPr id="488" name="テキスト ボックス 487"/>
        <xdr:cNvSpPr txBox="1"/>
      </xdr:nvSpPr>
      <xdr:spPr>
        <a:xfrm>
          <a:off x="9371965" y="168395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23495</xdr:rowOff>
    </xdr:from>
    <xdr:to xmlns:xdr="http://schemas.openxmlformats.org/drawingml/2006/spreadsheetDrawing">
      <xdr:col>46</xdr:col>
      <xdr:colOff>38100</xdr:colOff>
      <xdr:row>98</xdr:row>
      <xdr:rowOff>125095</xdr:rowOff>
    </xdr:to>
    <xdr:sp macro="" textlink="">
      <xdr:nvSpPr>
        <xdr:cNvPr id="489" name="楕円 488"/>
        <xdr:cNvSpPr/>
      </xdr:nvSpPr>
      <xdr:spPr>
        <a:xfrm>
          <a:off x="8699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116205</xdr:rowOff>
    </xdr:from>
    <xdr:ext cx="525780" cy="259080"/>
    <xdr:sp macro="" textlink="">
      <xdr:nvSpPr>
        <xdr:cNvPr id="490" name="テキスト ボックス 489"/>
        <xdr:cNvSpPr txBox="1"/>
      </xdr:nvSpPr>
      <xdr:spPr>
        <a:xfrm>
          <a:off x="8482965" y="169183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163830</xdr:rowOff>
    </xdr:from>
    <xdr:to xmlns:xdr="http://schemas.openxmlformats.org/drawingml/2006/spreadsheetDrawing">
      <xdr:col>41</xdr:col>
      <xdr:colOff>101600</xdr:colOff>
      <xdr:row>97</xdr:row>
      <xdr:rowOff>93980</xdr:rowOff>
    </xdr:to>
    <xdr:sp macro="" textlink="">
      <xdr:nvSpPr>
        <xdr:cNvPr id="491" name="楕円 490"/>
        <xdr:cNvSpPr/>
      </xdr:nvSpPr>
      <xdr:spPr>
        <a:xfrm>
          <a:off x="7810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85090</xdr:rowOff>
    </xdr:from>
    <xdr:ext cx="525780" cy="259080"/>
    <xdr:sp macro="" textlink="">
      <xdr:nvSpPr>
        <xdr:cNvPr id="492" name="テキスト ボックス 491"/>
        <xdr:cNvSpPr txBox="1"/>
      </xdr:nvSpPr>
      <xdr:spPr>
        <a:xfrm>
          <a:off x="7593965" y="167157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45085</xdr:rowOff>
    </xdr:from>
    <xdr:to xmlns:xdr="http://schemas.openxmlformats.org/drawingml/2006/spreadsheetDrawing">
      <xdr:col>36</xdr:col>
      <xdr:colOff>165100</xdr:colOff>
      <xdr:row>97</xdr:row>
      <xdr:rowOff>146685</xdr:rowOff>
    </xdr:to>
    <xdr:sp macro="" textlink="">
      <xdr:nvSpPr>
        <xdr:cNvPr id="493" name="楕円 492"/>
        <xdr:cNvSpPr/>
      </xdr:nvSpPr>
      <xdr:spPr>
        <a:xfrm>
          <a:off x="6921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137795</xdr:rowOff>
    </xdr:from>
    <xdr:ext cx="525780" cy="259080"/>
    <xdr:sp macro="" textlink="">
      <xdr:nvSpPr>
        <xdr:cNvPr id="494" name="テキスト ボックス 493"/>
        <xdr:cNvSpPr txBox="1"/>
      </xdr:nvSpPr>
      <xdr:spPr>
        <a:xfrm>
          <a:off x="6704965" y="167684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170"/>
    <xdr:sp macro="" textlink="">
      <xdr:nvSpPr>
        <xdr:cNvPr id="503" name="テキスト ボックス 502"/>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0030" cy="250190"/>
    <xdr:sp macro="" textlink="">
      <xdr:nvSpPr>
        <xdr:cNvPr id="506" name="テキスト ボックス 505"/>
        <xdr:cNvSpPr txBox="1"/>
      </xdr:nvSpPr>
      <xdr:spPr>
        <a:xfrm>
          <a:off x="12197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0190"/>
    <xdr:sp macro="" textlink="">
      <xdr:nvSpPr>
        <xdr:cNvPr id="508" name="テキスト ボックス 507"/>
        <xdr:cNvSpPr txBox="1"/>
      </xdr:nvSpPr>
      <xdr:spPr>
        <a:xfrm>
          <a:off x="11914505" y="6055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0190"/>
    <xdr:sp macro="" textlink="">
      <xdr:nvSpPr>
        <xdr:cNvPr id="510" name="テキスト ボックス 509"/>
        <xdr:cNvSpPr txBox="1"/>
      </xdr:nvSpPr>
      <xdr:spPr>
        <a:xfrm>
          <a:off x="11914505" y="5598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0190"/>
    <xdr:sp macro="" textlink="">
      <xdr:nvSpPr>
        <xdr:cNvPr id="512" name="テキスト ボックス 511"/>
        <xdr:cNvSpPr txBox="1"/>
      </xdr:nvSpPr>
      <xdr:spPr>
        <a:xfrm>
          <a:off x="11914505" y="5140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190"/>
    <xdr:sp macro="" textlink="">
      <xdr:nvSpPr>
        <xdr:cNvPr id="514" name="テキスト ボックス 513"/>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86360</xdr:rowOff>
    </xdr:from>
    <xdr:to xmlns:xdr="http://schemas.openxmlformats.org/drawingml/2006/spreadsheetDrawing">
      <xdr:col>85</xdr:col>
      <xdr:colOff>126365</xdr:colOff>
      <xdr:row>38</xdr:row>
      <xdr:rowOff>139700</xdr:rowOff>
    </xdr:to>
    <xdr:cxnSp macro="">
      <xdr:nvCxnSpPr>
        <xdr:cNvPr id="516" name="直線コネクタ 515"/>
        <xdr:cNvCxnSpPr/>
      </xdr:nvCxnSpPr>
      <xdr:spPr>
        <a:xfrm flipV="1">
          <a:off x="16317595" y="5572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150495</xdr:rowOff>
    </xdr:from>
    <xdr:ext cx="249555" cy="259080"/>
    <xdr:sp macro="" textlink="">
      <xdr:nvSpPr>
        <xdr:cNvPr id="517" name="災害復旧事業費最小値テキスト"/>
        <xdr:cNvSpPr txBox="1"/>
      </xdr:nvSpPr>
      <xdr:spPr>
        <a:xfrm>
          <a:off x="16370300" y="6665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8" name="直線コネクタ 517"/>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32385</xdr:rowOff>
    </xdr:from>
    <xdr:ext cx="534670" cy="250190"/>
    <xdr:sp macro="" textlink="">
      <xdr:nvSpPr>
        <xdr:cNvPr id="519" name="災害復旧事業費最大値テキスト"/>
        <xdr:cNvSpPr txBox="1"/>
      </xdr:nvSpPr>
      <xdr:spPr>
        <a:xfrm>
          <a:off x="16370300" y="53473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86360</xdr:rowOff>
    </xdr:from>
    <xdr:to xmlns:xdr="http://schemas.openxmlformats.org/drawingml/2006/spreadsheetDrawing">
      <xdr:col>86</xdr:col>
      <xdr:colOff>25400</xdr:colOff>
      <xdr:row>32</xdr:row>
      <xdr:rowOff>86360</xdr:rowOff>
    </xdr:to>
    <xdr:cxnSp macro="">
      <xdr:nvCxnSpPr>
        <xdr:cNvPr id="520" name="直線コネクタ 519"/>
        <xdr:cNvCxnSpPr/>
      </xdr:nvCxnSpPr>
      <xdr:spPr>
        <a:xfrm>
          <a:off x="16230600" y="557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83820</xdr:rowOff>
    </xdr:from>
    <xdr:to xmlns:xdr="http://schemas.openxmlformats.org/drawingml/2006/spreadsheetDrawing">
      <xdr:col>85</xdr:col>
      <xdr:colOff>127000</xdr:colOff>
      <xdr:row>38</xdr:row>
      <xdr:rowOff>127635</xdr:rowOff>
    </xdr:to>
    <xdr:cxnSp macro="">
      <xdr:nvCxnSpPr>
        <xdr:cNvPr id="521" name="直線コネクタ 520"/>
        <xdr:cNvCxnSpPr/>
      </xdr:nvCxnSpPr>
      <xdr:spPr>
        <a:xfrm flipV="1">
          <a:off x="15481300" y="642747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23495</xdr:rowOff>
    </xdr:from>
    <xdr:ext cx="378460" cy="259080"/>
    <xdr:sp macro="" textlink="">
      <xdr:nvSpPr>
        <xdr:cNvPr id="522" name="災害復旧事業費平均値テキスト"/>
        <xdr:cNvSpPr txBox="1"/>
      </xdr:nvSpPr>
      <xdr:spPr>
        <a:xfrm>
          <a:off x="16370300" y="65385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45085</xdr:rowOff>
    </xdr:from>
    <xdr:to xmlns:xdr="http://schemas.openxmlformats.org/drawingml/2006/spreadsheetDrawing">
      <xdr:col>85</xdr:col>
      <xdr:colOff>177800</xdr:colOff>
      <xdr:row>38</xdr:row>
      <xdr:rowOff>146685</xdr:rowOff>
    </xdr:to>
    <xdr:sp macro="" textlink="">
      <xdr:nvSpPr>
        <xdr:cNvPr id="523" name="フローチャート: 判断 522"/>
        <xdr:cNvSpPr/>
      </xdr:nvSpPr>
      <xdr:spPr>
        <a:xfrm>
          <a:off x="162687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112395</xdr:rowOff>
    </xdr:from>
    <xdr:to xmlns:xdr="http://schemas.openxmlformats.org/drawingml/2006/spreadsheetDrawing">
      <xdr:col>81</xdr:col>
      <xdr:colOff>50800</xdr:colOff>
      <xdr:row>38</xdr:row>
      <xdr:rowOff>127635</xdr:rowOff>
    </xdr:to>
    <xdr:cxnSp macro="">
      <xdr:nvCxnSpPr>
        <xdr:cNvPr id="524" name="直線コネクタ 523"/>
        <xdr:cNvCxnSpPr/>
      </xdr:nvCxnSpPr>
      <xdr:spPr>
        <a:xfrm>
          <a:off x="14592300" y="66274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41910</xdr:rowOff>
    </xdr:from>
    <xdr:to xmlns:xdr="http://schemas.openxmlformats.org/drawingml/2006/spreadsheetDrawing">
      <xdr:col>81</xdr:col>
      <xdr:colOff>101600</xdr:colOff>
      <xdr:row>38</xdr:row>
      <xdr:rowOff>143510</xdr:rowOff>
    </xdr:to>
    <xdr:sp macro="" textlink="">
      <xdr:nvSpPr>
        <xdr:cNvPr id="525" name="フローチャート: 判断 524"/>
        <xdr:cNvSpPr/>
      </xdr:nvSpPr>
      <xdr:spPr>
        <a:xfrm>
          <a:off x="15430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160020</xdr:rowOff>
    </xdr:from>
    <xdr:ext cx="461010" cy="259080"/>
    <xdr:sp macro="" textlink="">
      <xdr:nvSpPr>
        <xdr:cNvPr id="526" name="テキスト ボックス 525"/>
        <xdr:cNvSpPr txBox="1"/>
      </xdr:nvSpPr>
      <xdr:spPr>
        <a:xfrm>
          <a:off x="15246350" y="63322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3175</xdr:rowOff>
    </xdr:from>
    <xdr:to xmlns:xdr="http://schemas.openxmlformats.org/drawingml/2006/spreadsheetDrawing">
      <xdr:col>76</xdr:col>
      <xdr:colOff>114300</xdr:colOff>
      <xdr:row>38</xdr:row>
      <xdr:rowOff>112395</xdr:rowOff>
    </xdr:to>
    <xdr:cxnSp macro="">
      <xdr:nvCxnSpPr>
        <xdr:cNvPr id="527" name="直線コネクタ 526"/>
        <xdr:cNvCxnSpPr/>
      </xdr:nvCxnSpPr>
      <xdr:spPr>
        <a:xfrm>
          <a:off x="13703300" y="651827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40640</xdr:rowOff>
    </xdr:from>
    <xdr:to xmlns:xdr="http://schemas.openxmlformats.org/drawingml/2006/spreadsheetDrawing">
      <xdr:col>76</xdr:col>
      <xdr:colOff>165100</xdr:colOff>
      <xdr:row>38</xdr:row>
      <xdr:rowOff>141605</xdr:rowOff>
    </xdr:to>
    <xdr:sp macro="" textlink="">
      <xdr:nvSpPr>
        <xdr:cNvPr id="528" name="フローチャート: 判断 527"/>
        <xdr:cNvSpPr/>
      </xdr:nvSpPr>
      <xdr:spPr>
        <a:xfrm>
          <a:off x="1454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158115</xdr:rowOff>
    </xdr:from>
    <xdr:ext cx="461010" cy="250190"/>
    <xdr:sp macro="" textlink="">
      <xdr:nvSpPr>
        <xdr:cNvPr id="529" name="テキスト ボックス 528"/>
        <xdr:cNvSpPr txBox="1"/>
      </xdr:nvSpPr>
      <xdr:spPr>
        <a:xfrm>
          <a:off x="14357350" y="633031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3175</xdr:rowOff>
    </xdr:from>
    <xdr:to xmlns:xdr="http://schemas.openxmlformats.org/drawingml/2006/spreadsheetDrawing">
      <xdr:col>71</xdr:col>
      <xdr:colOff>177800</xdr:colOff>
      <xdr:row>38</xdr:row>
      <xdr:rowOff>29210</xdr:rowOff>
    </xdr:to>
    <xdr:cxnSp macro="">
      <xdr:nvCxnSpPr>
        <xdr:cNvPr id="530" name="直線コネクタ 529"/>
        <xdr:cNvCxnSpPr/>
      </xdr:nvCxnSpPr>
      <xdr:spPr>
        <a:xfrm flipV="1">
          <a:off x="12814300" y="65182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43180</xdr:rowOff>
    </xdr:from>
    <xdr:to xmlns:xdr="http://schemas.openxmlformats.org/drawingml/2006/spreadsheetDrawing">
      <xdr:col>72</xdr:col>
      <xdr:colOff>38100</xdr:colOff>
      <xdr:row>38</xdr:row>
      <xdr:rowOff>144780</xdr:rowOff>
    </xdr:to>
    <xdr:sp macro="" textlink="">
      <xdr:nvSpPr>
        <xdr:cNvPr id="531" name="フローチャート: 判断 530"/>
        <xdr:cNvSpPr/>
      </xdr:nvSpPr>
      <xdr:spPr>
        <a:xfrm>
          <a:off x="1365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135890</xdr:rowOff>
    </xdr:from>
    <xdr:ext cx="378460" cy="259080"/>
    <xdr:sp macro="" textlink="">
      <xdr:nvSpPr>
        <xdr:cNvPr id="532" name="テキスト ボックス 531"/>
        <xdr:cNvSpPr txBox="1"/>
      </xdr:nvSpPr>
      <xdr:spPr>
        <a:xfrm>
          <a:off x="13514070" y="6650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29845</xdr:rowOff>
    </xdr:from>
    <xdr:to xmlns:xdr="http://schemas.openxmlformats.org/drawingml/2006/spreadsheetDrawing">
      <xdr:col>67</xdr:col>
      <xdr:colOff>101600</xdr:colOff>
      <xdr:row>38</xdr:row>
      <xdr:rowOff>132080</xdr:rowOff>
    </xdr:to>
    <xdr:sp macro="" textlink="">
      <xdr:nvSpPr>
        <xdr:cNvPr id="533" name="フローチャート: 判断 532"/>
        <xdr:cNvSpPr/>
      </xdr:nvSpPr>
      <xdr:spPr>
        <a:xfrm>
          <a:off x="12763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122555</xdr:rowOff>
    </xdr:from>
    <xdr:ext cx="461010" cy="250190"/>
    <xdr:sp macro="" textlink="">
      <xdr:nvSpPr>
        <xdr:cNvPr id="534" name="テキスト ボックス 533"/>
        <xdr:cNvSpPr txBox="1"/>
      </xdr:nvSpPr>
      <xdr:spPr>
        <a:xfrm>
          <a:off x="12579350" y="66376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33020</xdr:rowOff>
    </xdr:from>
    <xdr:to xmlns:xdr="http://schemas.openxmlformats.org/drawingml/2006/spreadsheetDrawing">
      <xdr:col>85</xdr:col>
      <xdr:colOff>177800</xdr:colOff>
      <xdr:row>37</xdr:row>
      <xdr:rowOff>134620</xdr:rowOff>
    </xdr:to>
    <xdr:sp macro="" textlink="">
      <xdr:nvSpPr>
        <xdr:cNvPr id="540" name="楕円 539"/>
        <xdr:cNvSpPr/>
      </xdr:nvSpPr>
      <xdr:spPr>
        <a:xfrm>
          <a:off x="16268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55880</xdr:rowOff>
    </xdr:from>
    <xdr:ext cx="469900" cy="259080"/>
    <xdr:sp macro="" textlink="">
      <xdr:nvSpPr>
        <xdr:cNvPr id="541" name="災害復旧事業費該当値テキスト"/>
        <xdr:cNvSpPr txBox="1"/>
      </xdr:nvSpPr>
      <xdr:spPr>
        <a:xfrm>
          <a:off x="16370300" y="6228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76835</xdr:rowOff>
    </xdr:from>
    <xdr:to xmlns:xdr="http://schemas.openxmlformats.org/drawingml/2006/spreadsheetDrawing">
      <xdr:col>81</xdr:col>
      <xdr:colOff>101600</xdr:colOff>
      <xdr:row>39</xdr:row>
      <xdr:rowOff>6985</xdr:rowOff>
    </xdr:to>
    <xdr:sp macro="" textlink="">
      <xdr:nvSpPr>
        <xdr:cNvPr id="542" name="楕円 541"/>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169545</xdr:rowOff>
    </xdr:from>
    <xdr:ext cx="378460" cy="250190"/>
    <xdr:sp macro="" textlink="">
      <xdr:nvSpPr>
        <xdr:cNvPr id="543" name="テキスト ボックス 542"/>
        <xdr:cNvSpPr txBox="1"/>
      </xdr:nvSpPr>
      <xdr:spPr>
        <a:xfrm>
          <a:off x="15292070" y="668464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61595</xdr:rowOff>
    </xdr:from>
    <xdr:to xmlns:xdr="http://schemas.openxmlformats.org/drawingml/2006/spreadsheetDrawing">
      <xdr:col>76</xdr:col>
      <xdr:colOff>165100</xdr:colOff>
      <xdr:row>38</xdr:row>
      <xdr:rowOff>163195</xdr:rowOff>
    </xdr:to>
    <xdr:sp macro="" textlink="">
      <xdr:nvSpPr>
        <xdr:cNvPr id="544" name="楕円 543"/>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154940</xdr:rowOff>
    </xdr:from>
    <xdr:ext cx="378460" cy="251460"/>
    <xdr:sp macro="" textlink="">
      <xdr:nvSpPr>
        <xdr:cNvPr id="545" name="テキスト ボックス 544"/>
        <xdr:cNvSpPr txBox="1"/>
      </xdr:nvSpPr>
      <xdr:spPr>
        <a:xfrm>
          <a:off x="14403070" y="66700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123825</xdr:rowOff>
    </xdr:from>
    <xdr:to xmlns:xdr="http://schemas.openxmlformats.org/drawingml/2006/spreadsheetDrawing">
      <xdr:col>72</xdr:col>
      <xdr:colOff>38100</xdr:colOff>
      <xdr:row>38</xdr:row>
      <xdr:rowOff>53975</xdr:rowOff>
    </xdr:to>
    <xdr:sp macro="" textlink="">
      <xdr:nvSpPr>
        <xdr:cNvPr id="546" name="楕円 545"/>
        <xdr:cNvSpPr/>
      </xdr:nvSpPr>
      <xdr:spPr>
        <a:xfrm>
          <a:off x="13652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70485</xdr:rowOff>
    </xdr:from>
    <xdr:ext cx="461010" cy="259080"/>
    <xdr:sp macro="" textlink="">
      <xdr:nvSpPr>
        <xdr:cNvPr id="547" name="テキスト ボックス 546"/>
        <xdr:cNvSpPr txBox="1"/>
      </xdr:nvSpPr>
      <xdr:spPr>
        <a:xfrm>
          <a:off x="13468350" y="62426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149225</xdr:rowOff>
    </xdr:from>
    <xdr:to xmlns:xdr="http://schemas.openxmlformats.org/drawingml/2006/spreadsheetDrawing">
      <xdr:col>67</xdr:col>
      <xdr:colOff>101600</xdr:colOff>
      <xdr:row>38</xdr:row>
      <xdr:rowOff>79375</xdr:rowOff>
    </xdr:to>
    <xdr:sp macro="" textlink="">
      <xdr:nvSpPr>
        <xdr:cNvPr id="548" name="楕円 547"/>
        <xdr:cNvSpPr/>
      </xdr:nvSpPr>
      <xdr:spPr>
        <a:xfrm>
          <a:off x="12763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95885</xdr:rowOff>
    </xdr:from>
    <xdr:ext cx="461010" cy="259080"/>
    <xdr:sp macro="" textlink="">
      <xdr:nvSpPr>
        <xdr:cNvPr id="549" name="テキスト ボックス 548"/>
        <xdr:cNvSpPr txBox="1"/>
      </xdr:nvSpPr>
      <xdr:spPr>
        <a:xfrm>
          <a:off x="12579350" y="62680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170"/>
    <xdr:sp macro="" textlink="">
      <xdr:nvSpPr>
        <xdr:cNvPr id="558" name="テキスト ボックス 557"/>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0030" cy="250190"/>
    <xdr:sp macro="" textlink="">
      <xdr:nvSpPr>
        <xdr:cNvPr id="561" name="テキスト ボックス 560"/>
        <xdr:cNvSpPr txBox="1"/>
      </xdr:nvSpPr>
      <xdr:spPr>
        <a:xfrm>
          <a:off x="12197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030" cy="250190"/>
    <xdr:sp macro="" textlink="">
      <xdr:nvSpPr>
        <xdr:cNvPr id="563" name="テキスト ボックス 562"/>
        <xdr:cNvSpPr txBox="1"/>
      </xdr:nvSpPr>
      <xdr:spPr>
        <a:xfrm>
          <a:off x="12197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0665" cy="259080"/>
    <xdr:sp macro="" textlink="">
      <xdr:nvSpPr>
        <xdr:cNvPr id="575" name="テキスト ボックス 574"/>
        <xdr:cNvSpPr txBox="1"/>
      </xdr:nvSpPr>
      <xdr:spPr>
        <a:xfrm>
          <a:off x="15356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0665" cy="259080"/>
    <xdr:sp macro="" textlink="">
      <xdr:nvSpPr>
        <xdr:cNvPr id="578" name="テキスト ボックス 577"/>
        <xdr:cNvSpPr txBox="1"/>
      </xdr:nvSpPr>
      <xdr:spPr>
        <a:xfrm>
          <a:off x="14467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0665" cy="259080"/>
    <xdr:sp macro="" textlink="">
      <xdr:nvSpPr>
        <xdr:cNvPr id="581" name="テキスト ボックス 580"/>
        <xdr:cNvSpPr txBox="1"/>
      </xdr:nvSpPr>
      <xdr:spPr>
        <a:xfrm>
          <a:off x="1357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0665" cy="259080"/>
    <xdr:sp macro="" textlink="">
      <xdr:nvSpPr>
        <xdr:cNvPr id="583" name="テキスト ボックス 582"/>
        <xdr:cNvSpPr txBox="1"/>
      </xdr:nvSpPr>
      <xdr:spPr>
        <a:xfrm>
          <a:off x="1268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0665" cy="259080"/>
    <xdr:sp macro="" textlink="">
      <xdr:nvSpPr>
        <xdr:cNvPr id="592" name="テキスト ボックス 591"/>
        <xdr:cNvSpPr txBox="1"/>
      </xdr:nvSpPr>
      <xdr:spPr>
        <a:xfrm>
          <a:off x="15356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0665" cy="259080"/>
    <xdr:sp macro="" textlink="">
      <xdr:nvSpPr>
        <xdr:cNvPr id="594" name="テキスト ボックス 593"/>
        <xdr:cNvSpPr txBox="1"/>
      </xdr:nvSpPr>
      <xdr:spPr>
        <a:xfrm>
          <a:off x="14467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0665" cy="259080"/>
    <xdr:sp macro="" textlink="">
      <xdr:nvSpPr>
        <xdr:cNvPr id="596" name="テキスト ボックス 595"/>
        <xdr:cNvSpPr txBox="1"/>
      </xdr:nvSpPr>
      <xdr:spPr>
        <a:xfrm>
          <a:off x="1357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0665" cy="259080"/>
    <xdr:sp macro="" textlink="">
      <xdr:nvSpPr>
        <xdr:cNvPr id="598" name="テキスト ボックス 597"/>
        <xdr:cNvSpPr txBox="1"/>
      </xdr:nvSpPr>
      <xdr:spPr>
        <a:xfrm>
          <a:off x="1268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170"/>
    <xdr:sp macro="" textlink="">
      <xdr:nvSpPr>
        <xdr:cNvPr id="607" name="テキスト ボックス 606"/>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030" cy="259080"/>
    <xdr:sp macro="" textlink="">
      <xdr:nvSpPr>
        <xdr:cNvPr id="610" name="テキスト ボックス 609"/>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190"/>
    <xdr:sp macro="" textlink="">
      <xdr:nvSpPr>
        <xdr:cNvPr id="614" name="テキスト ボックス 613"/>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6740" cy="259080"/>
    <xdr:sp macro="" textlink="">
      <xdr:nvSpPr>
        <xdr:cNvPr id="618" name="テキスト ボックス 617"/>
        <xdr:cNvSpPr txBox="1"/>
      </xdr:nvSpPr>
      <xdr:spPr>
        <a:xfrm>
          <a:off x="11850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740" cy="250190"/>
    <xdr:sp macro="" textlink="">
      <xdr:nvSpPr>
        <xdr:cNvPr id="620" name="テキスト ボックス 619"/>
        <xdr:cNvSpPr txBox="1"/>
      </xdr:nvSpPr>
      <xdr:spPr>
        <a:xfrm>
          <a:off x="11850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73025</xdr:rowOff>
    </xdr:from>
    <xdr:to xmlns:xdr="http://schemas.openxmlformats.org/drawingml/2006/spreadsheetDrawing">
      <xdr:col>85</xdr:col>
      <xdr:colOff>126365</xdr:colOff>
      <xdr:row>78</xdr:row>
      <xdr:rowOff>83185</xdr:rowOff>
    </xdr:to>
    <xdr:cxnSp macro="">
      <xdr:nvCxnSpPr>
        <xdr:cNvPr id="622" name="直線コネクタ 621"/>
        <xdr:cNvCxnSpPr/>
      </xdr:nvCxnSpPr>
      <xdr:spPr>
        <a:xfrm flipV="1">
          <a:off x="16317595" y="12074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86995</xdr:rowOff>
    </xdr:from>
    <xdr:ext cx="534670" cy="250825"/>
    <xdr:sp macro="" textlink="">
      <xdr:nvSpPr>
        <xdr:cNvPr id="623" name="公債費最小値テキスト"/>
        <xdr:cNvSpPr txBox="1"/>
      </xdr:nvSpPr>
      <xdr:spPr>
        <a:xfrm>
          <a:off x="16370300" y="13460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83185</xdr:rowOff>
    </xdr:from>
    <xdr:to xmlns:xdr="http://schemas.openxmlformats.org/drawingml/2006/spreadsheetDrawing">
      <xdr:col>86</xdr:col>
      <xdr:colOff>25400</xdr:colOff>
      <xdr:row>78</xdr:row>
      <xdr:rowOff>83185</xdr:rowOff>
    </xdr:to>
    <xdr:cxnSp macro="">
      <xdr:nvCxnSpPr>
        <xdr:cNvPr id="624" name="直線コネクタ 623"/>
        <xdr:cNvCxnSpPr/>
      </xdr:nvCxnSpPr>
      <xdr:spPr>
        <a:xfrm>
          <a:off x="16230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19685</xdr:rowOff>
    </xdr:from>
    <xdr:ext cx="598805" cy="250190"/>
    <xdr:sp macro="" textlink="">
      <xdr:nvSpPr>
        <xdr:cNvPr id="625" name="公債費最大値テキスト"/>
        <xdr:cNvSpPr txBox="1"/>
      </xdr:nvSpPr>
      <xdr:spPr>
        <a:xfrm>
          <a:off x="16370300" y="1184973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73025</xdr:rowOff>
    </xdr:from>
    <xdr:to xmlns:xdr="http://schemas.openxmlformats.org/drawingml/2006/spreadsheetDrawing">
      <xdr:col>86</xdr:col>
      <xdr:colOff>25400</xdr:colOff>
      <xdr:row>70</xdr:row>
      <xdr:rowOff>73025</xdr:rowOff>
    </xdr:to>
    <xdr:cxnSp macro="">
      <xdr:nvCxnSpPr>
        <xdr:cNvPr id="626" name="直線コネクタ 625"/>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143510</xdr:rowOff>
    </xdr:from>
    <xdr:to xmlns:xdr="http://schemas.openxmlformats.org/drawingml/2006/spreadsheetDrawing">
      <xdr:col>85</xdr:col>
      <xdr:colOff>127000</xdr:colOff>
      <xdr:row>75</xdr:row>
      <xdr:rowOff>21590</xdr:rowOff>
    </xdr:to>
    <xdr:cxnSp macro="">
      <xdr:nvCxnSpPr>
        <xdr:cNvPr id="627" name="直線コネクタ 626"/>
        <xdr:cNvCxnSpPr/>
      </xdr:nvCxnSpPr>
      <xdr:spPr>
        <a:xfrm>
          <a:off x="15481300" y="1283081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34290</xdr:rowOff>
    </xdr:from>
    <xdr:ext cx="534670" cy="259080"/>
    <xdr:sp macro="" textlink="">
      <xdr:nvSpPr>
        <xdr:cNvPr id="628" name="公債費平均値テキスト"/>
        <xdr:cNvSpPr txBox="1"/>
      </xdr:nvSpPr>
      <xdr:spPr>
        <a:xfrm>
          <a:off x="16370300" y="13064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55880</xdr:rowOff>
    </xdr:from>
    <xdr:to xmlns:xdr="http://schemas.openxmlformats.org/drawingml/2006/spreadsheetDrawing">
      <xdr:col>85</xdr:col>
      <xdr:colOff>177800</xdr:colOff>
      <xdr:row>76</xdr:row>
      <xdr:rowOff>157480</xdr:rowOff>
    </xdr:to>
    <xdr:sp macro="" textlink="">
      <xdr:nvSpPr>
        <xdr:cNvPr id="629" name="フローチャート: 判断 628"/>
        <xdr:cNvSpPr/>
      </xdr:nvSpPr>
      <xdr:spPr>
        <a:xfrm>
          <a:off x="1626870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73025</xdr:rowOff>
    </xdr:from>
    <xdr:to xmlns:xdr="http://schemas.openxmlformats.org/drawingml/2006/spreadsheetDrawing">
      <xdr:col>81</xdr:col>
      <xdr:colOff>50800</xdr:colOff>
      <xdr:row>74</xdr:row>
      <xdr:rowOff>143510</xdr:rowOff>
    </xdr:to>
    <xdr:cxnSp macro="">
      <xdr:nvCxnSpPr>
        <xdr:cNvPr id="630" name="直線コネクタ 629"/>
        <xdr:cNvCxnSpPr/>
      </xdr:nvCxnSpPr>
      <xdr:spPr>
        <a:xfrm>
          <a:off x="14592300" y="127603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48895</xdr:rowOff>
    </xdr:from>
    <xdr:to xmlns:xdr="http://schemas.openxmlformats.org/drawingml/2006/spreadsheetDrawing">
      <xdr:col>81</xdr:col>
      <xdr:colOff>101600</xdr:colOff>
      <xdr:row>76</xdr:row>
      <xdr:rowOff>150495</xdr:rowOff>
    </xdr:to>
    <xdr:sp macro="" textlink="">
      <xdr:nvSpPr>
        <xdr:cNvPr id="631" name="フローチャート: 判断 630"/>
        <xdr:cNvSpPr/>
      </xdr:nvSpPr>
      <xdr:spPr>
        <a:xfrm>
          <a:off x="15430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141605</xdr:rowOff>
    </xdr:from>
    <xdr:ext cx="525780" cy="259080"/>
    <xdr:sp macro="" textlink="">
      <xdr:nvSpPr>
        <xdr:cNvPr id="632" name="テキスト ボックス 631"/>
        <xdr:cNvSpPr txBox="1"/>
      </xdr:nvSpPr>
      <xdr:spPr>
        <a:xfrm>
          <a:off x="15213965" y="131718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73025</xdr:rowOff>
    </xdr:from>
    <xdr:to xmlns:xdr="http://schemas.openxmlformats.org/drawingml/2006/spreadsheetDrawing">
      <xdr:col>76</xdr:col>
      <xdr:colOff>114300</xdr:colOff>
      <xdr:row>74</xdr:row>
      <xdr:rowOff>141605</xdr:rowOff>
    </xdr:to>
    <xdr:cxnSp macro="">
      <xdr:nvCxnSpPr>
        <xdr:cNvPr id="633" name="直線コネクタ 632"/>
        <xdr:cNvCxnSpPr/>
      </xdr:nvCxnSpPr>
      <xdr:spPr>
        <a:xfrm flipV="1">
          <a:off x="13703300" y="1276032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53340</xdr:rowOff>
    </xdr:from>
    <xdr:to xmlns:xdr="http://schemas.openxmlformats.org/drawingml/2006/spreadsheetDrawing">
      <xdr:col>76</xdr:col>
      <xdr:colOff>165100</xdr:colOff>
      <xdr:row>76</xdr:row>
      <xdr:rowOff>154940</xdr:rowOff>
    </xdr:to>
    <xdr:sp macro="" textlink="">
      <xdr:nvSpPr>
        <xdr:cNvPr id="634" name="フローチャート: 判断 633"/>
        <xdr:cNvSpPr/>
      </xdr:nvSpPr>
      <xdr:spPr>
        <a:xfrm>
          <a:off x="14541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146050</xdr:rowOff>
    </xdr:from>
    <xdr:ext cx="525780" cy="250190"/>
    <xdr:sp macro="" textlink="">
      <xdr:nvSpPr>
        <xdr:cNvPr id="635" name="テキスト ボックス 634"/>
        <xdr:cNvSpPr txBox="1"/>
      </xdr:nvSpPr>
      <xdr:spPr>
        <a:xfrm>
          <a:off x="14324965" y="131762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136525</xdr:rowOff>
    </xdr:from>
    <xdr:to xmlns:xdr="http://schemas.openxmlformats.org/drawingml/2006/spreadsheetDrawing">
      <xdr:col>71</xdr:col>
      <xdr:colOff>177800</xdr:colOff>
      <xdr:row>74</xdr:row>
      <xdr:rowOff>141605</xdr:rowOff>
    </xdr:to>
    <xdr:cxnSp macro="">
      <xdr:nvCxnSpPr>
        <xdr:cNvPr id="636" name="直線コネクタ 635"/>
        <xdr:cNvCxnSpPr/>
      </xdr:nvCxnSpPr>
      <xdr:spPr>
        <a:xfrm>
          <a:off x="12814300" y="128238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49530</xdr:rowOff>
    </xdr:from>
    <xdr:to xmlns:xdr="http://schemas.openxmlformats.org/drawingml/2006/spreadsheetDrawing">
      <xdr:col>72</xdr:col>
      <xdr:colOff>38100</xdr:colOff>
      <xdr:row>76</xdr:row>
      <xdr:rowOff>151130</xdr:rowOff>
    </xdr:to>
    <xdr:sp macro="" textlink="">
      <xdr:nvSpPr>
        <xdr:cNvPr id="637" name="フローチャート: 判断 636"/>
        <xdr:cNvSpPr/>
      </xdr:nvSpPr>
      <xdr:spPr>
        <a:xfrm>
          <a:off x="13652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142240</xdr:rowOff>
    </xdr:from>
    <xdr:ext cx="525780" cy="259080"/>
    <xdr:sp macro="" textlink="">
      <xdr:nvSpPr>
        <xdr:cNvPr id="638" name="テキスト ボックス 637"/>
        <xdr:cNvSpPr txBox="1"/>
      </xdr:nvSpPr>
      <xdr:spPr>
        <a:xfrm>
          <a:off x="13435965" y="131724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59055</xdr:rowOff>
    </xdr:from>
    <xdr:to xmlns:xdr="http://schemas.openxmlformats.org/drawingml/2006/spreadsheetDrawing">
      <xdr:col>67</xdr:col>
      <xdr:colOff>101600</xdr:colOff>
      <xdr:row>76</xdr:row>
      <xdr:rowOff>160655</xdr:rowOff>
    </xdr:to>
    <xdr:sp macro="" textlink="">
      <xdr:nvSpPr>
        <xdr:cNvPr id="639" name="フローチャート: 判断 638"/>
        <xdr:cNvSpPr/>
      </xdr:nvSpPr>
      <xdr:spPr>
        <a:xfrm>
          <a:off x="12763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151765</xdr:rowOff>
    </xdr:from>
    <xdr:ext cx="525780" cy="259080"/>
    <xdr:sp macro="" textlink="">
      <xdr:nvSpPr>
        <xdr:cNvPr id="640" name="テキスト ボックス 639"/>
        <xdr:cNvSpPr txBox="1"/>
      </xdr:nvSpPr>
      <xdr:spPr>
        <a:xfrm>
          <a:off x="12546965" y="131819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142240</xdr:rowOff>
    </xdr:from>
    <xdr:to xmlns:xdr="http://schemas.openxmlformats.org/drawingml/2006/spreadsheetDrawing">
      <xdr:col>85</xdr:col>
      <xdr:colOff>177800</xdr:colOff>
      <xdr:row>75</xdr:row>
      <xdr:rowOff>72390</xdr:rowOff>
    </xdr:to>
    <xdr:sp macro="" textlink="">
      <xdr:nvSpPr>
        <xdr:cNvPr id="646" name="楕円 645"/>
        <xdr:cNvSpPr/>
      </xdr:nvSpPr>
      <xdr:spPr>
        <a:xfrm>
          <a:off x="162687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165100</xdr:rowOff>
    </xdr:from>
    <xdr:ext cx="534670" cy="259080"/>
    <xdr:sp macro="" textlink="">
      <xdr:nvSpPr>
        <xdr:cNvPr id="647" name="公債費該当値テキスト"/>
        <xdr:cNvSpPr txBox="1"/>
      </xdr:nvSpPr>
      <xdr:spPr>
        <a:xfrm>
          <a:off x="16370300" y="12680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92075</xdr:rowOff>
    </xdr:from>
    <xdr:to xmlns:xdr="http://schemas.openxmlformats.org/drawingml/2006/spreadsheetDrawing">
      <xdr:col>81</xdr:col>
      <xdr:colOff>101600</xdr:colOff>
      <xdr:row>75</xdr:row>
      <xdr:rowOff>22225</xdr:rowOff>
    </xdr:to>
    <xdr:sp macro="" textlink="">
      <xdr:nvSpPr>
        <xdr:cNvPr id="648" name="楕円 647"/>
        <xdr:cNvSpPr/>
      </xdr:nvSpPr>
      <xdr:spPr>
        <a:xfrm>
          <a:off x="15430500" y="127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38735</xdr:rowOff>
    </xdr:from>
    <xdr:ext cx="525780" cy="259080"/>
    <xdr:sp macro="" textlink="">
      <xdr:nvSpPr>
        <xdr:cNvPr id="649" name="テキスト ボックス 648"/>
        <xdr:cNvSpPr txBox="1"/>
      </xdr:nvSpPr>
      <xdr:spPr>
        <a:xfrm>
          <a:off x="15213965" y="125545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22225</xdr:rowOff>
    </xdr:from>
    <xdr:to xmlns:xdr="http://schemas.openxmlformats.org/drawingml/2006/spreadsheetDrawing">
      <xdr:col>76</xdr:col>
      <xdr:colOff>165100</xdr:colOff>
      <xdr:row>74</xdr:row>
      <xdr:rowOff>123825</xdr:rowOff>
    </xdr:to>
    <xdr:sp macro="" textlink="">
      <xdr:nvSpPr>
        <xdr:cNvPr id="650" name="楕円 649"/>
        <xdr:cNvSpPr/>
      </xdr:nvSpPr>
      <xdr:spPr>
        <a:xfrm>
          <a:off x="14541500" y="127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140335</xdr:rowOff>
    </xdr:from>
    <xdr:ext cx="525780" cy="259080"/>
    <xdr:sp macro="" textlink="">
      <xdr:nvSpPr>
        <xdr:cNvPr id="651" name="テキスト ボックス 650"/>
        <xdr:cNvSpPr txBox="1"/>
      </xdr:nvSpPr>
      <xdr:spPr>
        <a:xfrm>
          <a:off x="14324965" y="124847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90805</xdr:rowOff>
    </xdr:from>
    <xdr:to xmlns:xdr="http://schemas.openxmlformats.org/drawingml/2006/spreadsheetDrawing">
      <xdr:col>72</xdr:col>
      <xdr:colOff>38100</xdr:colOff>
      <xdr:row>75</xdr:row>
      <xdr:rowOff>20955</xdr:rowOff>
    </xdr:to>
    <xdr:sp macro="" textlink="">
      <xdr:nvSpPr>
        <xdr:cNvPr id="652" name="楕円 651"/>
        <xdr:cNvSpPr/>
      </xdr:nvSpPr>
      <xdr:spPr>
        <a:xfrm>
          <a:off x="136525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37465</xdr:rowOff>
    </xdr:from>
    <xdr:ext cx="525780" cy="259080"/>
    <xdr:sp macro="" textlink="">
      <xdr:nvSpPr>
        <xdr:cNvPr id="653" name="テキスト ボックス 652"/>
        <xdr:cNvSpPr txBox="1"/>
      </xdr:nvSpPr>
      <xdr:spPr>
        <a:xfrm>
          <a:off x="13435965" y="125533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86360</xdr:rowOff>
    </xdr:from>
    <xdr:to xmlns:xdr="http://schemas.openxmlformats.org/drawingml/2006/spreadsheetDrawing">
      <xdr:col>67</xdr:col>
      <xdr:colOff>101600</xdr:colOff>
      <xdr:row>75</xdr:row>
      <xdr:rowOff>15875</xdr:rowOff>
    </xdr:to>
    <xdr:sp macro="" textlink="">
      <xdr:nvSpPr>
        <xdr:cNvPr id="654" name="楕円 653"/>
        <xdr:cNvSpPr/>
      </xdr:nvSpPr>
      <xdr:spPr>
        <a:xfrm>
          <a:off x="12763500" y="12773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32385</xdr:rowOff>
    </xdr:from>
    <xdr:ext cx="525780" cy="250190"/>
    <xdr:sp macro="" textlink="">
      <xdr:nvSpPr>
        <xdr:cNvPr id="655" name="テキスト ボックス 654"/>
        <xdr:cNvSpPr txBox="1"/>
      </xdr:nvSpPr>
      <xdr:spPr>
        <a:xfrm>
          <a:off x="12546965" y="125482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170"/>
    <xdr:sp macro="" textlink="">
      <xdr:nvSpPr>
        <xdr:cNvPr id="664" name="テキスト ボックス 663"/>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6" name="直線コネクタ 66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0030" cy="250190"/>
    <xdr:sp macro="" textlink="">
      <xdr:nvSpPr>
        <xdr:cNvPr id="667" name="テキスト ボックス 666"/>
        <xdr:cNvSpPr txBox="1"/>
      </xdr:nvSpPr>
      <xdr:spPr>
        <a:xfrm>
          <a:off x="12197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8" name="直線コネクタ 66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0190"/>
    <xdr:sp macro="" textlink="">
      <xdr:nvSpPr>
        <xdr:cNvPr id="669" name="テキスト ボックス 668"/>
        <xdr:cNvSpPr txBox="1"/>
      </xdr:nvSpPr>
      <xdr:spPr>
        <a:xfrm>
          <a:off x="11914505" y="16342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0" name="直線コネクタ 66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6740" cy="250190"/>
    <xdr:sp macro="" textlink="">
      <xdr:nvSpPr>
        <xdr:cNvPr id="671" name="テキスト ボックス 670"/>
        <xdr:cNvSpPr txBox="1"/>
      </xdr:nvSpPr>
      <xdr:spPr>
        <a:xfrm>
          <a:off x="11850370" y="15885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2" name="直線コネクタ 67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6740" cy="250190"/>
    <xdr:sp macro="" textlink="">
      <xdr:nvSpPr>
        <xdr:cNvPr id="673" name="テキスト ボックス 672"/>
        <xdr:cNvSpPr txBox="1"/>
      </xdr:nvSpPr>
      <xdr:spPr>
        <a:xfrm>
          <a:off x="11850370" y="15427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740" cy="250190"/>
    <xdr:sp macro="" textlink="">
      <xdr:nvSpPr>
        <xdr:cNvPr id="675" name="テキスト ボックス 674"/>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3810</xdr:rowOff>
    </xdr:from>
    <xdr:to xmlns:xdr="http://schemas.openxmlformats.org/drawingml/2006/spreadsheetDrawing">
      <xdr:col>85</xdr:col>
      <xdr:colOff>126365</xdr:colOff>
      <xdr:row>98</xdr:row>
      <xdr:rowOff>137160</xdr:rowOff>
    </xdr:to>
    <xdr:cxnSp macro="">
      <xdr:nvCxnSpPr>
        <xdr:cNvPr id="677" name="直線コネクタ 676"/>
        <xdr:cNvCxnSpPr/>
      </xdr:nvCxnSpPr>
      <xdr:spPr>
        <a:xfrm flipV="1">
          <a:off x="16317595" y="1543431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140970</xdr:rowOff>
    </xdr:from>
    <xdr:ext cx="378460" cy="259080"/>
    <xdr:sp macro="" textlink="">
      <xdr:nvSpPr>
        <xdr:cNvPr id="678" name="積立金最小値テキスト"/>
        <xdr:cNvSpPr txBox="1"/>
      </xdr:nvSpPr>
      <xdr:spPr>
        <a:xfrm>
          <a:off x="16370300" y="16943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137160</xdr:rowOff>
    </xdr:from>
    <xdr:to xmlns:xdr="http://schemas.openxmlformats.org/drawingml/2006/spreadsheetDrawing">
      <xdr:col>86</xdr:col>
      <xdr:colOff>25400</xdr:colOff>
      <xdr:row>98</xdr:row>
      <xdr:rowOff>137160</xdr:rowOff>
    </xdr:to>
    <xdr:cxnSp macro="">
      <xdr:nvCxnSpPr>
        <xdr:cNvPr id="679" name="直線コネクタ 678"/>
        <xdr:cNvCxnSpPr/>
      </xdr:nvCxnSpPr>
      <xdr:spPr>
        <a:xfrm>
          <a:off x="16230600" y="1693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121920</xdr:rowOff>
    </xdr:from>
    <xdr:ext cx="598805" cy="250190"/>
    <xdr:sp macro="" textlink="">
      <xdr:nvSpPr>
        <xdr:cNvPr id="680" name="積立金最大値テキスト"/>
        <xdr:cNvSpPr txBox="1"/>
      </xdr:nvSpPr>
      <xdr:spPr>
        <a:xfrm>
          <a:off x="16370300" y="152095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3810</xdr:rowOff>
    </xdr:from>
    <xdr:to xmlns:xdr="http://schemas.openxmlformats.org/drawingml/2006/spreadsheetDrawing">
      <xdr:col>86</xdr:col>
      <xdr:colOff>25400</xdr:colOff>
      <xdr:row>90</xdr:row>
      <xdr:rowOff>3810</xdr:rowOff>
    </xdr:to>
    <xdr:cxnSp macro="">
      <xdr:nvCxnSpPr>
        <xdr:cNvPr id="681" name="直線コネクタ 680"/>
        <xdr:cNvCxnSpPr/>
      </xdr:nvCxnSpPr>
      <xdr:spPr>
        <a:xfrm>
          <a:off x="16230600" y="1543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123190</xdr:rowOff>
    </xdr:from>
    <xdr:to xmlns:xdr="http://schemas.openxmlformats.org/drawingml/2006/spreadsheetDrawing">
      <xdr:col>85</xdr:col>
      <xdr:colOff>127000</xdr:colOff>
      <xdr:row>98</xdr:row>
      <xdr:rowOff>5080</xdr:rowOff>
    </xdr:to>
    <xdr:cxnSp macro="">
      <xdr:nvCxnSpPr>
        <xdr:cNvPr id="682" name="直線コネクタ 681"/>
        <xdr:cNvCxnSpPr/>
      </xdr:nvCxnSpPr>
      <xdr:spPr>
        <a:xfrm flipV="1">
          <a:off x="15481300" y="167538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63500</xdr:rowOff>
    </xdr:from>
    <xdr:ext cx="534670" cy="251460"/>
    <xdr:sp macro="" textlink="">
      <xdr:nvSpPr>
        <xdr:cNvPr id="683" name="積立金平均値テキスト"/>
        <xdr:cNvSpPr txBox="1"/>
      </xdr:nvSpPr>
      <xdr:spPr>
        <a:xfrm>
          <a:off x="16370300" y="166941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84455</xdr:rowOff>
    </xdr:from>
    <xdr:to xmlns:xdr="http://schemas.openxmlformats.org/drawingml/2006/spreadsheetDrawing">
      <xdr:col>85</xdr:col>
      <xdr:colOff>177800</xdr:colOff>
      <xdr:row>98</xdr:row>
      <xdr:rowOff>14605</xdr:rowOff>
    </xdr:to>
    <xdr:sp macro="" textlink="">
      <xdr:nvSpPr>
        <xdr:cNvPr id="684" name="フローチャート: 判断 683"/>
        <xdr:cNvSpPr/>
      </xdr:nvSpPr>
      <xdr:spPr>
        <a:xfrm>
          <a:off x="162687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5080</xdr:rowOff>
    </xdr:from>
    <xdr:to xmlns:xdr="http://schemas.openxmlformats.org/drawingml/2006/spreadsheetDrawing">
      <xdr:col>81</xdr:col>
      <xdr:colOff>50800</xdr:colOff>
      <xdr:row>98</xdr:row>
      <xdr:rowOff>12065</xdr:rowOff>
    </xdr:to>
    <xdr:cxnSp macro="">
      <xdr:nvCxnSpPr>
        <xdr:cNvPr id="685" name="直線コネクタ 684"/>
        <xdr:cNvCxnSpPr/>
      </xdr:nvCxnSpPr>
      <xdr:spPr>
        <a:xfrm flipV="1">
          <a:off x="14592300" y="168071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98</xdr:row>
      <xdr:rowOff>0</xdr:rowOff>
    </xdr:to>
    <xdr:sp macro="" textlink="">
      <xdr:nvSpPr>
        <xdr:cNvPr id="686" name="フローチャート: 判断 685"/>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16510</xdr:rowOff>
    </xdr:from>
    <xdr:ext cx="525780" cy="259080"/>
    <xdr:sp macro="" textlink="">
      <xdr:nvSpPr>
        <xdr:cNvPr id="687" name="テキスト ボックス 686"/>
        <xdr:cNvSpPr txBox="1"/>
      </xdr:nvSpPr>
      <xdr:spPr>
        <a:xfrm>
          <a:off x="15213965" y="164757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12065</xdr:rowOff>
    </xdr:from>
    <xdr:to xmlns:xdr="http://schemas.openxmlformats.org/drawingml/2006/spreadsheetDrawing">
      <xdr:col>76</xdr:col>
      <xdr:colOff>114300</xdr:colOff>
      <xdr:row>98</xdr:row>
      <xdr:rowOff>83185</xdr:rowOff>
    </xdr:to>
    <xdr:cxnSp macro="">
      <xdr:nvCxnSpPr>
        <xdr:cNvPr id="688" name="直線コネクタ 687"/>
        <xdr:cNvCxnSpPr/>
      </xdr:nvCxnSpPr>
      <xdr:spPr>
        <a:xfrm flipV="1">
          <a:off x="13703300" y="1681416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52705</xdr:rowOff>
    </xdr:from>
    <xdr:to xmlns:xdr="http://schemas.openxmlformats.org/drawingml/2006/spreadsheetDrawing">
      <xdr:col>76</xdr:col>
      <xdr:colOff>165100</xdr:colOff>
      <xdr:row>97</xdr:row>
      <xdr:rowOff>154940</xdr:rowOff>
    </xdr:to>
    <xdr:sp macro="" textlink="">
      <xdr:nvSpPr>
        <xdr:cNvPr id="689" name="フローチャート: 判断 688"/>
        <xdr:cNvSpPr/>
      </xdr:nvSpPr>
      <xdr:spPr>
        <a:xfrm>
          <a:off x="1454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170815</xdr:rowOff>
    </xdr:from>
    <xdr:ext cx="525780" cy="258445"/>
    <xdr:sp macro="" textlink="">
      <xdr:nvSpPr>
        <xdr:cNvPr id="690" name="テキスト ボックス 689"/>
        <xdr:cNvSpPr txBox="1"/>
      </xdr:nvSpPr>
      <xdr:spPr>
        <a:xfrm>
          <a:off x="14324965" y="1645856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77470</xdr:rowOff>
    </xdr:from>
    <xdr:to xmlns:xdr="http://schemas.openxmlformats.org/drawingml/2006/spreadsheetDrawing">
      <xdr:col>71</xdr:col>
      <xdr:colOff>177800</xdr:colOff>
      <xdr:row>98</xdr:row>
      <xdr:rowOff>83185</xdr:rowOff>
    </xdr:to>
    <xdr:cxnSp macro="">
      <xdr:nvCxnSpPr>
        <xdr:cNvPr id="691" name="直線コネクタ 690"/>
        <xdr:cNvCxnSpPr/>
      </xdr:nvCxnSpPr>
      <xdr:spPr>
        <a:xfrm>
          <a:off x="12814300" y="168795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120650</xdr:rowOff>
    </xdr:from>
    <xdr:to xmlns:xdr="http://schemas.openxmlformats.org/drawingml/2006/spreadsheetDrawing">
      <xdr:col>72</xdr:col>
      <xdr:colOff>38100</xdr:colOff>
      <xdr:row>98</xdr:row>
      <xdr:rowOff>50800</xdr:rowOff>
    </xdr:to>
    <xdr:sp macro="" textlink="">
      <xdr:nvSpPr>
        <xdr:cNvPr id="692" name="フローチャート: 判断 691"/>
        <xdr:cNvSpPr/>
      </xdr:nvSpPr>
      <xdr:spPr>
        <a:xfrm>
          <a:off x="13652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67310</xdr:rowOff>
    </xdr:from>
    <xdr:ext cx="525780" cy="259080"/>
    <xdr:sp macro="" textlink="">
      <xdr:nvSpPr>
        <xdr:cNvPr id="693" name="テキスト ボックス 692"/>
        <xdr:cNvSpPr txBox="1"/>
      </xdr:nvSpPr>
      <xdr:spPr>
        <a:xfrm>
          <a:off x="13435965" y="165265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157480</xdr:rowOff>
    </xdr:from>
    <xdr:to xmlns:xdr="http://schemas.openxmlformats.org/drawingml/2006/spreadsheetDrawing">
      <xdr:col>67</xdr:col>
      <xdr:colOff>101600</xdr:colOff>
      <xdr:row>98</xdr:row>
      <xdr:rowOff>87630</xdr:rowOff>
    </xdr:to>
    <xdr:sp macro="" textlink="">
      <xdr:nvSpPr>
        <xdr:cNvPr id="694" name="フローチャート: 判断 693"/>
        <xdr:cNvSpPr/>
      </xdr:nvSpPr>
      <xdr:spPr>
        <a:xfrm>
          <a:off x="12763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104140</xdr:rowOff>
    </xdr:from>
    <xdr:ext cx="525780" cy="259080"/>
    <xdr:sp macro="" textlink="">
      <xdr:nvSpPr>
        <xdr:cNvPr id="695" name="テキスト ボックス 694"/>
        <xdr:cNvSpPr txBox="1"/>
      </xdr:nvSpPr>
      <xdr:spPr>
        <a:xfrm>
          <a:off x="12546965" y="165633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72390</xdr:rowOff>
    </xdr:from>
    <xdr:to xmlns:xdr="http://schemas.openxmlformats.org/drawingml/2006/spreadsheetDrawing">
      <xdr:col>85</xdr:col>
      <xdr:colOff>177800</xdr:colOff>
      <xdr:row>98</xdr:row>
      <xdr:rowOff>2540</xdr:rowOff>
    </xdr:to>
    <xdr:sp macro="" textlink="">
      <xdr:nvSpPr>
        <xdr:cNvPr id="701" name="楕円 700"/>
        <xdr:cNvSpPr/>
      </xdr:nvSpPr>
      <xdr:spPr>
        <a:xfrm>
          <a:off x="162687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95250</xdr:rowOff>
    </xdr:from>
    <xdr:ext cx="534670" cy="259080"/>
    <xdr:sp macro="" textlink="">
      <xdr:nvSpPr>
        <xdr:cNvPr id="702" name="積立金該当値テキスト"/>
        <xdr:cNvSpPr txBox="1"/>
      </xdr:nvSpPr>
      <xdr:spPr>
        <a:xfrm>
          <a:off x="16370300" y="1655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125730</xdr:rowOff>
    </xdr:from>
    <xdr:to xmlns:xdr="http://schemas.openxmlformats.org/drawingml/2006/spreadsheetDrawing">
      <xdr:col>81</xdr:col>
      <xdr:colOff>101600</xdr:colOff>
      <xdr:row>98</xdr:row>
      <xdr:rowOff>55880</xdr:rowOff>
    </xdr:to>
    <xdr:sp macro="" textlink="">
      <xdr:nvSpPr>
        <xdr:cNvPr id="703" name="楕円 702"/>
        <xdr:cNvSpPr/>
      </xdr:nvSpPr>
      <xdr:spPr>
        <a:xfrm>
          <a:off x="15430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46990</xdr:rowOff>
    </xdr:from>
    <xdr:ext cx="525780" cy="259080"/>
    <xdr:sp macro="" textlink="">
      <xdr:nvSpPr>
        <xdr:cNvPr id="704" name="テキスト ボックス 703"/>
        <xdr:cNvSpPr txBox="1"/>
      </xdr:nvSpPr>
      <xdr:spPr>
        <a:xfrm>
          <a:off x="15213965" y="168490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132715</xdr:rowOff>
    </xdr:from>
    <xdr:to xmlns:xdr="http://schemas.openxmlformats.org/drawingml/2006/spreadsheetDrawing">
      <xdr:col>76</xdr:col>
      <xdr:colOff>165100</xdr:colOff>
      <xdr:row>98</xdr:row>
      <xdr:rowOff>63500</xdr:rowOff>
    </xdr:to>
    <xdr:sp macro="" textlink="">
      <xdr:nvSpPr>
        <xdr:cNvPr id="705" name="楕円 704"/>
        <xdr:cNvSpPr/>
      </xdr:nvSpPr>
      <xdr:spPr>
        <a:xfrm>
          <a:off x="14541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53975</xdr:rowOff>
    </xdr:from>
    <xdr:ext cx="525780" cy="250190"/>
    <xdr:sp macro="" textlink="">
      <xdr:nvSpPr>
        <xdr:cNvPr id="706" name="テキスト ボックス 705"/>
        <xdr:cNvSpPr txBox="1"/>
      </xdr:nvSpPr>
      <xdr:spPr>
        <a:xfrm>
          <a:off x="14324965" y="168560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32385</xdr:rowOff>
    </xdr:from>
    <xdr:to xmlns:xdr="http://schemas.openxmlformats.org/drawingml/2006/spreadsheetDrawing">
      <xdr:col>72</xdr:col>
      <xdr:colOff>38100</xdr:colOff>
      <xdr:row>98</xdr:row>
      <xdr:rowOff>133985</xdr:rowOff>
    </xdr:to>
    <xdr:sp macro="" textlink="">
      <xdr:nvSpPr>
        <xdr:cNvPr id="707" name="楕円 706"/>
        <xdr:cNvSpPr/>
      </xdr:nvSpPr>
      <xdr:spPr>
        <a:xfrm>
          <a:off x="13652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125095</xdr:rowOff>
    </xdr:from>
    <xdr:ext cx="461010" cy="258445"/>
    <xdr:sp macro="" textlink="">
      <xdr:nvSpPr>
        <xdr:cNvPr id="708" name="テキスト ボックス 707"/>
        <xdr:cNvSpPr txBox="1"/>
      </xdr:nvSpPr>
      <xdr:spPr>
        <a:xfrm>
          <a:off x="13468350" y="1692719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26670</xdr:rowOff>
    </xdr:from>
    <xdr:to xmlns:xdr="http://schemas.openxmlformats.org/drawingml/2006/spreadsheetDrawing">
      <xdr:col>67</xdr:col>
      <xdr:colOff>101600</xdr:colOff>
      <xdr:row>98</xdr:row>
      <xdr:rowOff>128270</xdr:rowOff>
    </xdr:to>
    <xdr:sp macro="" textlink="">
      <xdr:nvSpPr>
        <xdr:cNvPr id="709" name="楕円 708"/>
        <xdr:cNvSpPr/>
      </xdr:nvSpPr>
      <xdr:spPr>
        <a:xfrm>
          <a:off x="12763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119380</xdr:rowOff>
    </xdr:from>
    <xdr:ext cx="461010" cy="259080"/>
    <xdr:sp macro="" textlink="">
      <xdr:nvSpPr>
        <xdr:cNvPr id="710" name="テキスト ボックス 709"/>
        <xdr:cNvSpPr txBox="1"/>
      </xdr:nvSpPr>
      <xdr:spPr>
        <a:xfrm>
          <a:off x="12579350" y="169214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995" cy="217170"/>
    <xdr:sp macro="" textlink="">
      <xdr:nvSpPr>
        <xdr:cNvPr id="719" name="テキスト ボックス 718"/>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030" cy="259080"/>
    <xdr:sp macro="" textlink="">
      <xdr:nvSpPr>
        <xdr:cNvPr id="722" name="テキスト ボックス 721"/>
        <xdr:cNvSpPr txBox="1"/>
      </xdr:nvSpPr>
      <xdr:spPr>
        <a:xfrm>
          <a:off x="18039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8470" cy="259080"/>
    <xdr:sp macro="" textlink="">
      <xdr:nvSpPr>
        <xdr:cNvPr id="724" name="テキスト ボックス 723"/>
        <xdr:cNvSpPr txBox="1"/>
      </xdr:nvSpPr>
      <xdr:spPr>
        <a:xfrm>
          <a:off x="17820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8470" cy="250190"/>
    <xdr:sp macro="" textlink="">
      <xdr:nvSpPr>
        <xdr:cNvPr id="726" name="テキスト ボックス 725"/>
        <xdr:cNvSpPr txBox="1"/>
      </xdr:nvSpPr>
      <xdr:spPr>
        <a:xfrm>
          <a:off x="17820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8470" cy="259080"/>
    <xdr:sp macro="" textlink="">
      <xdr:nvSpPr>
        <xdr:cNvPr id="728" name="テキスト ボックス 727"/>
        <xdr:cNvSpPr txBox="1"/>
      </xdr:nvSpPr>
      <xdr:spPr>
        <a:xfrm>
          <a:off x="17820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190"/>
    <xdr:sp macro="" textlink="">
      <xdr:nvSpPr>
        <xdr:cNvPr id="732" name="テキスト ボックス 731"/>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102870</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2159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49530</xdr:rowOff>
    </xdr:from>
    <xdr:ext cx="534670" cy="259080"/>
    <xdr:sp macro="" textlink="">
      <xdr:nvSpPr>
        <xdr:cNvPr id="737" name="投資及び出資金最大値テキスト"/>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102870</xdr:rowOff>
    </xdr:from>
    <xdr:to xmlns:xdr="http://schemas.openxmlformats.org/drawingml/2006/spreadsheetDrawing">
      <xdr:col>116</xdr:col>
      <xdr:colOff>152400</xdr:colOff>
      <xdr:row>30</xdr:row>
      <xdr:rowOff>102870</xdr:rowOff>
    </xdr:to>
    <xdr:cxnSp macro="">
      <xdr:nvCxnSpPr>
        <xdr:cNvPr id="738" name="直線コネクタ 737"/>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41910</xdr:rowOff>
    </xdr:from>
    <xdr:to xmlns:xdr="http://schemas.openxmlformats.org/drawingml/2006/spreadsheetDrawing">
      <xdr:col>116</xdr:col>
      <xdr:colOff>63500</xdr:colOff>
      <xdr:row>39</xdr:row>
      <xdr:rowOff>42545</xdr:rowOff>
    </xdr:to>
    <xdr:cxnSp macro="">
      <xdr:nvCxnSpPr>
        <xdr:cNvPr id="739" name="直線コネクタ 738"/>
        <xdr:cNvCxnSpPr/>
      </xdr:nvCxnSpPr>
      <xdr:spPr>
        <a:xfrm>
          <a:off x="21323300" y="67284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29210</xdr:rowOff>
    </xdr:from>
    <xdr:ext cx="469900" cy="251460"/>
    <xdr:sp macro="" textlink="">
      <xdr:nvSpPr>
        <xdr:cNvPr id="740" name="投資及び出資金平均値テキスト"/>
        <xdr:cNvSpPr txBox="1"/>
      </xdr:nvSpPr>
      <xdr:spPr>
        <a:xfrm>
          <a:off x="22212300" y="637286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xdr:rowOff>
    </xdr:from>
    <xdr:to xmlns:xdr="http://schemas.openxmlformats.org/drawingml/2006/spreadsheetDrawing">
      <xdr:col>116</xdr:col>
      <xdr:colOff>114300</xdr:colOff>
      <xdr:row>38</xdr:row>
      <xdr:rowOff>107950</xdr:rowOff>
    </xdr:to>
    <xdr:sp macro="" textlink="">
      <xdr:nvSpPr>
        <xdr:cNvPr id="741" name="フローチャート: 判断 740"/>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33655</xdr:rowOff>
    </xdr:from>
    <xdr:to xmlns:xdr="http://schemas.openxmlformats.org/drawingml/2006/spreadsheetDrawing">
      <xdr:col>111</xdr:col>
      <xdr:colOff>177800</xdr:colOff>
      <xdr:row>39</xdr:row>
      <xdr:rowOff>41910</xdr:rowOff>
    </xdr:to>
    <xdr:cxnSp macro="">
      <xdr:nvCxnSpPr>
        <xdr:cNvPr id="742" name="直線コネクタ 741"/>
        <xdr:cNvCxnSpPr/>
      </xdr:nvCxnSpPr>
      <xdr:spPr>
        <a:xfrm>
          <a:off x="20434300" y="67202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4445</xdr:rowOff>
    </xdr:from>
    <xdr:to xmlns:xdr="http://schemas.openxmlformats.org/drawingml/2006/spreadsheetDrawing">
      <xdr:col>112</xdr:col>
      <xdr:colOff>38100</xdr:colOff>
      <xdr:row>38</xdr:row>
      <xdr:rowOff>106045</xdr:rowOff>
    </xdr:to>
    <xdr:sp macro="" textlink="">
      <xdr:nvSpPr>
        <xdr:cNvPr id="743" name="フローチャート: 判断 742"/>
        <xdr:cNvSpPr/>
      </xdr:nvSpPr>
      <xdr:spPr>
        <a:xfrm>
          <a:off x="2127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122555</xdr:rowOff>
    </xdr:from>
    <xdr:ext cx="461010" cy="250190"/>
    <xdr:sp macro="" textlink="">
      <xdr:nvSpPr>
        <xdr:cNvPr id="744" name="テキスト ボックス 743"/>
        <xdr:cNvSpPr txBox="1"/>
      </xdr:nvSpPr>
      <xdr:spPr>
        <a:xfrm>
          <a:off x="21088350" y="62947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1905</xdr:rowOff>
    </xdr:from>
    <xdr:to xmlns:xdr="http://schemas.openxmlformats.org/drawingml/2006/spreadsheetDrawing">
      <xdr:col>107</xdr:col>
      <xdr:colOff>50800</xdr:colOff>
      <xdr:row>39</xdr:row>
      <xdr:rowOff>33655</xdr:rowOff>
    </xdr:to>
    <xdr:cxnSp macro="">
      <xdr:nvCxnSpPr>
        <xdr:cNvPr id="745" name="直線コネクタ 744"/>
        <xdr:cNvCxnSpPr/>
      </xdr:nvCxnSpPr>
      <xdr:spPr>
        <a:xfrm>
          <a:off x="19545300" y="6517005"/>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162560</xdr:rowOff>
    </xdr:from>
    <xdr:to xmlns:xdr="http://schemas.openxmlformats.org/drawingml/2006/spreadsheetDrawing">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109220</xdr:rowOff>
    </xdr:from>
    <xdr:ext cx="461010" cy="251460"/>
    <xdr:sp macro="" textlink="">
      <xdr:nvSpPr>
        <xdr:cNvPr id="747" name="テキスト ボックス 746"/>
        <xdr:cNvSpPr txBox="1"/>
      </xdr:nvSpPr>
      <xdr:spPr>
        <a:xfrm>
          <a:off x="20199350" y="628142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88265</xdr:rowOff>
    </xdr:from>
    <xdr:to xmlns:xdr="http://schemas.openxmlformats.org/drawingml/2006/spreadsheetDrawing">
      <xdr:col>102</xdr:col>
      <xdr:colOff>114300</xdr:colOff>
      <xdr:row>38</xdr:row>
      <xdr:rowOff>1905</xdr:rowOff>
    </xdr:to>
    <xdr:cxnSp macro="">
      <xdr:nvCxnSpPr>
        <xdr:cNvPr id="748" name="直線コネクタ 747"/>
        <xdr:cNvCxnSpPr/>
      </xdr:nvCxnSpPr>
      <xdr:spPr>
        <a:xfrm>
          <a:off x="18656300" y="643191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5080</xdr:rowOff>
    </xdr:from>
    <xdr:to xmlns:xdr="http://schemas.openxmlformats.org/drawingml/2006/spreadsheetDrawing">
      <xdr:col>102</xdr:col>
      <xdr:colOff>165100</xdr:colOff>
      <xdr:row>38</xdr:row>
      <xdr:rowOff>106680</xdr:rowOff>
    </xdr:to>
    <xdr:sp macro="" textlink="">
      <xdr:nvSpPr>
        <xdr:cNvPr id="749" name="フローチャート: 判断 748"/>
        <xdr:cNvSpPr/>
      </xdr:nvSpPr>
      <xdr:spPr>
        <a:xfrm>
          <a:off x="19494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97790</xdr:rowOff>
    </xdr:from>
    <xdr:ext cx="461010" cy="251460"/>
    <xdr:sp macro="" textlink="">
      <xdr:nvSpPr>
        <xdr:cNvPr id="750" name="テキスト ボックス 749"/>
        <xdr:cNvSpPr txBox="1"/>
      </xdr:nvSpPr>
      <xdr:spPr>
        <a:xfrm>
          <a:off x="19310350" y="661289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45085</xdr:rowOff>
    </xdr:from>
    <xdr:to xmlns:xdr="http://schemas.openxmlformats.org/drawingml/2006/spreadsheetDrawing">
      <xdr:col>98</xdr:col>
      <xdr:colOff>38100</xdr:colOff>
      <xdr:row>38</xdr:row>
      <xdr:rowOff>146685</xdr:rowOff>
    </xdr:to>
    <xdr:sp macro="" textlink="">
      <xdr:nvSpPr>
        <xdr:cNvPr id="751" name="フローチャート: 判断 750"/>
        <xdr:cNvSpPr/>
      </xdr:nvSpPr>
      <xdr:spPr>
        <a:xfrm>
          <a:off x="18605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137795</xdr:rowOff>
    </xdr:from>
    <xdr:ext cx="378460" cy="259080"/>
    <xdr:sp macro="" textlink="">
      <xdr:nvSpPr>
        <xdr:cNvPr id="752" name="テキスト ボックス 751"/>
        <xdr:cNvSpPr txBox="1"/>
      </xdr:nvSpPr>
      <xdr:spPr>
        <a:xfrm>
          <a:off x="18467070" y="6652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163195</xdr:rowOff>
    </xdr:from>
    <xdr:to xmlns:xdr="http://schemas.openxmlformats.org/drawingml/2006/spreadsheetDrawing">
      <xdr:col>116</xdr:col>
      <xdr:colOff>114300</xdr:colOff>
      <xdr:row>39</xdr:row>
      <xdr:rowOff>93345</xdr:rowOff>
    </xdr:to>
    <xdr:sp macro="" textlink="">
      <xdr:nvSpPr>
        <xdr:cNvPr id="758" name="楕円 757"/>
        <xdr:cNvSpPr/>
      </xdr:nvSpPr>
      <xdr:spPr>
        <a:xfrm>
          <a:off x="22110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78105</xdr:rowOff>
    </xdr:from>
    <xdr:ext cx="313690" cy="250190"/>
    <xdr:sp macro="" textlink="">
      <xdr:nvSpPr>
        <xdr:cNvPr id="759" name="投資及び出資金該当値テキスト"/>
        <xdr:cNvSpPr txBox="1"/>
      </xdr:nvSpPr>
      <xdr:spPr>
        <a:xfrm>
          <a:off x="22212300" y="6593205"/>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162560</xdr:rowOff>
    </xdr:from>
    <xdr:to xmlns:xdr="http://schemas.openxmlformats.org/drawingml/2006/spreadsheetDrawing">
      <xdr:col>112</xdr:col>
      <xdr:colOff>38100</xdr:colOff>
      <xdr:row>39</xdr:row>
      <xdr:rowOff>92710</xdr:rowOff>
    </xdr:to>
    <xdr:sp macro="" textlink="">
      <xdr:nvSpPr>
        <xdr:cNvPr id="760" name="楕円 759"/>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83820</xdr:rowOff>
    </xdr:from>
    <xdr:ext cx="313690" cy="259080"/>
    <xdr:sp macro="" textlink="">
      <xdr:nvSpPr>
        <xdr:cNvPr id="761" name="テキスト ボックス 760"/>
        <xdr:cNvSpPr txBox="1"/>
      </xdr:nvSpPr>
      <xdr:spPr>
        <a:xfrm>
          <a:off x="21166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154940</xdr:rowOff>
    </xdr:from>
    <xdr:to xmlns:xdr="http://schemas.openxmlformats.org/drawingml/2006/spreadsheetDrawing">
      <xdr:col>107</xdr:col>
      <xdr:colOff>101600</xdr:colOff>
      <xdr:row>39</xdr:row>
      <xdr:rowOff>84455</xdr:rowOff>
    </xdr:to>
    <xdr:sp macro="" textlink="">
      <xdr:nvSpPr>
        <xdr:cNvPr id="762" name="楕円 761"/>
        <xdr:cNvSpPr/>
      </xdr:nvSpPr>
      <xdr:spPr>
        <a:xfrm>
          <a:off x="20383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75565</xdr:rowOff>
    </xdr:from>
    <xdr:ext cx="313690" cy="250825"/>
    <xdr:sp macro="" textlink="">
      <xdr:nvSpPr>
        <xdr:cNvPr id="763" name="テキスト ボックス 762"/>
        <xdr:cNvSpPr txBox="1"/>
      </xdr:nvSpPr>
      <xdr:spPr>
        <a:xfrm>
          <a:off x="20277455" y="676211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122555</xdr:rowOff>
    </xdr:from>
    <xdr:to xmlns:xdr="http://schemas.openxmlformats.org/drawingml/2006/spreadsheetDrawing">
      <xdr:col>102</xdr:col>
      <xdr:colOff>165100</xdr:colOff>
      <xdr:row>38</xdr:row>
      <xdr:rowOff>52705</xdr:rowOff>
    </xdr:to>
    <xdr:sp macro="" textlink="">
      <xdr:nvSpPr>
        <xdr:cNvPr id="764" name="楕円 763"/>
        <xdr:cNvSpPr/>
      </xdr:nvSpPr>
      <xdr:spPr>
        <a:xfrm>
          <a:off x="19494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69215</xdr:rowOff>
    </xdr:from>
    <xdr:ext cx="461010" cy="259080"/>
    <xdr:sp macro="" textlink="">
      <xdr:nvSpPr>
        <xdr:cNvPr id="765" name="テキスト ボックス 764"/>
        <xdr:cNvSpPr txBox="1"/>
      </xdr:nvSpPr>
      <xdr:spPr>
        <a:xfrm>
          <a:off x="19310350" y="624141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37465</xdr:rowOff>
    </xdr:from>
    <xdr:to xmlns:xdr="http://schemas.openxmlformats.org/drawingml/2006/spreadsheetDrawing">
      <xdr:col>98</xdr:col>
      <xdr:colOff>38100</xdr:colOff>
      <xdr:row>37</xdr:row>
      <xdr:rowOff>139065</xdr:rowOff>
    </xdr:to>
    <xdr:sp macro="" textlink="">
      <xdr:nvSpPr>
        <xdr:cNvPr id="766" name="楕円 765"/>
        <xdr:cNvSpPr/>
      </xdr:nvSpPr>
      <xdr:spPr>
        <a:xfrm>
          <a:off x="18605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155575</xdr:rowOff>
    </xdr:from>
    <xdr:ext cx="461010" cy="250825"/>
    <xdr:sp macro="" textlink="">
      <xdr:nvSpPr>
        <xdr:cNvPr id="767" name="テキスト ボックス 766"/>
        <xdr:cNvSpPr txBox="1"/>
      </xdr:nvSpPr>
      <xdr:spPr>
        <a:xfrm>
          <a:off x="18421350" y="615632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995" cy="217170"/>
    <xdr:sp macro="" textlink="">
      <xdr:nvSpPr>
        <xdr:cNvPr id="776" name="テキスト ボックス 775"/>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0030" cy="259080"/>
    <xdr:sp macro="" textlink="">
      <xdr:nvSpPr>
        <xdr:cNvPr id="779" name="テキスト ボックス 778"/>
        <xdr:cNvSpPr txBox="1"/>
      </xdr:nvSpPr>
      <xdr:spPr>
        <a:xfrm>
          <a:off x="18039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1" name="テキスト ボックス 78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0190"/>
    <xdr:sp macro="" textlink="">
      <xdr:nvSpPr>
        <xdr:cNvPr id="783" name="テキスト ボックス 782"/>
        <xdr:cNvSpPr txBox="1"/>
      </xdr:nvSpPr>
      <xdr:spPr>
        <a:xfrm>
          <a:off x="17756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190"/>
    <xdr:sp macro="" textlink="">
      <xdr:nvSpPr>
        <xdr:cNvPr id="789" name="テキスト ボックス 788"/>
        <xdr:cNvSpPr txBox="1"/>
      </xdr:nvSpPr>
      <xdr:spPr>
        <a:xfrm>
          <a:off x="17756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123190</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2159595" y="8524240"/>
          <a:ext cx="1270" cy="163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69850</xdr:rowOff>
    </xdr:from>
    <xdr:ext cx="534670" cy="259080"/>
    <xdr:sp macro="" textlink="">
      <xdr:nvSpPr>
        <xdr:cNvPr id="794" name="貸付金最大値テキスト"/>
        <xdr:cNvSpPr txBox="1"/>
      </xdr:nvSpPr>
      <xdr:spPr>
        <a:xfrm>
          <a:off x="22212300" y="829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123190</xdr:rowOff>
    </xdr:from>
    <xdr:to xmlns:xdr="http://schemas.openxmlformats.org/drawingml/2006/spreadsheetDrawing">
      <xdr:col>116</xdr:col>
      <xdr:colOff>152400</xdr:colOff>
      <xdr:row>49</xdr:row>
      <xdr:rowOff>123190</xdr:rowOff>
    </xdr:to>
    <xdr:cxnSp macro="">
      <xdr:nvCxnSpPr>
        <xdr:cNvPr id="795" name="直線コネクタ 794"/>
        <xdr:cNvCxnSpPr/>
      </xdr:nvCxnSpPr>
      <xdr:spPr>
        <a:xfrm>
          <a:off x="22072600" y="852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6" name="直線コネクタ 795"/>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106045</xdr:rowOff>
    </xdr:from>
    <xdr:ext cx="469900" cy="259080"/>
    <xdr:sp macro="" textlink="">
      <xdr:nvSpPr>
        <xdr:cNvPr id="797" name="貸付金平均値テキスト"/>
        <xdr:cNvSpPr txBox="1"/>
      </xdr:nvSpPr>
      <xdr:spPr>
        <a:xfrm>
          <a:off x="22212300" y="9878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83185</xdr:rowOff>
    </xdr:from>
    <xdr:to xmlns:xdr="http://schemas.openxmlformats.org/drawingml/2006/spreadsheetDrawing">
      <xdr:col>116</xdr:col>
      <xdr:colOff>114300</xdr:colOff>
      <xdr:row>59</xdr:row>
      <xdr:rowOff>13335</xdr:rowOff>
    </xdr:to>
    <xdr:sp macro="" textlink="">
      <xdr:nvSpPr>
        <xdr:cNvPr id="798" name="フローチャート: 判断 797"/>
        <xdr:cNvSpPr/>
      </xdr:nvSpPr>
      <xdr:spPr>
        <a:xfrm>
          <a:off x="221107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9" name="直線コネクタ 798"/>
        <xdr:cNvCxnSpPr/>
      </xdr:nvCxnSpPr>
      <xdr:spPr>
        <a:xfrm flipV="1">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800" name="フローチャート: 判断 799"/>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33020</xdr:rowOff>
    </xdr:from>
    <xdr:ext cx="461010" cy="259080"/>
    <xdr:sp macro="" textlink="">
      <xdr:nvSpPr>
        <xdr:cNvPr id="801" name="テキスト ボックス 800"/>
        <xdr:cNvSpPr txBox="1"/>
      </xdr:nvSpPr>
      <xdr:spPr>
        <a:xfrm>
          <a:off x="21088350" y="98056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2" name="直線コネクタ 801"/>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78740</xdr:rowOff>
    </xdr:from>
    <xdr:to xmlns:xdr="http://schemas.openxmlformats.org/drawingml/2006/spreadsheetDrawing">
      <xdr:col>107</xdr:col>
      <xdr:colOff>101600</xdr:colOff>
      <xdr:row>59</xdr:row>
      <xdr:rowOff>8890</xdr:rowOff>
    </xdr:to>
    <xdr:sp macro="" textlink="">
      <xdr:nvSpPr>
        <xdr:cNvPr id="803" name="フローチャート: 判断 802"/>
        <xdr:cNvSpPr/>
      </xdr:nvSpPr>
      <xdr:spPr>
        <a:xfrm>
          <a:off x="20383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25400</xdr:rowOff>
    </xdr:from>
    <xdr:ext cx="461010" cy="259080"/>
    <xdr:sp macro="" textlink="">
      <xdr:nvSpPr>
        <xdr:cNvPr id="804" name="テキスト ボックス 803"/>
        <xdr:cNvSpPr txBox="1"/>
      </xdr:nvSpPr>
      <xdr:spPr>
        <a:xfrm>
          <a:off x="20199350" y="97980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5" name="直線コネクタ 804"/>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59690</xdr:rowOff>
    </xdr:from>
    <xdr:to xmlns:xdr="http://schemas.openxmlformats.org/drawingml/2006/spreadsheetDrawing">
      <xdr:col>102</xdr:col>
      <xdr:colOff>165100</xdr:colOff>
      <xdr:row>58</xdr:row>
      <xdr:rowOff>161290</xdr:rowOff>
    </xdr:to>
    <xdr:sp macro="" textlink="">
      <xdr:nvSpPr>
        <xdr:cNvPr id="806" name="フローチャート: 判断 805"/>
        <xdr:cNvSpPr/>
      </xdr:nvSpPr>
      <xdr:spPr>
        <a:xfrm>
          <a:off x="19494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6350</xdr:rowOff>
    </xdr:from>
    <xdr:ext cx="461010" cy="251460"/>
    <xdr:sp macro="" textlink="">
      <xdr:nvSpPr>
        <xdr:cNvPr id="807" name="テキスト ボックス 806"/>
        <xdr:cNvSpPr txBox="1"/>
      </xdr:nvSpPr>
      <xdr:spPr>
        <a:xfrm>
          <a:off x="19310350" y="977900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72390</xdr:rowOff>
    </xdr:from>
    <xdr:to xmlns:xdr="http://schemas.openxmlformats.org/drawingml/2006/spreadsheetDrawing">
      <xdr:col>98</xdr:col>
      <xdr:colOff>38100</xdr:colOff>
      <xdr:row>59</xdr:row>
      <xdr:rowOff>2540</xdr:rowOff>
    </xdr:to>
    <xdr:sp macro="" textlink="">
      <xdr:nvSpPr>
        <xdr:cNvPr id="808" name="フローチャート: 判断 807"/>
        <xdr:cNvSpPr/>
      </xdr:nvSpPr>
      <xdr:spPr>
        <a:xfrm>
          <a:off x="18605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19050</xdr:rowOff>
    </xdr:from>
    <xdr:ext cx="461010" cy="250190"/>
    <xdr:sp macro="" textlink="">
      <xdr:nvSpPr>
        <xdr:cNvPr id="809" name="テキスト ボックス 808"/>
        <xdr:cNvSpPr txBox="1"/>
      </xdr:nvSpPr>
      <xdr:spPr>
        <a:xfrm>
          <a:off x="18421350" y="979170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6"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0665" cy="251460"/>
    <xdr:sp macro="" textlink="">
      <xdr:nvSpPr>
        <xdr:cNvPr id="818" name="テキスト ボックス 817"/>
        <xdr:cNvSpPr txBox="1"/>
      </xdr:nvSpPr>
      <xdr:spPr>
        <a:xfrm>
          <a:off x="21198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0665" cy="251460"/>
    <xdr:sp macro="" textlink="">
      <xdr:nvSpPr>
        <xdr:cNvPr id="820" name="テキスト ボックス 819"/>
        <xdr:cNvSpPr txBox="1"/>
      </xdr:nvSpPr>
      <xdr:spPr>
        <a:xfrm>
          <a:off x="20309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0665" cy="251460"/>
    <xdr:sp macro="" textlink="">
      <xdr:nvSpPr>
        <xdr:cNvPr id="822" name="テキスト ボックス 821"/>
        <xdr:cNvSpPr txBox="1"/>
      </xdr:nvSpPr>
      <xdr:spPr>
        <a:xfrm>
          <a:off x="19420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0665" cy="251460"/>
    <xdr:sp macro="" textlink="">
      <xdr:nvSpPr>
        <xdr:cNvPr id="824" name="テキスト ボックス 823"/>
        <xdr:cNvSpPr txBox="1"/>
      </xdr:nvSpPr>
      <xdr:spPr>
        <a:xfrm>
          <a:off x="18531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0995" cy="217170"/>
    <xdr:sp macro="" textlink="">
      <xdr:nvSpPr>
        <xdr:cNvPr id="833" name="テキスト ボックス 832"/>
        <xdr:cNvSpPr txBox="1"/>
      </xdr:nvSpPr>
      <xdr:spPr>
        <a:xfrm>
          <a:off x="18249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0190"/>
    <xdr:sp macro="" textlink="">
      <xdr:nvSpPr>
        <xdr:cNvPr id="835" name="テキスト ボックス 834"/>
        <xdr:cNvSpPr txBox="1"/>
      </xdr:nvSpPr>
      <xdr:spPr>
        <a:xfrm>
          <a:off x="17756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6" name="直線コネクタ 83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7" name="テキスト ボックス 83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8" name="直線コネクタ 83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39" name="テキスト ボックス 838"/>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0" name="直線コネクタ 83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1" name="テキスト ボックス 84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2" name="直線コネクタ 84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43" name="テキスト ボックス 842"/>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4" name="直線コネクタ 84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45" name="テキスト ボックス 844"/>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6" name="直線コネクタ 84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47" name="テキスト ボックス 846"/>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0190"/>
    <xdr:sp macro="" textlink="">
      <xdr:nvSpPr>
        <xdr:cNvPr id="849" name="テキスト ボックス 848"/>
        <xdr:cNvSpPr txBox="1"/>
      </xdr:nvSpPr>
      <xdr:spPr>
        <a:xfrm>
          <a:off x="17756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146050</xdr:rowOff>
    </xdr:from>
    <xdr:to xmlns:xdr="http://schemas.openxmlformats.org/drawingml/2006/spreadsheetDrawing">
      <xdr:col>116</xdr:col>
      <xdr:colOff>62865</xdr:colOff>
      <xdr:row>79</xdr:row>
      <xdr:rowOff>124460</xdr:rowOff>
    </xdr:to>
    <xdr:cxnSp macro="">
      <xdr:nvCxnSpPr>
        <xdr:cNvPr id="851" name="直線コネクタ 850"/>
        <xdr:cNvCxnSpPr/>
      </xdr:nvCxnSpPr>
      <xdr:spPr>
        <a:xfrm flipV="1">
          <a:off x="22159595" y="121475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128270</xdr:rowOff>
    </xdr:from>
    <xdr:ext cx="534670" cy="259080"/>
    <xdr:sp macro="" textlink="">
      <xdr:nvSpPr>
        <xdr:cNvPr id="852" name="繰出金最小値テキスト"/>
        <xdr:cNvSpPr txBox="1"/>
      </xdr:nvSpPr>
      <xdr:spPr>
        <a:xfrm>
          <a:off x="22212300" y="1367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124460</xdr:rowOff>
    </xdr:from>
    <xdr:to xmlns:xdr="http://schemas.openxmlformats.org/drawingml/2006/spreadsheetDrawing">
      <xdr:col>116</xdr:col>
      <xdr:colOff>152400</xdr:colOff>
      <xdr:row>79</xdr:row>
      <xdr:rowOff>124460</xdr:rowOff>
    </xdr:to>
    <xdr:cxnSp macro="">
      <xdr:nvCxnSpPr>
        <xdr:cNvPr id="853" name="直線コネクタ 852"/>
        <xdr:cNvCxnSpPr/>
      </xdr:nvCxnSpPr>
      <xdr:spPr>
        <a:xfrm>
          <a:off x="22072600" y="1366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92710</xdr:rowOff>
    </xdr:from>
    <xdr:ext cx="534670" cy="259080"/>
    <xdr:sp macro="" textlink="">
      <xdr:nvSpPr>
        <xdr:cNvPr id="854" name="繰出金最大値テキスト"/>
        <xdr:cNvSpPr txBox="1"/>
      </xdr:nvSpPr>
      <xdr:spPr>
        <a:xfrm>
          <a:off x="22212300" y="11922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146050</xdr:rowOff>
    </xdr:from>
    <xdr:to xmlns:xdr="http://schemas.openxmlformats.org/drawingml/2006/spreadsheetDrawing">
      <xdr:col>116</xdr:col>
      <xdr:colOff>152400</xdr:colOff>
      <xdr:row>70</xdr:row>
      <xdr:rowOff>146050</xdr:rowOff>
    </xdr:to>
    <xdr:cxnSp macro="">
      <xdr:nvCxnSpPr>
        <xdr:cNvPr id="855" name="直線コネクタ 854"/>
        <xdr:cNvCxnSpPr/>
      </xdr:nvCxnSpPr>
      <xdr:spPr>
        <a:xfrm>
          <a:off x="22072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17780</xdr:rowOff>
    </xdr:from>
    <xdr:to xmlns:xdr="http://schemas.openxmlformats.org/drawingml/2006/spreadsheetDrawing">
      <xdr:col>116</xdr:col>
      <xdr:colOff>63500</xdr:colOff>
      <xdr:row>74</xdr:row>
      <xdr:rowOff>64770</xdr:rowOff>
    </xdr:to>
    <xdr:cxnSp macro="">
      <xdr:nvCxnSpPr>
        <xdr:cNvPr id="856" name="直線コネクタ 855"/>
        <xdr:cNvCxnSpPr/>
      </xdr:nvCxnSpPr>
      <xdr:spPr>
        <a:xfrm flipV="1">
          <a:off x="21323300" y="1270508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101600</xdr:rowOff>
    </xdr:from>
    <xdr:ext cx="534670" cy="259080"/>
    <xdr:sp macro="" textlink="">
      <xdr:nvSpPr>
        <xdr:cNvPr id="857" name="繰出金平均値テキスト"/>
        <xdr:cNvSpPr txBox="1"/>
      </xdr:nvSpPr>
      <xdr:spPr>
        <a:xfrm>
          <a:off x="22212300" y="12960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123190</xdr:rowOff>
    </xdr:from>
    <xdr:to xmlns:xdr="http://schemas.openxmlformats.org/drawingml/2006/spreadsheetDrawing">
      <xdr:col>116</xdr:col>
      <xdr:colOff>114300</xdr:colOff>
      <xdr:row>76</xdr:row>
      <xdr:rowOff>53340</xdr:rowOff>
    </xdr:to>
    <xdr:sp macro="" textlink="">
      <xdr:nvSpPr>
        <xdr:cNvPr id="858" name="フローチャート: 判断 857"/>
        <xdr:cNvSpPr/>
      </xdr:nvSpPr>
      <xdr:spPr>
        <a:xfrm>
          <a:off x="221107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64770</xdr:rowOff>
    </xdr:from>
    <xdr:to xmlns:xdr="http://schemas.openxmlformats.org/drawingml/2006/spreadsheetDrawing">
      <xdr:col>111</xdr:col>
      <xdr:colOff>177800</xdr:colOff>
      <xdr:row>74</xdr:row>
      <xdr:rowOff>104140</xdr:rowOff>
    </xdr:to>
    <xdr:cxnSp macro="">
      <xdr:nvCxnSpPr>
        <xdr:cNvPr id="859" name="直線コネクタ 858"/>
        <xdr:cNvCxnSpPr/>
      </xdr:nvCxnSpPr>
      <xdr:spPr>
        <a:xfrm flipV="1">
          <a:off x="20434300" y="127520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19685</xdr:rowOff>
    </xdr:from>
    <xdr:to xmlns:xdr="http://schemas.openxmlformats.org/drawingml/2006/spreadsheetDrawing">
      <xdr:col>112</xdr:col>
      <xdr:colOff>38100</xdr:colOff>
      <xdr:row>76</xdr:row>
      <xdr:rowOff>121285</xdr:rowOff>
    </xdr:to>
    <xdr:sp macro="" textlink="">
      <xdr:nvSpPr>
        <xdr:cNvPr id="860" name="フローチャート: 判断 859"/>
        <xdr:cNvSpPr/>
      </xdr:nvSpPr>
      <xdr:spPr>
        <a:xfrm>
          <a:off x="212725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112395</xdr:rowOff>
    </xdr:from>
    <xdr:ext cx="525780" cy="250190"/>
    <xdr:sp macro="" textlink="">
      <xdr:nvSpPr>
        <xdr:cNvPr id="861" name="テキスト ボックス 860"/>
        <xdr:cNvSpPr txBox="1"/>
      </xdr:nvSpPr>
      <xdr:spPr>
        <a:xfrm>
          <a:off x="21055965" y="1314259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104140</xdr:rowOff>
    </xdr:from>
    <xdr:to xmlns:xdr="http://schemas.openxmlformats.org/drawingml/2006/spreadsheetDrawing">
      <xdr:col>107</xdr:col>
      <xdr:colOff>50800</xdr:colOff>
      <xdr:row>74</xdr:row>
      <xdr:rowOff>127000</xdr:rowOff>
    </xdr:to>
    <xdr:cxnSp macro="">
      <xdr:nvCxnSpPr>
        <xdr:cNvPr id="862" name="直線コネクタ 861"/>
        <xdr:cNvCxnSpPr/>
      </xdr:nvCxnSpPr>
      <xdr:spPr>
        <a:xfrm flipV="1">
          <a:off x="19545300" y="12791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48895</xdr:rowOff>
    </xdr:from>
    <xdr:to xmlns:xdr="http://schemas.openxmlformats.org/drawingml/2006/spreadsheetDrawing">
      <xdr:col>107</xdr:col>
      <xdr:colOff>101600</xdr:colOff>
      <xdr:row>76</xdr:row>
      <xdr:rowOff>150495</xdr:rowOff>
    </xdr:to>
    <xdr:sp macro="" textlink="">
      <xdr:nvSpPr>
        <xdr:cNvPr id="863" name="フローチャート: 判断 862"/>
        <xdr:cNvSpPr/>
      </xdr:nvSpPr>
      <xdr:spPr>
        <a:xfrm>
          <a:off x="20383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141605</xdr:rowOff>
    </xdr:from>
    <xdr:ext cx="525780" cy="259080"/>
    <xdr:sp macro="" textlink="">
      <xdr:nvSpPr>
        <xdr:cNvPr id="864" name="テキスト ボックス 863"/>
        <xdr:cNvSpPr txBox="1"/>
      </xdr:nvSpPr>
      <xdr:spPr>
        <a:xfrm>
          <a:off x="20166965" y="131718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127000</xdr:rowOff>
    </xdr:from>
    <xdr:to xmlns:xdr="http://schemas.openxmlformats.org/drawingml/2006/spreadsheetDrawing">
      <xdr:col>102</xdr:col>
      <xdr:colOff>114300</xdr:colOff>
      <xdr:row>75</xdr:row>
      <xdr:rowOff>4445</xdr:rowOff>
    </xdr:to>
    <xdr:cxnSp macro="">
      <xdr:nvCxnSpPr>
        <xdr:cNvPr id="865" name="直線コネクタ 864"/>
        <xdr:cNvCxnSpPr/>
      </xdr:nvCxnSpPr>
      <xdr:spPr>
        <a:xfrm flipV="1">
          <a:off x="18656300" y="128143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78105</xdr:rowOff>
    </xdr:from>
    <xdr:to xmlns:xdr="http://schemas.openxmlformats.org/drawingml/2006/spreadsheetDrawing">
      <xdr:col>102</xdr:col>
      <xdr:colOff>165100</xdr:colOff>
      <xdr:row>77</xdr:row>
      <xdr:rowOff>8255</xdr:rowOff>
    </xdr:to>
    <xdr:sp macro="" textlink="">
      <xdr:nvSpPr>
        <xdr:cNvPr id="866" name="フローチャート: 判断 865"/>
        <xdr:cNvSpPr/>
      </xdr:nvSpPr>
      <xdr:spPr>
        <a:xfrm>
          <a:off x="19494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170815</xdr:rowOff>
    </xdr:from>
    <xdr:ext cx="525780" cy="258445"/>
    <xdr:sp macro="" textlink="">
      <xdr:nvSpPr>
        <xdr:cNvPr id="867" name="テキスト ボックス 866"/>
        <xdr:cNvSpPr txBox="1"/>
      </xdr:nvSpPr>
      <xdr:spPr>
        <a:xfrm>
          <a:off x="19277965" y="132010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9525</xdr:rowOff>
    </xdr:from>
    <xdr:to xmlns:xdr="http://schemas.openxmlformats.org/drawingml/2006/spreadsheetDrawing">
      <xdr:col>98</xdr:col>
      <xdr:colOff>38100</xdr:colOff>
      <xdr:row>76</xdr:row>
      <xdr:rowOff>111125</xdr:rowOff>
    </xdr:to>
    <xdr:sp macro="" textlink="">
      <xdr:nvSpPr>
        <xdr:cNvPr id="868" name="フローチャート: 判断 867"/>
        <xdr:cNvSpPr/>
      </xdr:nvSpPr>
      <xdr:spPr>
        <a:xfrm>
          <a:off x="18605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102235</xdr:rowOff>
    </xdr:from>
    <xdr:ext cx="525780" cy="258445"/>
    <xdr:sp macro="" textlink="">
      <xdr:nvSpPr>
        <xdr:cNvPr id="869" name="テキスト ボックス 868"/>
        <xdr:cNvSpPr txBox="1"/>
      </xdr:nvSpPr>
      <xdr:spPr>
        <a:xfrm>
          <a:off x="18388965" y="1313243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137795</xdr:rowOff>
    </xdr:from>
    <xdr:to xmlns:xdr="http://schemas.openxmlformats.org/drawingml/2006/spreadsheetDrawing">
      <xdr:col>116</xdr:col>
      <xdr:colOff>114300</xdr:colOff>
      <xdr:row>74</xdr:row>
      <xdr:rowOff>67945</xdr:rowOff>
    </xdr:to>
    <xdr:sp macro="" textlink="">
      <xdr:nvSpPr>
        <xdr:cNvPr id="875" name="楕円 874"/>
        <xdr:cNvSpPr/>
      </xdr:nvSpPr>
      <xdr:spPr>
        <a:xfrm>
          <a:off x="221107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160655</xdr:rowOff>
    </xdr:from>
    <xdr:ext cx="534670" cy="259080"/>
    <xdr:sp macro="" textlink="">
      <xdr:nvSpPr>
        <xdr:cNvPr id="876" name="繰出金該当値テキスト"/>
        <xdr:cNvSpPr txBox="1"/>
      </xdr:nvSpPr>
      <xdr:spPr>
        <a:xfrm>
          <a:off x="22212300" y="12505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13970</xdr:rowOff>
    </xdr:from>
    <xdr:to xmlns:xdr="http://schemas.openxmlformats.org/drawingml/2006/spreadsheetDrawing">
      <xdr:col>112</xdr:col>
      <xdr:colOff>38100</xdr:colOff>
      <xdr:row>74</xdr:row>
      <xdr:rowOff>115570</xdr:rowOff>
    </xdr:to>
    <xdr:sp macro="" textlink="">
      <xdr:nvSpPr>
        <xdr:cNvPr id="877" name="楕円 876"/>
        <xdr:cNvSpPr/>
      </xdr:nvSpPr>
      <xdr:spPr>
        <a:xfrm>
          <a:off x="21272500" y="127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132080</xdr:rowOff>
    </xdr:from>
    <xdr:ext cx="525780" cy="251460"/>
    <xdr:sp macro="" textlink="">
      <xdr:nvSpPr>
        <xdr:cNvPr id="878" name="テキスト ボックス 877"/>
        <xdr:cNvSpPr txBox="1"/>
      </xdr:nvSpPr>
      <xdr:spPr>
        <a:xfrm>
          <a:off x="21055965" y="124764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53340</xdr:rowOff>
    </xdr:from>
    <xdr:to xmlns:xdr="http://schemas.openxmlformats.org/drawingml/2006/spreadsheetDrawing">
      <xdr:col>107</xdr:col>
      <xdr:colOff>101600</xdr:colOff>
      <xdr:row>74</xdr:row>
      <xdr:rowOff>154940</xdr:rowOff>
    </xdr:to>
    <xdr:sp macro="" textlink="">
      <xdr:nvSpPr>
        <xdr:cNvPr id="879" name="楕円 878"/>
        <xdr:cNvSpPr/>
      </xdr:nvSpPr>
      <xdr:spPr>
        <a:xfrm>
          <a:off x="203835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171450</xdr:rowOff>
    </xdr:from>
    <xdr:ext cx="525780" cy="259080"/>
    <xdr:sp macro="" textlink="">
      <xdr:nvSpPr>
        <xdr:cNvPr id="880" name="テキスト ボックス 879"/>
        <xdr:cNvSpPr txBox="1"/>
      </xdr:nvSpPr>
      <xdr:spPr>
        <a:xfrm>
          <a:off x="20166965" y="12515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76200</xdr:rowOff>
    </xdr:from>
    <xdr:to xmlns:xdr="http://schemas.openxmlformats.org/drawingml/2006/spreadsheetDrawing">
      <xdr:col>102</xdr:col>
      <xdr:colOff>165100</xdr:colOff>
      <xdr:row>75</xdr:row>
      <xdr:rowOff>6350</xdr:rowOff>
    </xdr:to>
    <xdr:sp macro="" textlink="">
      <xdr:nvSpPr>
        <xdr:cNvPr id="881" name="楕円 880"/>
        <xdr:cNvSpPr/>
      </xdr:nvSpPr>
      <xdr:spPr>
        <a:xfrm>
          <a:off x="194945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22860</xdr:rowOff>
    </xdr:from>
    <xdr:ext cx="525780" cy="259080"/>
    <xdr:sp macro="" textlink="">
      <xdr:nvSpPr>
        <xdr:cNvPr id="882" name="テキスト ボックス 881"/>
        <xdr:cNvSpPr txBox="1"/>
      </xdr:nvSpPr>
      <xdr:spPr>
        <a:xfrm>
          <a:off x="19277965" y="125387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125095</xdr:rowOff>
    </xdr:from>
    <xdr:to xmlns:xdr="http://schemas.openxmlformats.org/drawingml/2006/spreadsheetDrawing">
      <xdr:col>98</xdr:col>
      <xdr:colOff>38100</xdr:colOff>
      <xdr:row>75</xdr:row>
      <xdr:rowOff>55245</xdr:rowOff>
    </xdr:to>
    <xdr:sp macro="" textlink="">
      <xdr:nvSpPr>
        <xdr:cNvPr id="883" name="楕円 882"/>
        <xdr:cNvSpPr/>
      </xdr:nvSpPr>
      <xdr:spPr>
        <a:xfrm>
          <a:off x="186055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71755</xdr:rowOff>
    </xdr:from>
    <xdr:ext cx="525780" cy="259080"/>
    <xdr:sp macro="" textlink="">
      <xdr:nvSpPr>
        <xdr:cNvPr id="884" name="テキスト ボックス 883"/>
        <xdr:cNvSpPr txBox="1"/>
      </xdr:nvSpPr>
      <xdr:spPr>
        <a:xfrm>
          <a:off x="18388965" y="125876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0995" cy="217170"/>
    <xdr:sp macro="" textlink="">
      <xdr:nvSpPr>
        <xdr:cNvPr id="893" name="テキスト ボックス 892"/>
        <xdr:cNvSpPr txBox="1"/>
      </xdr:nvSpPr>
      <xdr:spPr>
        <a:xfrm>
          <a:off x="18249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0030" cy="250190"/>
    <xdr:sp macro="" textlink="">
      <xdr:nvSpPr>
        <xdr:cNvPr id="896" name="テキスト ボックス 895"/>
        <xdr:cNvSpPr txBox="1"/>
      </xdr:nvSpPr>
      <xdr:spPr>
        <a:xfrm>
          <a:off x="18039080" y="16113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0030" cy="250190"/>
    <xdr:sp macro="" textlink="">
      <xdr:nvSpPr>
        <xdr:cNvPr id="898" name="テキスト ボックス 897"/>
        <xdr:cNvSpPr txBox="1"/>
      </xdr:nvSpPr>
      <xdr:spPr>
        <a:xfrm>
          <a:off x="18039080" y="14970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0665" cy="259080"/>
    <xdr:sp macro="" textlink="">
      <xdr:nvSpPr>
        <xdr:cNvPr id="910" name="テキスト ボックス 909"/>
        <xdr:cNvSpPr txBox="1"/>
      </xdr:nvSpPr>
      <xdr:spPr>
        <a:xfrm>
          <a:off x="21198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0665" cy="259080"/>
    <xdr:sp macro="" textlink="">
      <xdr:nvSpPr>
        <xdr:cNvPr id="913" name="テキスト ボックス 912"/>
        <xdr:cNvSpPr txBox="1"/>
      </xdr:nvSpPr>
      <xdr:spPr>
        <a:xfrm>
          <a:off x="20309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0665" cy="259080"/>
    <xdr:sp macro="" textlink="">
      <xdr:nvSpPr>
        <xdr:cNvPr id="916" name="テキスト ボックス 915"/>
        <xdr:cNvSpPr txBox="1"/>
      </xdr:nvSpPr>
      <xdr:spPr>
        <a:xfrm>
          <a:off x="19420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0665" cy="259080"/>
    <xdr:sp macro="" textlink="">
      <xdr:nvSpPr>
        <xdr:cNvPr id="918" name="テキスト ボックス 917"/>
        <xdr:cNvSpPr txBox="1"/>
      </xdr:nvSpPr>
      <xdr:spPr>
        <a:xfrm>
          <a:off x="18531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0665" cy="259080"/>
    <xdr:sp macro="" textlink="">
      <xdr:nvSpPr>
        <xdr:cNvPr id="927" name="テキスト ボックス 926"/>
        <xdr:cNvSpPr txBox="1"/>
      </xdr:nvSpPr>
      <xdr:spPr>
        <a:xfrm>
          <a:off x="21198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0665" cy="259080"/>
    <xdr:sp macro="" textlink="">
      <xdr:nvSpPr>
        <xdr:cNvPr id="929" name="テキスト ボックス 928"/>
        <xdr:cNvSpPr txBox="1"/>
      </xdr:nvSpPr>
      <xdr:spPr>
        <a:xfrm>
          <a:off x="20309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0665" cy="259080"/>
    <xdr:sp macro="" textlink="">
      <xdr:nvSpPr>
        <xdr:cNvPr id="931" name="テキスト ボックス 930"/>
        <xdr:cNvSpPr txBox="1"/>
      </xdr:nvSpPr>
      <xdr:spPr>
        <a:xfrm>
          <a:off x="19420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0665" cy="259080"/>
    <xdr:sp macro="" textlink="">
      <xdr:nvSpPr>
        <xdr:cNvPr id="933" name="テキスト ボックス 932"/>
        <xdr:cNvSpPr txBox="1"/>
      </xdr:nvSpPr>
      <xdr:spPr>
        <a:xfrm>
          <a:off x="18531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令和5</a:t>
          </a:r>
          <a:r>
            <a:rPr kumimoji="1" lang="ja-JP" altLang="en-US" sz="1400">
              <a:latin typeface="ＭＳ Ｐゴシック"/>
              <a:ea typeface="ＭＳ Ｐゴシック"/>
            </a:rPr>
            <a:t>年度の歳出決算総額は、住民一人当たり511,048</a:t>
          </a:r>
          <a:r>
            <a:rPr kumimoji="1" lang="ja-JP" altLang="en-US" sz="1400">
              <a:latin typeface="ＭＳ Ｐゴシック"/>
              <a:ea typeface="ＭＳ Ｐゴシック"/>
            </a:rPr>
            <a:t>円となっている。主な構成項目である人件費は、住民一人当たり66,486</a:t>
          </a:r>
          <a:r>
            <a:rPr kumimoji="1" lang="ja-JP" altLang="en-US" sz="1400">
              <a:latin typeface="ＭＳ Ｐゴシック"/>
              <a:ea typeface="ＭＳ Ｐゴシック"/>
            </a:rPr>
            <a:t>円となっており、令和</a:t>
          </a:r>
          <a:r>
            <a:rPr kumimoji="1" lang="en-US" altLang="ja-JP" sz="1400">
              <a:latin typeface="ＭＳ Ｐゴシック"/>
              <a:ea typeface="ＭＳ Ｐゴシック"/>
            </a:rPr>
            <a:t>2</a:t>
          </a:r>
          <a:r>
            <a:rPr kumimoji="1" lang="ja-JP" altLang="en-US" sz="1400">
              <a:latin typeface="ＭＳ Ｐゴシック"/>
              <a:ea typeface="ＭＳ Ｐゴシック"/>
            </a:rPr>
            <a:t>年度から増加傾向となっている。これは定員適正化計画の推進により職員数の削減に取り組んでいるものの、平成</a:t>
          </a:r>
          <a:r>
            <a:rPr kumimoji="1" lang="en-US" altLang="ja-JP" sz="1400">
              <a:latin typeface="ＭＳ Ｐゴシック"/>
              <a:ea typeface="ＭＳ Ｐゴシック"/>
            </a:rPr>
            <a:t>27</a:t>
          </a:r>
          <a:r>
            <a:rPr kumimoji="1" lang="ja-JP" altLang="en-US" sz="1400">
              <a:latin typeface="ＭＳ Ｐゴシック"/>
              <a:ea typeface="ＭＳ Ｐゴシック"/>
            </a:rPr>
            <a:t>年度に策定した橋本市財政健全化計画に基づく人件費削減の一部を復元したことや人事院勧告を実施したことによるものである。今後もさらなる事務の効率化や業務体制の見直し等による時間外手当の削減に努める。補助費等が令和</a:t>
          </a:r>
          <a:r>
            <a:rPr kumimoji="1" lang="en-US" altLang="ja-JP" sz="1400">
              <a:latin typeface="ＭＳ Ｐゴシック"/>
              <a:ea typeface="ＭＳ Ｐゴシック"/>
            </a:rPr>
            <a:t>2</a:t>
          </a:r>
          <a:r>
            <a:rPr kumimoji="1" lang="ja-JP" altLang="en-US" sz="1400">
              <a:latin typeface="ＭＳ Ｐゴシック"/>
              <a:ea typeface="ＭＳ Ｐゴシック"/>
            </a:rPr>
            <a:t>年度で住民一人当たり154,560</a:t>
          </a:r>
          <a:r>
            <a:rPr kumimoji="1" lang="ja-JP" altLang="en-US" sz="1400">
              <a:latin typeface="ＭＳ Ｐゴシック"/>
              <a:ea typeface="ＭＳ Ｐゴシック"/>
            </a:rPr>
            <a:t>円と高くなっている要因は、新型コロナウィルス感染症対策として、一人</a:t>
          </a:r>
          <a:r>
            <a:rPr kumimoji="1" lang="en-US" altLang="ja-JP" sz="1400">
              <a:latin typeface="ＭＳ Ｐゴシック"/>
              <a:ea typeface="ＭＳ Ｐゴシック"/>
            </a:rPr>
            <a:t>10</a:t>
          </a:r>
          <a:r>
            <a:rPr kumimoji="1" lang="ja-JP" altLang="en-US" sz="1400">
              <a:latin typeface="ＭＳ Ｐゴシック"/>
              <a:ea typeface="ＭＳ Ｐゴシック"/>
            </a:rPr>
            <a:t>万円の特別定額給付金を支給したことにより、一時的な増加となっている。普通建設事業費では住民一人当たり45,982円となっており、類似団体と比較して一人当たりのコストが高い状況となっている。これは、公民館・郷土資料館建設事業の増加等によるものであり、前年度と比較すると21.0％増となっている。</a:t>
          </a:r>
          <a:endParaRPr kumimoji="1" lang="ja-JP" altLang="en-US" sz="14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59,475
58,962
130.55
30,828,931
30,394,622
309,211
16,736,236
24,166,172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8470" cy="250190"/>
    <xdr:sp macro="" textlink="">
      <xdr:nvSpPr>
        <xdr:cNvPr id="42" name="テキスト ボックス 41"/>
        <xdr:cNvSpPr txBox="1"/>
      </xdr:nvSpPr>
      <xdr:spPr>
        <a:xfrm>
          <a:off x="294640" y="6969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58470" cy="250190"/>
    <xdr:sp macro="" textlink="">
      <xdr:nvSpPr>
        <xdr:cNvPr id="44" name="テキスト ボックス 43"/>
        <xdr:cNvSpPr txBox="1"/>
      </xdr:nvSpPr>
      <xdr:spPr>
        <a:xfrm>
          <a:off x="294640" y="65125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58470" cy="250190"/>
    <xdr:sp macro="" textlink="">
      <xdr:nvSpPr>
        <xdr:cNvPr id="46" name="テキスト ボックス 45"/>
        <xdr:cNvSpPr txBox="1"/>
      </xdr:nvSpPr>
      <xdr:spPr>
        <a:xfrm>
          <a:off x="294640" y="6055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58470" cy="250190"/>
    <xdr:sp macro="" textlink="">
      <xdr:nvSpPr>
        <xdr:cNvPr id="48" name="テキスト ボックス 47"/>
        <xdr:cNvSpPr txBox="1"/>
      </xdr:nvSpPr>
      <xdr:spPr>
        <a:xfrm>
          <a:off x="294640" y="55981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58470" cy="250190"/>
    <xdr:sp macro="" textlink="">
      <xdr:nvSpPr>
        <xdr:cNvPr id="50" name="テキスト ボックス 49"/>
        <xdr:cNvSpPr txBox="1"/>
      </xdr:nvSpPr>
      <xdr:spPr>
        <a:xfrm>
          <a:off x="294640" y="51409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8470" cy="250190"/>
    <xdr:sp macro="" textlink="">
      <xdr:nvSpPr>
        <xdr:cNvPr id="52" name="テキスト ボックス 51"/>
        <xdr:cNvSpPr txBox="1"/>
      </xdr:nvSpPr>
      <xdr:spPr>
        <a:xfrm>
          <a:off x="294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39370</xdr:rowOff>
    </xdr:from>
    <xdr:to xmlns:xdr="http://schemas.openxmlformats.org/drawingml/2006/spreadsheetDrawing">
      <xdr:col>24</xdr:col>
      <xdr:colOff>62865</xdr:colOff>
      <xdr:row>38</xdr:row>
      <xdr:rowOff>1270</xdr:rowOff>
    </xdr:to>
    <xdr:cxnSp macro="">
      <xdr:nvCxnSpPr>
        <xdr:cNvPr id="54" name="直線コネクタ 53"/>
        <xdr:cNvCxnSpPr/>
      </xdr:nvCxnSpPr>
      <xdr:spPr>
        <a:xfrm flipV="1">
          <a:off x="4633595" y="535432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469900" cy="259080"/>
    <xdr:sp macro="" textlink="">
      <xdr:nvSpPr>
        <xdr:cNvPr id="55" name="議会費最小値テキスト"/>
        <xdr:cNvSpPr txBox="1"/>
      </xdr:nvSpPr>
      <xdr:spPr>
        <a:xfrm>
          <a:off x="4686300" y="652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6" name="直線コネクタ 55"/>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157480</xdr:rowOff>
    </xdr:from>
    <xdr:ext cx="469900" cy="250190"/>
    <xdr:sp macro="" textlink="">
      <xdr:nvSpPr>
        <xdr:cNvPr id="57" name="議会費最大値テキスト"/>
        <xdr:cNvSpPr txBox="1"/>
      </xdr:nvSpPr>
      <xdr:spPr>
        <a:xfrm>
          <a:off x="4686300" y="51295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39370</xdr:rowOff>
    </xdr:from>
    <xdr:to xmlns:xdr="http://schemas.openxmlformats.org/drawingml/2006/spreadsheetDrawing">
      <xdr:col>24</xdr:col>
      <xdr:colOff>152400</xdr:colOff>
      <xdr:row>31</xdr:row>
      <xdr:rowOff>39370</xdr:rowOff>
    </xdr:to>
    <xdr:cxnSp macro="">
      <xdr:nvCxnSpPr>
        <xdr:cNvPr id="58" name="直線コネクタ 57"/>
        <xdr:cNvCxnSpPr/>
      </xdr:nvCxnSpPr>
      <xdr:spPr>
        <a:xfrm>
          <a:off x="4546600" y="535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8890</xdr:rowOff>
    </xdr:from>
    <xdr:to xmlns:xdr="http://schemas.openxmlformats.org/drawingml/2006/spreadsheetDrawing">
      <xdr:col>24</xdr:col>
      <xdr:colOff>63500</xdr:colOff>
      <xdr:row>34</xdr:row>
      <xdr:rowOff>70485</xdr:rowOff>
    </xdr:to>
    <xdr:cxnSp macro="">
      <xdr:nvCxnSpPr>
        <xdr:cNvPr id="59" name="直線コネクタ 58"/>
        <xdr:cNvCxnSpPr/>
      </xdr:nvCxnSpPr>
      <xdr:spPr>
        <a:xfrm flipV="1">
          <a:off x="3797300" y="583819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153670</xdr:rowOff>
    </xdr:from>
    <xdr:ext cx="469900" cy="259080"/>
    <xdr:sp macro="" textlink="">
      <xdr:nvSpPr>
        <xdr:cNvPr id="60" name="議会費平均値テキスト"/>
        <xdr:cNvSpPr txBox="1"/>
      </xdr:nvSpPr>
      <xdr:spPr>
        <a:xfrm>
          <a:off x="4686300" y="5982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3810</xdr:rowOff>
    </xdr:from>
    <xdr:to xmlns:xdr="http://schemas.openxmlformats.org/drawingml/2006/spreadsheetDrawing">
      <xdr:col>24</xdr:col>
      <xdr:colOff>114300</xdr:colOff>
      <xdr:row>35</xdr:row>
      <xdr:rowOff>105410</xdr:rowOff>
    </xdr:to>
    <xdr:sp macro="" textlink="">
      <xdr:nvSpPr>
        <xdr:cNvPr id="61" name="フローチャート: 判断 60"/>
        <xdr:cNvSpPr/>
      </xdr:nvSpPr>
      <xdr:spPr>
        <a:xfrm>
          <a:off x="45847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60325</xdr:rowOff>
    </xdr:from>
    <xdr:to xmlns:xdr="http://schemas.openxmlformats.org/drawingml/2006/spreadsheetDrawing">
      <xdr:col>19</xdr:col>
      <xdr:colOff>177800</xdr:colOff>
      <xdr:row>34</xdr:row>
      <xdr:rowOff>70485</xdr:rowOff>
    </xdr:to>
    <xdr:cxnSp macro="">
      <xdr:nvCxnSpPr>
        <xdr:cNvPr id="62" name="直線コネクタ 61"/>
        <xdr:cNvCxnSpPr/>
      </xdr:nvCxnSpPr>
      <xdr:spPr>
        <a:xfrm>
          <a:off x="2908300" y="58896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29210</xdr:rowOff>
    </xdr:from>
    <xdr:to xmlns:xdr="http://schemas.openxmlformats.org/drawingml/2006/spreadsheetDrawing">
      <xdr:col>20</xdr:col>
      <xdr:colOff>38100</xdr:colOff>
      <xdr:row>35</xdr:row>
      <xdr:rowOff>130810</xdr:rowOff>
    </xdr:to>
    <xdr:sp macro="" textlink="">
      <xdr:nvSpPr>
        <xdr:cNvPr id="63" name="フローチャート: 判断 62"/>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121920</xdr:rowOff>
    </xdr:from>
    <xdr:ext cx="461010" cy="250190"/>
    <xdr:sp macro="" textlink="">
      <xdr:nvSpPr>
        <xdr:cNvPr id="64" name="テキスト ボックス 63"/>
        <xdr:cNvSpPr txBox="1"/>
      </xdr:nvSpPr>
      <xdr:spPr>
        <a:xfrm>
          <a:off x="3562350" y="612267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44450</xdr:rowOff>
    </xdr:from>
    <xdr:to xmlns:xdr="http://schemas.openxmlformats.org/drawingml/2006/spreadsheetDrawing">
      <xdr:col>15</xdr:col>
      <xdr:colOff>50800</xdr:colOff>
      <xdr:row>34</xdr:row>
      <xdr:rowOff>60325</xdr:rowOff>
    </xdr:to>
    <xdr:cxnSp macro="">
      <xdr:nvCxnSpPr>
        <xdr:cNvPr id="65" name="直線コネクタ 64"/>
        <xdr:cNvCxnSpPr/>
      </xdr:nvCxnSpPr>
      <xdr:spPr>
        <a:xfrm>
          <a:off x="2019300" y="58737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16510</xdr:rowOff>
    </xdr:from>
    <xdr:to xmlns:xdr="http://schemas.openxmlformats.org/drawingml/2006/spreadsheetDrawing">
      <xdr:col>15</xdr:col>
      <xdr:colOff>101600</xdr:colOff>
      <xdr:row>35</xdr:row>
      <xdr:rowOff>118110</xdr:rowOff>
    </xdr:to>
    <xdr:sp macro="" textlink="">
      <xdr:nvSpPr>
        <xdr:cNvPr id="66" name="フローチャート: 判断 65"/>
        <xdr:cNvSpPr/>
      </xdr:nvSpPr>
      <xdr:spPr>
        <a:xfrm>
          <a:off x="2857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109220</xdr:rowOff>
    </xdr:from>
    <xdr:ext cx="461010" cy="251460"/>
    <xdr:sp macro="" textlink="">
      <xdr:nvSpPr>
        <xdr:cNvPr id="67" name="テキスト ボックス 66"/>
        <xdr:cNvSpPr txBox="1"/>
      </xdr:nvSpPr>
      <xdr:spPr>
        <a:xfrm>
          <a:off x="2673350" y="61099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44450</xdr:rowOff>
    </xdr:from>
    <xdr:to xmlns:xdr="http://schemas.openxmlformats.org/drawingml/2006/spreadsheetDrawing">
      <xdr:col>10</xdr:col>
      <xdr:colOff>114300</xdr:colOff>
      <xdr:row>34</xdr:row>
      <xdr:rowOff>63500</xdr:rowOff>
    </xdr:to>
    <xdr:cxnSp macro="">
      <xdr:nvCxnSpPr>
        <xdr:cNvPr id="68" name="直線コネクタ 67"/>
        <xdr:cNvCxnSpPr/>
      </xdr:nvCxnSpPr>
      <xdr:spPr>
        <a:xfrm flipV="1">
          <a:off x="1130300" y="58737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36830</xdr:rowOff>
    </xdr:from>
    <xdr:to xmlns:xdr="http://schemas.openxmlformats.org/drawingml/2006/spreadsheetDrawing">
      <xdr:col>10</xdr:col>
      <xdr:colOff>165100</xdr:colOff>
      <xdr:row>35</xdr:row>
      <xdr:rowOff>138430</xdr:rowOff>
    </xdr:to>
    <xdr:sp macro="" textlink="">
      <xdr:nvSpPr>
        <xdr:cNvPr id="69" name="フローチャート: 判断 68"/>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129540</xdr:rowOff>
    </xdr:from>
    <xdr:ext cx="461010" cy="259080"/>
    <xdr:sp macro="" textlink="">
      <xdr:nvSpPr>
        <xdr:cNvPr id="70" name="テキスト ボックス 69"/>
        <xdr:cNvSpPr txBox="1"/>
      </xdr:nvSpPr>
      <xdr:spPr>
        <a:xfrm>
          <a:off x="1784350" y="61302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27940</xdr:rowOff>
    </xdr:from>
    <xdr:to xmlns:xdr="http://schemas.openxmlformats.org/drawingml/2006/spreadsheetDrawing">
      <xdr:col>6</xdr:col>
      <xdr:colOff>38100</xdr:colOff>
      <xdr:row>35</xdr:row>
      <xdr:rowOff>129540</xdr:rowOff>
    </xdr:to>
    <xdr:sp macro="" textlink="">
      <xdr:nvSpPr>
        <xdr:cNvPr id="71" name="フローチャート: 判断 70"/>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120650</xdr:rowOff>
    </xdr:from>
    <xdr:ext cx="461010" cy="251460"/>
    <xdr:sp macro="" textlink="">
      <xdr:nvSpPr>
        <xdr:cNvPr id="72" name="テキスト ボックス 71"/>
        <xdr:cNvSpPr txBox="1"/>
      </xdr:nvSpPr>
      <xdr:spPr>
        <a:xfrm>
          <a:off x="895350" y="612140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129540</xdr:rowOff>
    </xdr:from>
    <xdr:to xmlns:xdr="http://schemas.openxmlformats.org/drawingml/2006/spreadsheetDrawing">
      <xdr:col>24</xdr:col>
      <xdr:colOff>114300</xdr:colOff>
      <xdr:row>34</xdr:row>
      <xdr:rowOff>59690</xdr:rowOff>
    </xdr:to>
    <xdr:sp macro="" textlink="">
      <xdr:nvSpPr>
        <xdr:cNvPr id="78" name="楕円 77"/>
        <xdr:cNvSpPr/>
      </xdr:nvSpPr>
      <xdr:spPr>
        <a:xfrm>
          <a:off x="4584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152400</xdr:rowOff>
    </xdr:from>
    <xdr:ext cx="469900" cy="259080"/>
    <xdr:sp macro="" textlink="">
      <xdr:nvSpPr>
        <xdr:cNvPr id="79" name="議会費該当値テキスト"/>
        <xdr:cNvSpPr txBox="1"/>
      </xdr:nvSpPr>
      <xdr:spPr>
        <a:xfrm>
          <a:off x="4686300" y="563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19685</xdr:rowOff>
    </xdr:from>
    <xdr:to xmlns:xdr="http://schemas.openxmlformats.org/drawingml/2006/spreadsheetDrawing">
      <xdr:col>20</xdr:col>
      <xdr:colOff>38100</xdr:colOff>
      <xdr:row>34</xdr:row>
      <xdr:rowOff>121285</xdr:rowOff>
    </xdr:to>
    <xdr:sp macro="" textlink="">
      <xdr:nvSpPr>
        <xdr:cNvPr id="80" name="楕円 79"/>
        <xdr:cNvSpPr/>
      </xdr:nvSpPr>
      <xdr:spPr>
        <a:xfrm>
          <a:off x="3746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137795</xdr:rowOff>
    </xdr:from>
    <xdr:ext cx="461010" cy="259080"/>
    <xdr:sp macro="" textlink="">
      <xdr:nvSpPr>
        <xdr:cNvPr id="81" name="テキスト ボックス 80"/>
        <xdr:cNvSpPr txBox="1"/>
      </xdr:nvSpPr>
      <xdr:spPr>
        <a:xfrm>
          <a:off x="3562350" y="56241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9525</xdr:rowOff>
    </xdr:from>
    <xdr:to xmlns:xdr="http://schemas.openxmlformats.org/drawingml/2006/spreadsheetDrawing">
      <xdr:col>15</xdr:col>
      <xdr:colOff>101600</xdr:colOff>
      <xdr:row>34</xdr:row>
      <xdr:rowOff>111125</xdr:rowOff>
    </xdr:to>
    <xdr:sp macro="" textlink="">
      <xdr:nvSpPr>
        <xdr:cNvPr id="82" name="楕円 81"/>
        <xdr:cNvSpPr/>
      </xdr:nvSpPr>
      <xdr:spPr>
        <a:xfrm>
          <a:off x="28575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127635</xdr:rowOff>
    </xdr:from>
    <xdr:ext cx="461010" cy="259080"/>
    <xdr:sp macro="" textlink="">
      <xdr:nvSpPr>
        <xdr:cNvPr id="83" name="テキスト ボックス 82"/>
        <xdr:cNvSpPr txBox="1"/>
      </xdr:nvSpPr>
      <xdr:spPr>
        <a:xfrm>
          <a:off x="2673350" y="56140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165100</xdr:rowOff>
    </xdr:from>
    <xdr:to xmlns:xdr="http://schemas.openxmlformats.org/drawingml/2006/spreadsheetDrawing">
      <xdr:col>10</xdr:col>
      <xdr:colOff>165100</xdr:colOff>
      <xdr:row>34</xdr:row>
      <xdr:rowOff>95250</xdr:rowOff>
    </xdr:to>
    <xdr:sp macro="" textlink="">
      <xdr:nvSpPr>
        <xdr:cNvPr id="84" name="楕円 83"/>
        <xdr:cNvSpPr/>
      </xdr:nvSpPr>
      <xdr:spPr>
        <a:xfrm>
          <a:off x="1968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111760</xdr:rowOff>
    </xdr:from>
    <xdr:ext cx="461010" cy="250190"/>
    <xdr:sp macro="" textlink="">
      <xdr:nvSpPr>
        <xdr:cNvPr id="85" name="テキスト ボックス 84"/>
        <xdr:cNvSpPr txBox="1"/>
      </xdr:nvSpPr>
      <xdr:spPr>
        <a:xfrm>
          <a:off x="1784350" y="55981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12700</xdr:rowOff>
    </xdr:from>
    <xdr:to xmlns:xdr="http://schemas.openxmlformats.org/drawingml/2006/spreadsheetDrawing">
      <xdr:col>6</xdr:col>
      <xdr:colOff>38100</xdr:colOff>
      <xdr:row>34</xdr:row>
      <xdr:rowOff>114300</xdr:rowOff>
    </xdr:to>
    <xdr:sp macro="" textlink="">
      <xdr:nvSpPr>
        <xdr:cNvPr id="86" name="楕円 85"/>
        <xdr:cNvSpPr/>
      </xdr:nvSpPr>
      <xdr:spPr>
        <a:xfrm>
          <a:off x="1079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132080</xdr:rowOff>
    </xdr:from>
    <xdr:ext cx="461010" cy="251460"/>
    <xdr:sp macro="" textlink="">
      <xdr:nvSpPr>
        <xdr:cNvPr id="87" name="テキスト ボックス 86"/>
        <xdr:cNvSpPr txBox="1"/>
      </xdr:nvSpPr>
      <xdr:spPr>
        <a:xfrm>
          <a:off x="895350" y="561848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995" cy="217170"/>
    <xdr:sp macro="" textlink="">
      <xdr:nvSpPr>
        <xdr:cNvPr id="96" name="テキスト ボックス 95"/>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0030" cy="259080"/>
    <xdr:sp macro="" textlink="">
      <xdr:nvSpPr>
        <xdr:cNvPr id="99" name="テキスト ボックス 98"/>
        <xdr:cNvSpPr txBox="1"/>
      </xdr:nvSpPr>
      <xdr:spPr>
        <a:xfrm>
          <a:off x="513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6740" cy="250190"/>
    <xdr:sp macro="" textlink="">
      <xdr:nvSpPr>
        <xdr:cNvPr id="103" name="テキスト ボックス 102"/>
        <xdr:cNvSpPr txBox="1"/>
      </xdr:nvSpPr>
      <xdr:spPr>
        <a:xfrm>
          <a:off x="166370" y="9255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740" cy="259080"/>
    <xdr:sp macro="" textlink="">
      <xdr:nvSpPr>
        <xdr:cNvPr id="105" name="テキスト ボックス 104"/>
        <xdr:cNvSpPr txBox="1"/>
      </xdr:nvSpPr>
      <xdr:spPr>
        <a:xfrm>
          <a:off x="166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6740" cy="259080"/>
    <xdr:sp macro="" textlink="">
      <xdr:nvSpPr>
        <xdr:cNvPr id="107" name="テキスト ボックス 106"/>
        <xdr:cNvSpPr txBox="1"/>
      </xdr:nvSpPr>
      <xdr:spPr>
        <a:xfrm>
          <a:off x="166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740" cy="250190"/>
    <xdr:sp macro="" textlink="">
      <xdr:nvSpPr>
        <xdr:cNvPr id="109" name="テキスト ボックス 108"/>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xdr:rowOff>
    </xdr:from>
    <xdr:to xmlns:xdr="http://schemas.openxmlformats.org/drawingml/2006/spreadsheetDrawing">
      <xdr:col>24</xdr:col>
      <xdr:colOff>62865</xdr:colOff>
      <xdr:row>57</xdr:row>
      <xdr:rowOff>133350</xdr:rowOff>
    </xdr:to>
    <xdr:cxnSp macro="">
      <xdr:nvCxnSpPr>
        <xdr:cNvPr id="111" name="直線コネクタ 110"/>
        <xdr:cNvCxnSpPr/>
      </xdr:nvCxnSpPr>
      <xdr:spPr>
        <a:xfrm flipV="1">
          <a:off x="4633595" y="857885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137160</xdr:rowOff>
    </xdr:from>
    <xdr:ext cx="534670" cy="259080"/>
    <xdr:sp macro="" textlink="">
      <xdr:nvSpPr>
        <xdr:cNvPr id="112" name="総務費最小値テキスト"/>
        <xdr:cNvSpPr txBox="1"/>
      </xdr:nvSpPr>
      <xdr:spPr>
        <a:xfrm>
          <a:off x="4686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133350</xdr:rowOff>
    </xdr:from>
    <xdr:to xmlns:xdr="http://schemas.openxmlformats.org/drawingml/2006/spreadsheetDrawing">
      <xdr:col>24</xdr:col>
      <xdr:colOff>152400</xdr:colOff>
      <xdr:row>57</xdr:row>
      <xdr:rowOff>133350</xdr:rowOff>
    </xdr:to>
    <xdr:cxnSp macro="">
      <xdr:nvCxnSpPr>
        <xdr:cNvPr id="113" name="直線コネクタ 112"/>
        <xdr:cNvCxnSpPr/>
      </xdr:nvCxnSpPr>
      <xdr:spPr>
        <a:xfrm>
          <a:off x="45466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123825</xdr:rowOff>
    </xdr:from>
    <xdr:ext cx="598805" cy="250190"/>
    <xdr:sp macro="" textlink="">
      <xdr:nvSpPr>
        <xdr:cNvPr id="114" name="総務費最大値テキスト"/>
        <xdr:cNvSpPr txBox="1"/>
      </xdr:nvSpPr>
      <xdr:spPr>
        <a:xfrm>
          <a:off x="4686300" y="835342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207,544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6350</xdr:rowOff>
    </xdr:from>
    <xdr:to xmlns:xdr="http://schemas.openxmlformats.org/drawingml/2006/spreadsheetDrawing">
      <xdr:col>24</xdr:col>
      <xdr:colOff>152400</xdr:colOff>
      <xdr:row>50</xdr:row>
      <xdr:rowOff>6350</xdr:rowOff>
    </xdr:to>
    <xdr:cxnSp macro="">
      <xdr:nvCxnSpPr>
        <xdr:cNvPr id="115" name="直線コネクタ 114"/>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140335</xdr:rowOff>
    </xdr:from>
    <xdr:to xmlns:xdr="http://schemas.openxmlformats.org/drawingml/2006/spreadsheetDrawing">
      <xdr:col>24</xdr:col>
      <xdr:colOff>63500</xdr:colOff>
      <xdr:row>56</xdr:row>
      <xdr:rowOff>144145</xdr:rowOff>
    </xdr:to>
    <xdr:cxnSp macro="">
      <xdr:nvCxnSpPr>
        <xdr:cNvPr id="116" name="直線コネクタ 115"/>
        <xdr:cNvCxnSpPr/>
      </xdr:nvCxnSpPr>
      <xdr:spPr>
        <a:xfrm flipV="1">
          <a:off x="3797300" y="974153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46990</xdr:rowOff>
    </xdr:from>
    <xdr:ext cx="534670" cy="259080"/>
    <xdr:sp macro="" textlink="">
      <xdr:nvSpPr>
        <xdr:cNvPr id="117" name="総務費平均値テキスト"/>
        <xdr:cNvSpPr txBox="1"/>
      </xdr:nvSpPr>
      <xdr:spPr>
        <a:xfrm>
          <a:off x="4686300" y="9476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24130</xdr:rowOff>
    </xdr:from>
    <xdr:to xmlns:xdr="http://schemas.openxmlformats.org/drawingml/2006/spreadsheetDrawing">
      <xdr:col>24</xdr:col>
      <xdr:colOff>114300</xdr:colOff>
      <xdr:row>56</xdr:row>
      <xdr:rowOff>125730</xdr:rowOff>
    </xdr:to>
    <xdr:sp macro="" textlink="">
      <xdr:nvSpPr>
        <xdr:cNvPr id="118" name="フローチャート: 判断 117"/>
        <xdr:cNvSpPr/>
      </xdr:nvSpPr>
      <xdr:spPr>
        <a:xfrm>
          <a:off x="45847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144145</xdr:rowOff>
    </xdr:from>
    <xdr:to xmlns:xdr="http://schemas.openxmlformats.org/drawingml/2006/spreadsheetDrawing">
      <xdr:col>19</xdr:col>
      <xdr:colOff>177800</xdr:colOff>
      <xdr:row>57</xdr:row>
      <xdr:rowOff>18415</xdr:rowOff>
    </xdr:to>
    <xdr:cxnSp macro="">
      <xdr:nvCxnSpPr>
        <xdr:cNvPr id="119" name="直線コネクタ 118"/>
        <xdr:cNvCxnSpPr/>
      </xdr:nvCxnSpPr>
      <xdr:spPr>
        <a:xfrm flipV="1">
          <a:off x="2908300" y="97453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170815</xdr:rowOff>
    </xdr:from>
    <xdr:to xmlns:xdr="http://schemas.openxmlformats.org/drawingml/2006/spreadsheetDrawing">
      <xdr:col>20</xdr:col>
      <xdr:colOff>38100</xdr:colOff>
      <xdr:row>56</xdr:row>
      <xdr:rowOff>100965</xdr:rowOff>
    </xdr:to>
    <xdr:sp macro="" textlink="">
      <xdr:nvSpPr>
        <xdr:cNvPr id="120" name="フローチャート: 判断 119"/>
        <xdr:cNvSpPr/>
      </xdr:nvSpPr>
      <xdr:spPr>
        <a:xfrm>
          <a:off x="3746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117475</xdr:rowOff>
    </xdr:from>
    <xdr:ext cx="525780" cy="259080"/>
    <xdr:sp macro="" textlink="">
      <xdr:nvSpPr>
        <xdr:cNvPr id="121" name="テキスト ボックス 120"/>
        <xdr:cNvSpPr txBox="1"/>
      </xdr:nvSpPr>
      <xdr:spPr>
        <a:xfrm>
          <a:off x="3529965" y="93757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6985</xdr:rowOff>
    </xdr:from>
    <xdr:to xmlns:xdr="http://schemas.openxmlformats.org/drawingml/2006/spreadsheetDrawing">
      <xdr:col>15</xdr:col>
      <xdr:colOff>50800</xdr:colOff>
      <xdr:row>57</xdr:row>
      <xdr:rowOff>18415</xdr:rowOff>
    </xdr:to>
    <xdr:cxnSp macro="">
      <xdr:nvCxnSpPr>
        <xdr:cNvPr id="122" name="直線コネクタ 121"/>
        <xdr:cNvCxnSpPr/>
      </xdr:nvCxnSpPr>
      <xdr:spPr>
        <a:xfrm>
          <a:off x="2019300" y="9093835"/>
          <a:ext cx="889000" cy="697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166370</xdr:rowOff>
    </xdr:from>
    <xdr:to xmlns:xdr="http://schemas.openxmlformats.org/drawingml/2006/spreadsheetDrawing">
      <xdr:col>15</xdr:col>
      <xdr:colOff>101600</xdr:colOff>
      <xdr:row>56</xdr:row>
      <xdr:rowOff>95885</xdr:rowOff>
    </xdr:to>
    <xdr:sp macro="" textlink="">
      <xdr:nvSpPr>
        <xdr:cNvPr id="123" name="フローチャート: 判断 122"/>
        <xdr:cNvSpPr/>
      </xdr:nvSpPr>
      <xdr:spPr>
        <a:xfrm>
          <a:off x="2857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112395</xdr:rowOff>
    </xdr:from>
    <xdr:ext cx="525780" cy="250190"/>
    <xdr:sp macro="" textlink="">
      <xdr:nvSpPr>
        <xdr:cNvPr id="124" name="テキスト ボックス 123"/>
        <xdr:cNvSpPr txBox="1"/>
      </xdr:nvSpPr>
      <xdr:spPr>
        <a:xfrm>
          <a:off x="2640965" y="937069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53</xdr:row>
      <xdr:rowOff>6985</xdr:rowOff>
    </xdr:from>
    <xdr:to xmlns:xdr="http://schemas.openxmlformats.org/drawingml/2006/spreadsheetDrawing">
      <xdr:col>10</xdr:col>
      <xdr:colOff>114300</xdr:colOff>
      <xdr:row>57</xdr:row>
      <xdr:rowOff>114300</xdr:rowOff>
    </xdr:to>
    <xdr:cxnSp macro="">
      <xdr:nvCxnSpPr>
        <xdr:cNvPr id="125" name="直線コネクタ 124"/>
        <xdr:cNvCxnSpPr/>
      </xdr:nvCxnSpPr>
      <xdr:spPr>
        <a:xfrm flipV="1">
          <a:off x="1130300" y="9093835"/>
          <a:ext cx="889000" cy="793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51</xdr:row>
      <xdr:rowOff>170815</xdr:rowOff>
    </xdr:from>
    <xdr:to xmlns:xdr="http://schemas.openxmlformats.org/drawingml/2006/spreadsheetDrawing">
      <xdr:col>10</xdr:col>
      <xdr:colOff>165100</xdr:colOff>
      <xdr:row>52</xdr:row>
      <xdr:rowOff>100965</xdr:rowOff>
    </xdr:to>
    <xdr:sp macro="" textlink="">
      <xdr:nvSpPr>
        <xdr:cNvPr id="126" name="フローチャート: 判断 125"/>
        <xdr:cNvSpPr/>
      </xdr:nvSpPr>
      <xdr:spPr>
        <a:xfrm>
          <a:off x="1968500" y="891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50</xdr:row>
      <xdr:rowOff>117475</xdr:rowOff>
    </xdr:from>
    <xdr:ext cx="589915" cy="259080"/>
    <xdr:sp macro="" textlink="">
      <xdr:nvSpPr>
        <xdr:cNvPr id="127" name="テキスト ボックス 126"/>
        <xdr:cNvSpPr txBox="1"/>
      </xdr:nvSpPr>
      <xdr:spPr>
        <a:xfrm>
          <a:off x="1719580" y="868997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120650</xdr:rowOff>
    </xdr:from>
    <xdr:to xmlns:xdr="http://schemas.openxmlformats.org/drawingml/2006/spreadsheetDrawing">
      <xdr:col>6</xdr:col>
      <xdr:colOff>38100</xdr:colOff>
      <xdr:row>57</xdr:row>
      <xdr:rowOff>50800</xdr:rowOff>
    </xdr:to>
    <xdr:sp macro="" textlink="">
      <xdr:nvSpPr>
        <xdr:cNvPr id="128" name="フローチャート: 判断 127"/>
        <xdr:cNvSpPr/>
      </xdr:nvSpPr>
      <xdr:spPr>
        <a:xfrm>
          <a:off x="1079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67310</xdr:rowOff>
    </xdr:from>
    <xdr:ext cx="525780" cy="259080"/>
    <xdr:sp macro="" textlink="">
      <xdr:nvSpPr>
        <xdr:cNvPr id="129" name="テキスト ボックス 128"/>
        <xdr:cNvSpPr txBox="1"/>
      </xdr:nvSpPr>
      <xdr:spPr>
        <a:xfrm>
          <a:off x="862965" y="94970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89535</xdr:rowOff>
    </xdr:from>
    <xdr:to xmlns:xdr="http://schemas.openxmlformats.org/drawingml/2006/spreadsheetDrawing">
      <xdr:col>24</xdr:col>
      <xdr:colOff>114300</xdr:colOff>
      <xdr:row>57</xdr:row>
      <xdr:rowOff>19685</xdr:rowOff>
    </xdr:to>
    <xdr:sp macro="" textlink="">
      <xdr:nvSpPr>
        <xdr:cNvPr id="135" name="楕円 134"/>
        <xdr:cNvSpPr/>
      </xdr:nvSpPr>
      <xdr:spPr>
        <a:xfrm>
          <a:off x="45847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67945</xdr:rowOff>
    </xdr:from>
    <xdr:ext cx="534670" cy="258445"/>
    <xdr:sp macro="" textlink="">
      <xdr:nvSpPr>
        <xdr:cNvPr id="136" name="総務費該当値テキスト"/>
        <xdr:cNvSpPr txBox="1"/>
      </xdr:nvSpPr>
      <xdr:spPr>
        <a:xfrm>
          <a:off x="4686300" y="966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93345</xdr:rowOff>
    </xdr:from>
    <xdr:to xmlns:xdr="http://schemas.openxmlformats.org/drawingml/2006/spreadsheetDrawing">
      <xdr:col>20</xdr:col>
      <xdr:colOff>38100</xdr:colOff>
      <xdr:row>57</xdr:row>
      <xdr:rowOff>23495</xdr:rowOff>
    </xdr:to>
    <xdr:sp macro="" textlink="">
      <xdr:nvSpPr>
        <xdr:cNvPr id="137" name="楕円 136"/>
        <xdr:cNvSpPr/>
      </xdr:nvSpPr>
      <xdr:spPr>
        <a:xfrm>
          <a:off x="37465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14605</xdr:rowOff>
    </xdr:from>
    <xdr:ext cx="525780" cy="259080"/>
    <xdr:sp macro="" textlink="">
      <xdr:nvSpPr>
        <xdr:cNvPr id="138" name="テキスト ボックス 137"/>
        <xdr:cNvSpPr txBox="1"/>
      </xdr:nvSpPr>
      <xdr:spPr>
        <a:xfrm>
          <a:off x="3529965" y="97872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139065</xdr:rowOff>
    </xdr:from>
    <xdr:to xmlns:xdr="http://schemas.openxmlformats.org/drawingml/2006/spreadsheetDrawing">
      <xdr:col>15</xdr:col>
      <xdr:colOff>101600</xdr:colOff>
      <xdr:row>57</xdr:row>
      <xdr:rowOff>69215</xdr:rowOff>
    </xdr:to>
    <xdr:sp macro="" textlink="">
      <xdr:nvSpPr>
        <xdr:cNvPr id="139" name="楕円 138"/>
        <xdr:cNvSpPr/>
      </xdr:nvSpPr>
      <xdr:spPr>
        <a:xfrm>
          <a:off x="2857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60325</xdr:rowOff>
    </xdr:from>
    <xdr:ext cx="525780" cy="259080"/>
    <xdr:sp macro="" textlink="">
      <xdr:nvSpPr>
        <xdr:cNvPr id="140" name="テキスト ボックス 139"/>
        <xdr:cNvSpPr txBox="1"/>
      </xdr:nvSpPr>
      <xdr:spPr>
        <a:xfrm>
          <a:off x="2640965" y="98329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52</xdr:row>
      <xdr:rowOff>127635</xdr:rowOff>
    </xdr:from>
    <xdr:to xmlns:xdr="http://schemas.openxmlformats.org/drawingml/2006/spreadsheetDrawing">
      <xdr:col>10</xdr:col>
      <xdr:colOff>165100</xdr:colOff>
      <xdr:row>53</xdr:row>
      <xdr:rowOff>57785</xdr:rowOff>
    </xdr:to>
    <xdr:sp macro="" textlink="">
      <xdr:nvSpPr>
        <xdr:cNvPr id="141" name="楕円 140"/>
        <xdr:cNvSpPr/>
      </xdr:nvSpPr>
      <xdr:spPr>
        <a:xfrm>
          <a:off x="1968500" y="904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48895</xdr:rowOff>
    </xdr:from>
    <xdr:ext cx="589915" cy="259080"/>
    <xdr:sp macro="" textlink="">
      <xdr:nvSpPr>
        <xdr:cNvPr id="142" name="テキスト ボックス 141"/>
        <xdr:cNvSpPr txBox="1"/>
      </xdr:nvSpPr>
      <xdr:spPr>
        <a:xfrm>
          <a:off x="1719580" y="913574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63500</xdr:rowOff>
    </xdr:from>
    <xdr:to xmlns:xdr="http://schemas.openxmlformats.org/drawingml/2006/spreadsheetDrawing">
      <xdr:col>6</xdr:col>
      <xdr:colOff>38100</xdr:colOff>
      <xdr:row>57</xdr:row>
      <xdr:rowOff>165100</xdr:rowOff>
    </xdr:to>
    <xdr:sp macro="" textlink="">
      <xdr:nvSpPr>
        <xdr:cNvPr id="143" name="楕円 142"/>
        <xdr:cNvSpPr/>
      </xdr:nvSpPr>
      <xdr:spPr>
        <a:xfrm>
          <a:off x="1079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156210</xdr:rowOff>
    </xdr:from>
    <xdr:ext cx="525780" cy="250190"/>
    <xdr:sp macro="" textlink="">
      <xdr:nvSpPr>
        <xdr:cNvPr id="144" name="テキスト ボックス 143"/>
        <xdr:cNvSpPr txBox="1"/>
      </xdr:nvSpPr>
      <xdr:spPr>
        <a:xfrm>
          <a:off x="862965" y="99288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995" cy="217170"/>
    <xdr:sp macro="" textlink="">
      <xdr:nvSpPr>
        <xdr:cNvPr id="153" name="テキスト ボックス 152"/>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0190"/>
    <xdr:sp macro="" textlink="">
      <xdr:nvSpPr>
        <xdr:cNvPr id="155" name="テキスト ボックス 154"/>
        <xdr:cNvSpPr txBox="1"/>
      </xdr:nvSpPr>
      <xdr:spPr>
        <a:xfrm>
          <a:off x="230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56" name="直線コネクタ 155"/>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168910</xdr:rowOff>
    </xdr:from>
    <xdr:ext cx="586740" cy="250190"/>
    <xdr:sp macro="" textlink="">
      <xdr:nvSpPr>
        <xdr:cNvPr id="157" name="テキスト ボックス 156"/>
        <xdr:cNvSpPr txBox="1"/>
      </xdr:nvSpPr>
      <xdr:spPr>
        <a:xfrm>
          <a:off x="166370" y="135420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86740" cy="250190"/>
    <xdr:sp macro="" textlink="">
      <xdr:nvSpPr>
        <xdr:cNvPr id="159" name="テキスト ボックス 158"/>
        <xdr:cNvSpPr txBox="1"/>
      </xdr:nvSpPr>
      <xdr:spPr>
        <a:xfrm>
          <a:off x="166370" y="132562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60" name="直線コネクタ 159"/>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86740" cy="250190"/>
    <xdr:sp macro="" textlink="">
      <xdr:nvSpPr>
        <xdr:cNvPr id="161" name="テキスト ボックス 160"/>
        <xdr:cNvSpPr txBox="1"/>
      </xdr:nvSpPr>
      <xdr:spPr>
        <a:xfrm>
          <a:off x="166370" y="129705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6740" cy="250190"/>
    <xdr:sp macro="" textlink="">
      <xdr:nvSpPr>
        <xdr:cNvPr id="163" name="テキスト ボックス 162"/>
        <xdr:cNvSpPr txBox="1"/>
      </xdr:nvSpPr>
      <xdr:spPr>
        <a:xfrm>
          <a:off x="166370" y="12684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4" name="直線コネクタ 163"/>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86740" cy="250190"/>
    <xdr:sp macro="" textlink="">
      <xdr:nvSpPr>
        <xdr:cNvPr id="165" name="テキスト ボックス 164"/>
        <xdr:cNvSpPr txBox="1"/>
      </xdr:nvSpPr>
      <xdr:spPr>
        <a:xfrm>
          <a:off x="166370" y="123990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6" name="直線コネクタ 165"/>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86740" cy="250190"/>
    <xdr:sp macro="" textlink="">
      <xdr:nvSpPr>
        <xdr:cNvPr id="167" name="テキスト ボックス 166"/>
        <xdr:cNvSpPr txBox="1"/>
      </xdr:nvSpPr>
      <xdr:spPr>
        <a:xfrm>
          <a:off x="166370" y="121132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68" name="直線コネクタ 167"/>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168910</xdr:rowOff>
    </xdr:from>
    <xdr:ext cx="586740" cy="250190"/>
    <xdr:sp macro="" textlink="">
      <xdr:nvSpPr>
        <xdr:cNvPr id="169" name="テキスト ボックス 168"/>
        <xdr:cNvSpPr txBox="1"/>
      </xdr:nvSpPr>
      <xdr:spPr>
        <a:xfrm>
          <a:off x="166370" y="118275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740" cy="250190"/>
    <xdr:sp macro="" textlink="">
      <xdr:nvSpPr>
        <xdr:cNvPr id="171" name="テキスト ボックス 170"/>
        <xdr:cNvSpPr txBox="1"/>
      </xdr:nvSpPr>
      <xdr:spPr>
        <a:xfrm>
          <a:off x="166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140335</xdr:rowOff>
    </xdr:from>
    <xdr:to xmlns:xdr="http://schemas.openxmlformats.org/drawingml/2006/spreadsheetDrawing">
      <xdr:col>24</xdr:col>
      <xdr:colOff>62865</xdr:colOff>
      <xdr:row>78</xdr:row>
      <xdr:rowOff>148590</xdr:rowOff>
    </xdr:to>
    <xdr:cxnSp macro="">
      <xdr:nvCxnSpPr>
        <xdr:cNvPr id="173" name="直線コネクタ 172"/>
        <xdr:cNvCxnSpPr/>
      </xdr:nvCxnSpPr>
      <xdr:spPr>
        <a:xfrm flipV="1">
          <a:off x="4633595" y="1214183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152400</xdr:rowOff>
    </xdr:from>
    <xdr:ext cx="598805" cy="259080"/>
    <xdr:sp macro="" textlink="">
      <xdr:nvSpPr>
        <xdr:cNvPr id="174" name="民生費最小値テキスト"/>
        <xdr:cNvSpPr txBox="1"/>
      </xdr:nvSpPr>
      <xdr:spPr>
        <a:xfrm>
          <a:off x="4686300" y="1352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148590</xdr:rowOff>
    </xdr:from>
    <xdr:to xmlns:xdr="http://schemas.openxmlformats.org/drawingml/2006/spreadsheetDrawing">
      <xdr:col>24</xdr:col>
      <xdr:colOff>152400</xdr:colOff>
      <xdr:row>78</xdr:row>
      <xdr:rowOff>148590</xdr:rowOff>
    </xdr:to>
    <xdr:cxnSp macro="">
      <xdr:nvCxnSpPr>
        <xdr:cNvPr id="175" name="直線コネクタ 174"/>
        <xdr:cNvCxnSpPr/>
      </xdr:nvCxnSpPr>
      <xdr:spPr>
        <a:xfrm>
          <a:off x="4546600" y="1352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86995</xdr:rowOff>
    </xdr:from>
    <xdr:ext cx="598805" cy="250825"/>
    <xdr:sp macro="" textlink="">
      <xdr:nvSpPr>
        <xdr:cNvPr id="176" name="民生費最大値テキスト"/>
        <xdr:cNvSpPr txBox="1"/>
      </xdr:nvSpPr>
      <xdr:spPr>
        <a:xfrm>
          <a:off x="4686300" y="119170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140335</xdr:rowOff>
    </xdr:from>
    <xdr:to xmlns:xdr="http://schemas.openxmlformats.org/drawingml/2006/spreadsheetDrawing">
      <xdr:col>24</xdr:col>
      <xdr:colOff>152400</xdr:colOff>
      <xdr:row>70</xdr:row>
      <xdr:rowOff>140335</xdr:rowOff>
    </xdr:to>
    <xdr:cxnSp macro="">
      <xdr:nvCxnSpPr>
        <xdr:cNvPr id="177" name="直線コネクタ 176"/>
        <xdr:cNvCxnSpPr/>
      </xdr:nvCxnSpPr>
      <xdr:spPr>
        <a:xfrm>
          <a:off x="4546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29210</xdr:rowOff>
    </xdr:from>
    <xdr:to xmlns:xdr="http://schemas.openxmlformats.org/drawingml/2006/spreadsheetDrawing">
      <xdr:col>24</xdr:col>
      <xdr:colOff>63500</xdr:colOff>
      <xdr:row>75</xdr:row>
      <xdr:rowOff>129540</xdr:rowOff>
    </xdr:to>
    <xdr:cxnSp macro="">
      <xdr:nvCxnSpPr>
        <xdr:cNvPr id="178" name="直線コネクタ 177"/>
        <xdr:cNvCxnSpPr/>
      </xdr:nvCxnSpPr>
      <xdr:spPr>
        <a:xfrm flipV="1">
          <a:off x="3797300" y="1288796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90170</xdr:rowOff>
    </xdr:from>
    <xdr:ext cx="598805" cy="259080"/>
    <xdr:sp macro="" textlink="">
      <xdr:nvSpPr>
        <xdr:cNvPr id="179" name="民生費平均値テキスト"/>
        <xdr:cNvSpPr txBox="1"/>
      </xdr:nvSpPr>
      <xdr:spPr>
        <a:xfrm>
          <a:off x="4686300" y="12948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111760</xdr:rowOff>
    </xdr:from>
    <xdr:to xmlns:xdr="http://schemas.openxmlformats.org/drawingml/2006/spreadsheetDrawing">
      <xdr:col>24</xdr:col>
      <xdr:colOff>114300</xdr:colOff>
      <xdr:row>76</xdr:row>
      <xdr:rowOff>41910</xdr:rowOff>
    </xdr:to>
    <xdr:sp macro="" textlink="">
      <xdr:nvSpPr>
        <xdr:cNvPr id="180" name="フローチャート: 判断 179"/>
        <xdr:cNvSpPr/>
      </xdr:nvSpPr>
      <xdr:spPr>
        <a:xfrm>
          <a:off x="4584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127635</xdr:rowOff>
    </xdr:from>
    <xdr:to xmlns:xdr="http://schemas.openxmlformats.org/drawingml/2006/spreadsheetDrawing">
      <xdr:col>19</xdr:col>
      <xdr:colOff>177800</xdr:colOff>
      <xdr:row>75</xdr:row>
      <xdr:rowOff>129540</xdr:rowOff>
    </xdr:to>
    <xdr:cxnSp macro="">
      <xdr:nvCxnSpPr>
        <xdr:cNvPr id="181" name="直線コネクタ 180"/>
        <xdr:cNvCxnSpPr/>
      </xdr:nvCxnSpPr>
      <xdr:spPr>
        <a:xfrm>
          <a:off x="2908300" y="129863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37465</xdr:rowOff>
    </xdr:from>
    <xdr:to xmlns:xdr="http://schemas.openxmlformats.org/drawingml/2006/spreadsheetDrawing">
      <xdr:col>20</xdr:col>
      <xdr:colOff>38100</xdr:colOff>
      <xdr:row>76</xdr:row>
      <xdr:rowOff>139065</xdr:rowOff>
    </xdr:to>
    <xdr:sp macro="" textlink="">
      <xdr:nvSpPr>
        <xdr:cNvPr id="182" name="フローチャート: 判断 181"/>
        <xdr:cNvSpPr/>
      </xdr:nvSpPr>
      <xdr:spPr>
        <a:xfrm>
          <a:off x="3746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130175</xdr:rowOff>
    </xdr:from>
    <xdr:ext cx="589915" cy="259080"/>
    <xdr:sp macro="" textlink="">
      <xdr:nvSpPr>
        <xdr:cNvPr id="183" name="テキスト ボックス 182"/>
        <xdr:cNvSpPr txBox="1"/>
      </xdr:nvSpPr>
      <xdr:spPr>
        <a:xfrm>
          <a:off x="3497580" y="1316037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127635</xdr:rowOff>
    </xdr:from>
    <xdr:to xmlns:xdr="http://schemas.openxmlformats.org/drawingml/2006/spreadsheetDrawing">
      <xdr:col>15</xdr:col>
      <xdr:colOff>50800</xdr:colOff>
      <xdr:row>76</xdr:row>
      <xdr:rowOff>138430</xdr:rowOff>
    </xdr:to>
    <xdr:cxnSp macro="">
      <xdr:nvCxnSpPr>
        <xdr:cNvPr id="184" name="直線コネクタ 183"/>
        <xdr:cNvCxnSpPr/>
      </xdr:nvCxnSpPr>
      <xdr:spPr>
        <a:xfrm flipV="1">
          <a:off x="2019300" y="1298638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128905</xdr:rowOff>
    </xdr:from>
    <xdr:to xmlns:xdr="http://schemas.openxmlformats.org/drawingml/2006/spreadsheetDrawing">
      <xdr:col>15</xdr:col>
      <xdr:colOff>101600</xdr:colOff>
      <xdr:row>76</xdr:row>
      <xdr:rowOff>59055</xdr:rowOff>
    </xdr:to>
    <xdr:sp macro="" textlink="">
      <xdr:nvSpPr>
        <xdr:cNvPr id="185" name="フローチャート: 判断 184"/>
        <xdr:cNvSpPr/>
      </xdr:nvSpPr>
      <xdr:spPr>
        <a:xfrm>
          <a:off x="2857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50165</xdr:rowOff>
    </xdr:from>
    <xdr:ext cx="589915" cy="259080"/>
    <xdr:sp macro="" textlink="">
      <xdr:nvSpPr>
        <xdr:cNvPr id="186" name="テキスト ボックス 185"/>
        <xdr:cNvSpPr txBox="1"/>
      </xdr:nvSpPr>
      <xdr:spPr>
        <a:xfrm>
          <a:off x="2608580" y="1308036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138430</xdr:rowOff>
    </xdr:from>
    <xdr:to xmlns:xdr="http://schemas.openxmlformats.org/drawingml/2006/spreadsheetDrawing">
      <xdr:col>10</xdr:col>
      <xdr:colOff>114300</xdr:colOff>
      <xdr:row>77</xdr:row>
      <xdr:rowOff>113665</xdr:rowOff>
    </xdr:to>
    <xdr:cxnSp macro="">
      <xdr:nvCxnSpPr>
        <xdr:cNvPr id="187" name="直線コネクタ 186"/>
        <xdr:cNvCxnSpPr/>
      </xdr:nvCxnSpPr>
      <xdr:spPr>
        <a:xfrm flipV="1">
          <a:off x="1130300" y="1316863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45720</xdr:rowOff>
    </xdr:from>
    <xdr:to xmlns:xdr="http://schemas.openxmlformats.org/drawingml/2006/spreadsheetDrawing">
      <xdr:col>10</xdr:col>
      <xdr:colOff>165100</xdr:colOff>
      <xdr:row>77</xdr:row>
      <xdr:rowOff>147320</xdr:rowOff>
    </xdr:to>
    <xdr:sp macro="" textlink="">
      <xdr:nvSpPr>
        <xdr:cNvPr id="188" name="フローチャート: 判断 187"/>
        <xdr:cNvSpPr/>
      </xdr:nvSpPr>
      <xdr:spPr>
        <a:xfrm>
          <a:off x="1968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138430</xdr:rowOff>
    </xdr:from>
    <xdr:ext cx="589915" cy="259080"/>
    <xdr:sp macro="" textlink="">
      <xdr:nvSpPr>
        <xdr:cNvPr id="189" name="テキスト ボックス 188"/>
        <xdr:cNvSpPr txBox="1"/>
      </xdr:nvSpPr>
      <xdr:spPr>
        <a:xfrm>
          <a:off x="1719580" y="1334008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117475</xdr:rowOff>
    </xdr:from>
    <xdr:to xmlns:xdr="http://schemas.openxmlformats.org/drawingml/2006/spreadsheetDrawing">
      <xdr:col>6</xdr:col>
      <xdr:colOff>38100</xdr:colOff>
      <xdr:row>78</xdr:row>
      <xdr:rowOff>47625</xdr:rowOff>
    </xdr:to>
    <xdr:sp macro="" textlink="">
      <xdr:nvSpPr>
        <xdr:cNvPr id="190" name="フローチャート: 判断 189"/>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38735</xdr:rowOff>
    </xdr:from>
    <xdr:ext cx="589915" cy="259080"/>
    <xdr:sp macro="" textlink="">
      <xdr:nvSpPr>
        <xdr:cNvPr id="191" name="テキスト ボックス 190"/>
        <xdr:cNvSpPr txBox="1"/>
      </xdr:nvSpPr>
      <xdr:spPr>
        <a:xfrm>
          <a:off x="830580" y="1341183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149225</xdr:rowOff>
    </xdr:from>
    <xdr:to xmlns:xdr="http://schemas.openxmlformats.org/drawingml/2006/spreadsheetDrawing">
      <xdr:col>24</xdr:col>
      <xdr:colOff>114300</xdr:colOff>
      <xdr:row>75</xdr:row>
      <xdr:rowOff>79375</xdr:rowOff>
    </xdr:to>
    <xdr:sp macro="" textlink="">
      <xdr:nvSpPr>
        <xdr:cNvPr id="197" name="楕円 196"/>
        <xdr:cNvSpPr/>
      </xdr:nvSpPr>
      <xdr:spPr>
        <a:xfrm>
          <a:off x="45847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635</xdr:rowOff>
    </xdr:from>
    <xdr:ext cx="598805" cy="259080"/>
    <xdr:sp macro="" textlink="">
      <xdr:nvSpPr>
        <xdr:cNvPr id="198" name="民生費該当値テキスト"/>
        <xdr:cNvSpPr txBox="1"/>
      </xdr:nvSpPr>
      <xdr:spPr>
        <a:xfrm>
          <a:off x="4686300" y="1268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78740</xdr:rowOff>
    </xdr:from>
    <xdr:to xmlns:xdr="http://schemas.openxmlformats.org/drawingml/2006/spreadsheetDrawing">
      <xdr:col>20</xdr:col>
      <xdr:colOff>38100</xdr:colOff>
      <xdr:row>76</xdr:row>
      <xdr:rowOff>8890</xdr:rowOff>
    </xdr:to>
    <xdr:sp macro="" textlink="">
      <xdr:nvSpPr>
        <xdr:cNvPr id="199" name="楕円 198"/>
        <xdr:cNvSpPr/>
      </xdr:nvSpPr>
      <xdr:spPr>
        <a:xfrm>
          <a:off x="37465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26035</xdr:rowOff>
    </xdr:from>
    <xdr:ext cx="589915" cy="259080"/>
    <xdr:sp macro="" textlink="">
      <xdr:nvSpPr>
        <xdr:cNvPr id="200" name="テキスト ボックス 199"/>
        <xdr:cNvSpPr txBox="1"/>
      </xdr:nvSpPr>
      <xdr:spPr>
        <a:xfrm>
          <a:off x="3497580" y="1271333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76835</xdr:rowOff>
    </xdr:from>
    <xdr:to xmlns:xdr="http://schemas.openxmlformats.org/drawingml/2006/spreadsheetDrawing">
      <xdr:col>15</xdr:col>
      <xdr:colOff>101600</xdr:colOff>
      <xdr:row>76</xdr:row>
      <xdr:rowOff>6985</xdr:rowOff>
    </xdr:to>
    <xdr:sp macro="" textlink="">
      <xdr:nvSpPr>
        <xdr:cNvPr id="201" name="楕円 200"/>
        <xdr:cNvSpPr/>
      </xdr:nvSpPr>
      <xdr:spPr>
        <a:xfrm>
          <a:off x="28575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23495</xdr:rowOff>
    </xdr:from>
    <xdr:ext cx="589915" cy="259080"/>
    <xdr:sp macro="" textlink="">
      <xdr:nvSpPr>
        <xdr:cNvPr id="202" name="テキスト ボックス 201"/>
        <xdr:cNvSpPr txBox="1"/>
      </xdr:nvSpPr>
      <xdr:spPr>
        <a:xfrm>
          <a:off x="2608580" y="1271079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87630</xdr:rowOff>
    </xdr:from>
    <xdr:to xmlns:xdr="http://schemas.openxmlformats.org/drawingml/2006/spreadsheetDrawing">
      <xdr:col>10</xdr:col>
      <xdr:colOff>165100</xdr:colOff>
      <xdr:row>77</xdr:row>
      <xdr:rowOff>17780</xdr:rowOff>
    </xdr:to>
    <xdr:sp macro="" textlink="">
      <xdr:nvSpPr>
        <xdr:cNvPr id="203" name="楕円 202"/>
        <xdr:cNvSpPr/>
      </xdr:nvSpPr>
      <xdr:spPr>
        <a:xfrm>
          <a:off x="19685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34290</xdr:rowOff>
    </xdr:from>
    <xdr:ext cx="589915" cy="259080"/>
    <xdr:sp macro="" textlink="">
      <xdr:nvSpPr>
        <xdr:cNvPr id="204" name="テキスト ボックス 203"/>
        <xdr:cNvSpPr txBox="1"/>
      </xdr:nvSpPr>
      <xdr:spPr>
        <a:xfrm>
          <a:off x="1719580" y="1289304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63500</xdr:rowOff>
    </xdr:from>
    <xdr:to xmlns:xdr="http://schemas.openxmlformats.org/drawingml/2006/spreadsheetDrawing">
      <xdr:col>6</xdr:col>
      <xdr:colOff>38100</xdr:colOff>
      <xdr:row>77</xdr:row>
      <xdr:rowOff>164465</xdr:rowOff>
    </xdr:to>
    <xdr:sp macro="" textlink="">
      <xdr:nvSpPr>
        <xdr:cNvPr id="205" name="楕円 204"/>
        <xdr:cNvSpPr/>
      </xdr:nvSpPr>
      <xdr:spPr>
        <a:xfrm>
          <a:off x="1079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9525</xdr:rowOff>
    </xdr:from>
    <xdr:ext cx="589915" cy="250190"/>
    <xdr:sp macro="" textlink="">
      <xdr:nvSpPr>
        <xdr:cNvPr id="206" name="テキスト ボックス 205"/>
        <xdr:cNvSpPr txBox="1"/>
      </xdr:nvSpPr>
      <xdr:spPr>
        <a:xfrm>
          <a:off x="830580" y="1303972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995" cy="217170"/>
    <xdr:sp macro="" textlink="">
      <xdr:nvSpPr>
        <xdr:cNvPr id="215" name="テキスト ボックス 214"/>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0030" cy="250190"/>
    <xdr:sp macro="" textlink="">
      <xdr:nvSpPr>
        <xdr:cNvPr id="217" name="テキスト ボックス 216"/>
        <xdr:cNvSpPr txBox="1"/>
      </xdr:nvSpPr>
      <xdr:spPr>
        <a:xfrm>
          <a:off x="51308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1" name="テキスト ボックス 220"/>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6740" cy="251460"/>
    <xdr:sp macro="" textlink="">
      <xdr:nvSpPr>
        <xdr:cNvPr id="225" name="テキスト ボックス 224"/>
        <xdr:cNvSpPr txBox="1"/>
      </xdr:nvSpPr>
      <xdr:spPr>
        <a:xfrm>
          <a:off x="166370" y="15951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6740" cy="258445"/>
    <xdr:sp macro="" textlink="">
      <xdr:nvSpPr>
        <xdr:cNvPr id="227" name="テキスト ボックス 226"/>
        <xdr:cNvSpPr txBox="1"/>
      </xdr:nvSpPr>
      <xdr:spPr>
        <a:xfrm>
          <a:off x="166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6740" cy="259080"/>
    <xdr:sp macro="" textlink="">
      <xdr:nvSpPr>
        <xdr:cNvPr id="229" name="テキスト ボックス 228"/>
        <xdr:cNvSpPr txBox="1"/>
      </xdr:nvSpPr>
      <xdr:spPr>
        <a:xfrm>
          <a:off x="166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740" cy="250190"/>
    <xdr:sp macro="" textlink="">
      <xdr:nvSpPr>
        <xdr:cNvPr id="231" name="テキスト ボックス 230"/>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60960</xdr:rowOff>
    </xdr:from>
    <xdr:to xmlns:xdr="http://schemas.openxmlformats.org/drawingml/2006/spreadsheetDrawing">
      <xdr:col>24</xdr:col>
      <xdr:colOff>62865</xdr:colOff>
      <xdr:row>100</xdr:row>
      <xdr:rowOff>2540</xdr:rowOff>
    </xdr:to>
    <xdr:cxnSp macro="">
      <xdr:nvCxnSpPr>
        <xdr:cNvPr id="233" name="直線コネクタ 232"/>
        <xdr:cNvCxnSpPr/>
      </xdr:nvCxnSpPr>
      <xdr:spPr>
        <a:xfrm flipV="1">
          <a:off x="4633595" y="156629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100</xdr:row>
      <xdr:rowOff>6350</xdr:rowOff>
    </xdr:from>
    <xdr:ext cx="534670" cy="251460"/>
    <xdr:sp macro="" textlink="">
      <xdr:nvSpPr>
        <xdr:cNvPr id="234" name="衛生費最小値テキスト"/>
        <xdr:cNvSpPr txBox="1"/>
      </xdr:nvSpPr>
      <xdr:spPr>
        <a:xfrm>
          <a:off x="4686300" y="171513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2540</xdr:rowOff>
    </xdr:from>
    <xdr:to xmlns:xdr="http://schemas.openxmlformats.org/drawingml/2006/spreadsheetDrawing">
      <xdr:col>24</xdr:col>
      <xdr:colOff>152400</xdr:colOff>
      <xdr:row>100</xdr:row>
      <xdr:rowOff>2540</xdr:rowOff>
    </xdr:to>
    <xdr:cxnSp macro="">
      <xdr:nvCxnSpPr>
        <xdr:cNvPr id="235" name="直線コネクタ 234"/>
        <xdr:cNvCxnSpPr/>
      </xdr:nvCxnSpPr>
      <xdr:spPr>
        <a:xfrm>
          <a:off x="4546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7620</xdr:rowOff>
    </xdr:from>
    <xdr:ext cx="598805" cy="250190"/>
    <xdr:sp macro="" textlink="">
      <xdr:nvSpPr>
        <xdr:cNvPr id="236" name="衛生費最大値テキスト"/>
        <xdr:cNvSpPr txBox="1"/>
      </xdr:nvSpPr>
      <xdr:spPr>
        <a:xfrm>
          <a:off x="4686300" y="154381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159,494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60960</xdr:rowOff>
    </xdr:from>
    <xdr:to xmlns:xdr="http://schemas.openxmlformats.org/drawingml/2006/spreadsheetDrawing">
      <xdr:col>24</xdr:col>
      <xdr:colOff>152400</xdr:colOff>
      <xdr:row>91</xdr:row>
      <xdr:rowOff>60960</xdr:rowOff>
    </xdr:to>
    <xdr:cxnSp macro="">
      <xdr:nvCxnSpPr>
        <xdr:cNvPr id="237" name="直線コネクタ 236"/>
        <xdr:cNvCxnSpPr/>
      </xdr:nvCxnSpPr>
      <xdr:spPr>
        <a:xfrm>
          <a:off x="4546600" y="1566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17780</xdr:rowOff>
    </xdr:from>
    <xdr:to xmlns:xdr="http://schemas.openxmlformats.org/drawingml/2006/spreadsheetDrawing">
      <xdr:col>24</xdr:col>
      <xdr:colOff>63500</xdr:colOff>
      <xdr:row>98</xdr:row>
      <xdr:rowOff>33020</xdr:rowOff>
    </xdr:to>
    <xdr:cxnSp macro="">
      <xdr:nvCxnSpPr>
        <xdr:cNvPr id="238" name="直線コネクタ 237"/>
        <xdr:cNvCxnSpPr/>
      </xdr:nvCxnSpPr>
      <xdr:spPr>
        <a:xfrm flipV="1">
          <a:off x="3797300" y="168198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55245</xdr:rowOff>
    </xdr:from>
    <xdr:ext cx="534670" cy="250190"/>
    <xdr:sp macro="" textlink="">
      <xdr:nvSpPr>
        <xdr:cNvPr id="239" name="衛生費平均値テキスト"/>
        <xdr:cNvSpPr txBox="1"/>
      </xdr:nvSpPr>
      <xdr:spPr>
        <a:xfrm>
          <a:off x="4686300" y="1685734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76835</xdr:rowOff>
    </xdr:from>
    <xdr:to xmlns:xdr="http://schemas.openxmlformats.org/drawingml/2006/spreadsheetDrawing">
      <xdr:col>24</xdr:col>
      <xdr:colOff>114300</xdr:colOff>
      <xdr:row>99</xdr:row>
      <xdr:rowOff>6985</xdr:rowOff>
    </xdr:to>
    <xdr:sp macro="" textlink="">
      <xdr:nvSpPr>
        <xdr:cNvPr id="240" name="フローチャート: 判断 239"/>
        <xdr:cNvSpPr/>
      </xdr:nvSpPr>
      <xdr:spPr>
        <a:xfrm>
          <a:off x="45847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19050</xdr:rowOff>
    </xdr:from>
    <xdr:to xmlns:xdr="http://schemas.openxmlformats.org/drawingml/2006/spreadsheetDrawing">
      <xdr:col>19</xdr:col>
      <xdr:colOff>177800</xdr:colOff>
      <xdr:row>98</xdr:row>
      <xdr:rowOff>33020</xdr:rowOff>
    </xdr:to>
    <xdr:cxnSp macro="">
      <xdr:nvCxnSpPr>
        <xdr:cNvPr id="241" name="直線コネクタ 240"/>
        <xdr:cNvCxnSpPr/>
      </xdr:nvCxnSpPr>
      <xdr:spPr>
        <a:xfrm>
          <a:off x="2908300" y="168211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57785</xdr:rowOff>
    </xdr:from>
    <xdr:to xmlns:xdr="http://schemas.openxmlformats.org/drawingml/2006/spreadsheetDrawing">
      <xdr:col>20</xdr:col>
      <xdr:colOff>38100</xdr:colOff>
      <xdr:row>98</xdr:row>
      <xdr:rowOff>159385</xdr:rowOff>
    </xdr:to>
    <xdr:sp macro="" textlink="">
      <xdr:nvSpPr>
        <xdr:cNvPr id="242" name="フローチャート: 判断 241"/>
        <xdr:cNvSpPr/>
      </xdr:nvSpPr>
      <xdr:spPr>
        <a:xfrm>
          <a:off x="3746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150495</xdr:rowOff>
    </xdr:from>
    <xdr:ext cx="525780" cy="259080"/>
    <xdr:sp macro="" textlink="">
      <xdr:nvSpPr>
        <xdr:cNvPr id="243" name="テキスト ボックス 242"/>
        <xdr:cNvSpPr txBox="1"/>
      </xdr:nvSpPr>
      <xdr:spPr>
        <a:xfrm>
          <a:off x="3529965" y="169525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19050</xdr:rowOff>
    </xdr:from>
    <xdr:to xmlns:xdr="http://schemas.openxmlformats.org/drawingml/2006/spreadsheetDrawing">
      <xdr:col>15</xdr:col>
      <xdr:colOff>50800</xdr:colOff>
      <xdr:row>98</xdr:row>
      <xdr:rowOff>93345</xdr:rowOff>
    </xdr:to>
    <xdr:cxnSp macro="">
      <xdr:nvCxnSpPr>
        <xdr:cNvPr id="244" name="直線コネクタ 243"/>
        <xdr:cNvCxnSpPr/>
      </xdr:nvCxnSpPr>
      <xdr:spPr>
        <a:xfrm flipV="1">
          <a:off x="2019300" y="1682115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73025</xdr:rowOff>
    </xdr:from>
    <xdr:to xmlns:xdr="http://schemas.openxmlformats.org/drawingml/2006/spreadsheetDrawing">
      <xdr:col>15</xdr:col>
      <xdr:colOff>101600</xdr:colOff>
      <xdr:row>99</xdr:row>
      <xdr:rowOff>3175</xdr:rowOff>
    </xdr:to>
    <xdr:sp macro="" textlink="">
      <xdr:nvSpPr>
        <xdr:cNvPr id="245" name="フローチャート: 判断 244"/>
        <xdr:cNvSpPr/>
      </xdr:nvSpPr>
      <xdr:spPr>
        <a:xfrm>
          <a:off x="2857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166370</xdr:rowOff>
    </xdr:from>
    <xdr:ext cx="525780" cy="251460"/>
    <xdr:sp macro="" textlink="">
      <xdr:nvSpPr>
        <xdr:cNvPr id="246" name="テキスト ボックス 245"/>
        <xdr:cNvSpPr txBox="1"/>
      </xdr:nvSpPr>
      <xdr:spPr>
        <a:xfrm>
          <a:off x="2640965" y="169684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93345</xdr:rowOff>
    </xdr:from>
    <xdr:to xmlns:xdr="http://schemas.openxmlformats.org/drawingml/2006/spreadsheetDrawing">
      <xdr:col>10</xdr:col>
      <xdr:colOff>114300</xdr:colOff>
      <xdr:row>98</xdr:row>
      <xdr:rowOff>96520</xdr:rowOff>
    </xdr:to>
    <xdr:cxnSp macro="">
      <xdr:nvCxnSpPr>
        <xdr:cNvPr id="247" name="直線コネクタ 246"/>
        <xdr:cNvCxnSpPr/>
      </xdr:nvCxnSpPr>
      <xdr:spPr>
        <a:xfrm flipV="1">
          <a:off x="1130300" y="168954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158115</xdr:rowOff>
    </xdr:from>
    <xdr:to xmlns:xdr="http://schemas.openxmlformats.org/drawingml/2006/spreadsheetDrawing">
      <xdr:col>10</xdr:col>
      <xdr:colOff>165100</xdr:colOff>
      <xdr:row>99</xdr:row>
      <xdr:rowOff>88265</xdr:rowOff>
    </xdr:to>
    <xdr:sp macro="" textlink="">
      <xdr:nvSpPr>
        <xdr:cNvPr id="248" name="フローチャート: 判断 247"/>
        <xdr:cNvSpPr/>
      </xdr:nvSpPr>
      <xdr:spPr>
        <a:xfrm>
          <a:off x="1968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79375</xdr:rowOff>
    </xdr:from>
    <xdr:ext cx="525780" cy="258445"/>
    <xdr:sp macro="" textlink="">
      <xdr:nvSpPr>
        <xdr:cNvPr id="249" name="テキスト ボックス 248"/>
        <xdr:cNvSpPr txBox="1"/>
      </xdr:nvSpPr>
      <xdr:spPr>
        <a:xfrm>
          <a:off x="1751965" y="170529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21590</xdr:rowOff>
    </xdr:from>
    <xdr:to xmlns:xdr="http://schemas.openxmlformats.org/drawingml/2006/spreadsheetDrawing">
      <xdr:col>6</xdr:col>
      <xdr:colOff>38100</xdr:colOff>
      <xdr:row>99</xdr:row>
      <xdr:rowOff>123190</xdr:rowOff>
    </xdr:to>
    <xdr:sp macro="" textlink="">
      <xdr:nvSpPr>
        <xdr:cNvPr id="250" name="フローチャート: 判断 249"/>
        <xdr:cNvSpPr/>
      </xdr:nvSpPr>
      <xdr:spPr>
        <a:xfrm>
          <a:off x="1079500" y="1699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114300</xdr:rowOff>
    </xdr:from>
    <xdr:ext cx="525780" cy="259080"/>
    <xdr:sp macro="" textlink="">
      <xdr:nvSpPr>
        <xdr:cNvPr id="251" name="テキスト ボックス 250"/>
        <xdr:cNvSpPr txBox="1"/>
      </xdr:nvSpPr>
      <xdr:spPr>
        <a:xfrm>
          <a:off x="862965" y="17087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137795</xdr:rowOff>
    </xdr:from>
    <xdr:to xmlns:xdr="http://schemas.openxmlformats.org/drawingml/2006/spreadsheetDrawing">
      <xdr:col>24</xdr:col>
      <xdr:colOff>114300</xdr:colOff>
      <xdr:row>98</xdr:row>
      <xdr:rowOff>67945</xdr:rowOff>
    </xdr:to>
    <xdr:sp macro="" textlink="">
      <xdr:nvSpPr>
        <xdr:cNvPr id="257" name="楕円 256"/>
        <xdr:cNvSpPr/>
      </xdr:nvSpPr>
      <xdr:spPr>
        <a:xfrm>
          <a:off x="45847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160655</xdr:rowOff>
    </xdr:from>
    <xdr:ext cx="534670" cy="259080"/>
    <xdr:sp macro="" textlink="">
      <xdr:nvSpPr>
        <xdr:cNvPr id="258" name="衛生費該当値テキスト"/>
        <xdr:cNvSpPr txBox="1"/>
      </xdr:nvSpPr>
      <xdr:spPr>
        <a:xfrm>
          <a:off x="4686300" y="16619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153670</xdr:rowOff>
    </xdr:from>
    <xdr:to xmlns:xdr="http://schemas.openxmlformats.org/drawingml/2006/spreadsheetDrawing">
      <xdr:col>20</xdr:col>
      <xdr:colOff>38100</xdr:colOff>
      <xdr:row>98</xdr:row>
      <xdr:rowOff>83820</xdr:rowOff>
    </xdr:to>
    <xdr:sp macro="" textlink="">
      <xdr:nvSpPr>
        <xdr:cNvPr id="259" name="楕円 258"/>
        <xdr:cNvSpPr/>
      </xdr:nvSpPr>
      <xdr:spPr>
        <a:xfrm>
          <a:off x="3746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100330</xdr:rowOff>
    </xdr:from>
    <xdr:ext cx="525780" cy="250190"/>
    <xdr:sp macro="" textlink="">
      <xdr:nvSpPr>
        <xdr:cNvPr id="260" name="テキスト ボックス 259"/>
        <xdr:cNvSpPr txBox="1"/>
      </xdr:nvSpPr>
      <xdr:spPr>
        <a:xfrm>
          <a:off x="3529965" y="165595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139700</xdr:rowOff>
    </xdr:from>
    <xdr:to xmlns:xdr="http://schemas.openxmlformats.org/drawingml/2006/spreadsheetDrawing">
      <xdr:col>15</xdr:col>
      <xdr:colOff>101600</xdr:colOff>
      <xdr:row>98</xdr:row>
      <xdr:rowOff>69850</xdr:rowOff>
    </xdr:to>
    <xdr:sp macro="" textlink="">
      <xdr:nvSpPr>
        <xdr:cNvPr id="261" name="楕円 260"/>
        <xdr:cNvSpPr/>
      </xdr:nvSpPr>
      <xdr:spPr>
        <a:xfrm>
          <a:off x="2857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86360</xdr:rowOff>
    </xdr:from>
    <xdr:ext cx="525780" cy="251460"/>
    <xdr:sp macro="" textlink="">
      <xdr:nvSpPr>
        <xdr:cNvPr id="262" name="テキスト ボックス 261"/>
        <xdr:cNvSpPr txBox="1"/>
      </xdr:nvSpPr>
      <xdr:spPr>
        <a:xfrm>
          <a:off x="2640965" y="165455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42545</xdr:rowOff>
    </xdr:from>
    <xdr:to xmlns:xdr="http://schemas.openxmlformats.org/drawingml/2006/spreadsheetDrawing">
      <xdr:col>10</xdr:col>
      <xdr:colOff>165100</xdr:colOff>
      <xdr:row>98</xdr:row>
      <xdr:rowOff>144145</xdr:rowOff>
    </xdr:to>
    <xdr:sp macro="" textlink="">
      <xdr:nvSpPr>
        <xdr:cNvPr id="263" name="楕円 262"/>
        <xdr:cNvSpPr/>
      </xdr:nvSpPr>
      <xdr:spPr>
        <a:xfrm>
          <a:off x="1968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160655</xdr:rowOff>
    </xdr:from>
    <xdr:ext cx="525780" cy="259080"/>
    <xdr:sp macro="" textlink="">
      <xdr:nvSpPr>
        <xdr:cNvPr id="264" name="テキスト ボックス 263"/>
        <xdr:cNvSpPr txBox="1"/>
      </xdr:nvSpPr>
      <xdr:spPr>
        <a:xfrm>
          <a:off x="1751965" y="166198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45720</xdr:rowOff>
    </xdr:from>
    <xdr:to xmlns:xdr="http://schemas.openxmlformats.org/drawingml/2006/spreadsheetDrawing">
      <xdr:col>6</xdr:col>
      <xdr:colOff>38100</xdr:colOff>
      <xdr:row>98</xdr:row>
      <xdr:rowOff>147320</xdr:rowOff>
    </xdr:to>
    <xdr:sp macro="" textlink="">
      <xdr:nvSpPr>
        <xdr:cNvPr id="265" name="楕円 264"/>
        <xdr:cNvSpPr/>
      </xdr:nvSpPr>
      <xdr:spPr>
        <a:xfrm>
          <a:off x="1079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163830</xdr:rowOff>
    </xdr:from>
    <xdr:ext cx="525780" cy="259080"/>
    <xdr:sp macro="" textlink="">
      <xdr:nvSpPr>
        <xdr:cNvPr id="266" name="テキスト ボックス 265"/>
        <xdr:cNvSpPr txBox="1"/>
      </xdr:nvSpPr>
      <xdr:spPr>
        <a:xfrm>
          <a:off x="862965" y="166230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170"/>
    <xdr:sp macro="" textlink="">
      <xdr:nvSpPr>
        <xdr:cNvPr id="275" name="テキスト ボックス 274"/>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7" name="直線コネクタ 27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0030" cy="259080"/>
    <xdr:sp macro="" textlink="">
      <xdr:nvSpPr>
        <xdr:cNvPr id="278" name="テキスト ボックス 277"/>
        <xdr:cNvSpPr txBox="1"/>
      </xdr:nvSpPr>
      <xdr:spPr>
        <a:xfrm>
          <a:off x="6355080" y="6643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9" name="直線コネクタ 27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8470" cy="250825"/>
    <xdr:sp macro="" textlink="">
      <xdr:nvSpPr>
        <xdr:cNvPr id="280" name="テキスト ボックス 279"/>
        <xdr:cNvSpPr txBox="1"/>
      </xdr:nvSpPr>
      <xdr:spPr>
        <a:xfrm>
          <a:off x="6136640" y="631634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1" name="直線コネクタ 28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8470" cy="259080"/>
    <xdr:sp macro="" textlink="">
      <xdr:nvSpPr>
        <xdr:cNvPr id="282" name="テキスト ボックス 281"/>
        <xdr:cNvSpPr txBox="1"/>
      </xdr:nvSpPr>
      <xdr:spPr>
        <a:xfrm>
          <a:off x="6136640" y="598995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3" name="直線コネクタ 28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8470" cy="251460"/>
    <xdr:sp macro="" textlink="">
      <xdr:nvSpPr>
        <xdr:cNvPr id="284" name="テキスト ボックス 283"/>
        <xdr:cNvSpPr txBox="1"/>
      </xdr:nvSpPr>
      <xdr:spPr>
        <a:xfrm>
          <a:off x="6136640" y="566420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5" name="直線コネクタ 28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8470" cy="258445"/>
    <xdr:sp macro="" textlink="">
      <xdr:nvSpPr>
        <xdr:cNvPr id="286" name="テキスト ボックス 285"/>
        <xdr:cNvSpPr txBox="1"/>
      </xdr:nvSpPr>
      <xdr:spPr>
        <a:xfrm>
          <a:off x="6136640" y="533717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7" name="直線コネクタ 28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8470" cy="259080"/>
    <xdr:sp macro="" textlink="">
      <xdr:nvSpPr>
        <xdr:cNvPr id="288" name="テキスト ボックス 287"/>
        <xdr:cNvSpPr txBox="1"/>
      </xdr:nvSpPr>
      <xdr:spPr>
        <a:xfrm>
          <a:off x="6136640" y="50101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8470" cy="250190"/>
    <xdr:sp macro="" textlink="">
      <xdr:nvSpPr>
        <xdr:cNvPr id="290" name="テキスト ボックス 289"/>
        <xdr:cNvSpPr txBox="1"/>
      </xdr:nvSpPr>
      <xdr:spPr>
        <a:xfrm>
          <a:off x="6136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29210</xdr:rowOff>
    </xdr:from>
    <xdr:to xmlns:xdr="http://schemas.openxmlformats.org/drawingml/2006/spreadsheetDrawing">
      <xdr:col>54</xdr:col>
      <xdr:colOff>189865</xdr:colOff>
      <xdr:row>39</xdr:row>
      <xdr:rowOff>99060</xdr:rowOff>
    </xdr:to>
    <xdr:cxnSp macro="">
      <xdr:nvCxnSpPr>
        <xdr:cNvPr id="292" name="直線コネクタ 291"/>
        <xdr:cNvCxnSpPr/>
      </xdr:nvCxnSpPr>
      <xdr:spPr>
        <a:xfrm flipV="1">
          <a:off x="10475595" y="534416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3"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4" name="直線コネクタ 293"/>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147320</xdr:rowOff>
    </xdr:from>
    <xdr:ext cx="469900" cy="259080"/>
    <xdr:sp macro="" textlink="">
      <xdr:nvSpPr>
        <xdr:cNvPr id="295" name="労働費最大値テキスト"/>
        <xdr:cNvSpPr txBox="1"/>
      </xdr:nvSpPr>
      <xdr:spPr>
        <a:xfrm>
          <a:off x="10528300" y="511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29210</xdr:rowOff>
    </xdr:from>
    <xdr:to xmlns:xdr="http://schemas.openxmlformats.org/drawingml/2006/spreadsheetDrawing">
      <xdr:col>55</xdr:col>
      <xdr:colOff>88900</xdr:colOff>
      <xdr:row>31</xdr:row>
      <xdr:rowOff>29210</xdr:rowOff>
    </xdr:to>
    <xdr:cxnSp macro="">
      <xdr:nvCxnSpPr>
        <xdr:cNvPr id="296" name="直線コネクタ 295"/>
        <xdr:cNvCxnSpPr/>
      </xdr:nvCxnSpPr>
      <xdr:spPr>
        <a:xfrm>
          <a:off x="10388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97790</xdr:rowOff>
    </xdr:from>
    <xdr:to xmlns:xdr="http://schemas.openxmlformats.org/drawingml/2006/spreadsheetDrawing">
      <xdr:col>55</xdr:col>
      <xdr:colOff>0</xdr:colOff>
      <xdr:row>39</xdr:row>
      <xdr:rowOff>97790</xdr:rowOff>
    </xdr:to>
    <xdr:cxnSp macro="">
      <xdr:nvCxnSpPr>
        <xdr:cNvPr id="297" name="直線コネクタ 296"/>
        <xdr:cNvCxnSpPr/>
      </xdr:nvCxnSpPr>
      <xdr:spPr>
        <a:xfrm>
          <a:off x="9639300" y="6784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52705</xdr:rowOff>
    </xdr:from>
    <xdr:ext cx="378460" cy="250825"/>
    <xdr:sp macro="" textlink="">
      <xdr:nvSpPr>
        <xdr:cNvPr id="298" name="労働費平均値テキスト"/>
        <xdr:cNvSpPr txBox="1"/>
      </xdr:nvSpPr>
      <xdr:spPr>
        <a:xfrm>
          <a:off x="10528300" y="639635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29845</xdr:rowOff>
    </xdr:from>
    <xdr:to xmlns:xdr="http://schemas.openxmlformats.org/drawingml/2006/spreadsheetDrawing">
      <xdr:col>55</xdr:col>
      <xdr:colOff>50800</xdr:colOff>
      <xdr:row>38</xdr:row>
      <xdr:rowOff>132080</xdr:rowOff>
    </xdr:to>
    <xdr:sp macro="" textlink="">
      <xdr:nvSpPr>
        <xdr:cNvPr id="299" name="フローチャート: 判断 298"/>
        <xdr:cNvSpPr/>
      </xdr:nvSpPr>
      <xdr:spPr>
        <a:xfrm>
          <a:off x="104267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97790</xdr:rowOff>
    </xdr:from>
    <xdr:to xmlns:xdr="http://schemas.openxmlformats.org/drawingml/2006/spreadsheetDrawing">
      <xdr:col>50</xdr:col>
      <xdr:colOff>114300</xdr:colOff>
      <xdr:row>39</xdr:row>
      <xdr:rowOff>97790</xdr:rowOff>
    </xdr:to>
    <xdr:cxnSp macro="">
      <xdr:nvCxnSpPr>
        <xdr:cNvPr id="300" name="直線コネクタ 299"/>
        <xdr:cNvCxnSpPr/>
      </xdr:nvCxnSpPr>
      <xdr:spPr>
        <a:xfrm>
          <a:off x="8750300" y="6784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33020</xdr:rowOff>
    </xdr:from>
    <xdr:to xmlns:xdr="http://schemas.openxmlformats.org/drawingml/2006/spreadsheetDrawing">
      <xdr:col>50</xdr:col>
      <xdr:colOff>165100</xdr:colOff>
      <xdr:row>38</xdr:row>
      <xdr:rowOff>134620</xdr:rowOff>
    </xdr:to>
    <xdr:sp macro="" textlink="">
      <xdr:nvSpPr>
        <xdr:cNvPr id="301" name="フローチャート: 判断 300"/>
        <xdr:cNvSpPr/>
      </xdr:nvSpPr>
      <xdr:spPr>
        <a:xfrm>
          <a:off x="9588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151130</xdr:rowOff>
    </xdr:from>
    <xdr:ext cx="378460" cy="259080"/>
    <xdr:sp macro="" textlink="">
      <xdr:nvSpPr>
        <xdr:cNvPr id="302" name="テキスト ボックス 301"/>
        <xdr:cNvSpPr txBox="1"/>
      </xdr:nvSpPr>
      <xdr:spPr>
        <a:xfrm>
          <a:off x="9450070" y="632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83185</xdr:rowOff>
    </xdr:from>
    <xdr:to xmlns:xdr="http://schemas.openxmlformats.org/drawingml/2006/spreadsheetDrawing">
      <xdr:col>45</xdr:col>
      <xdr:colOff>177800</xdr:colOff>
      <xdr:row>39</xdr:row>
      <xdr:rowOff>97790</xdr:rowOff>
    </xdr:to>
    <xdr:cxnSp macro="">
      <xdr:nvCxnSpPr>
        <xdr:cNvPr id="303" name="直線コネクタ 302"/>
        <xdr:cNvCxnSpPr/>
      </xdr:nvCxnSpPr>
      <xdr:spPr>
        <a:xfrm>
          <a:off x="7861300" y="67697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26670</xdr:rowOff>
    </xdr:from>
    <xdr:to xmlns:xdr="http://schemas.openxmlformats.org/drawingml/2006/spreadsheetDrawing">
      <xdr:col>46</xdr:col>
      <xdr:colOff>38100</xdr:colOff>
      <xdr:row>38</xdr:row>
      <xdr:rowOff>128270</xdr:rowOff>
    </xdr:to>
    <xdr:sp macro="" textlink="">
      <xdr:nvSpPr>
        <xdr:cNvPr id="304" name="フローチャート: 判断 303"/>
        <xdr:cNvSpPr/>
      </xdr:nvSpPr>
      <xdr:spPr>
        <a:xfrm>
          <a:off x="86995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144780</xdr:rowOff>
    </xdr:from>
    <xdr:ext cx="378460" cy="250190"/>
    <xdr:sp macro="" textlink="">
      <xdr:nvSpPr>
        <xdr:cNvPr id="305" name="テキスト ボックス 304"/>
        <xdr:cNvSpPr txBox="1"/>
      </xdr:nvSpPr>
      <xdr:spPr>
        <a:xfrm>
          <a:off x="8561070" y="63169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83185</xdr:rowOff>
    </xdr:from>
    <xdr:to xmlns:xdr="http://schemas.openxmlformats.org/drawingml/2006/spreadsheetDrawing">
      <xdr:col>41</xdr:col>
      <xdr:colOff>50800</xdr:colOff>
      <xdr:row>39</xdr:row>
      <xdr:rowOff>97790</xdr:rowOff>
    </xdr:to>
    <xdr:cxnSp macro="">
      <xdr:nvCxnSpPr>
        <xdr:cNvPr id="306" name="直線コネクタ 305"/>
        <xdr:cNvCxnSpPr/>
      </xdr:nvCxnSpPr>
      <xdr:spPr>
        <a:xfrm flipV="1">
          <a:off x="6972300" y="67697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16510</xdr:rowOff>
    </xdr:from>
    <xdr:to xmlns:xdr="http://schemas.openxmlformats.org/drawingml/2006/spreadsheetDrawing">
      <xdr:col>41</xdr:col>
      <xdr:colOff>101600</xdr:colOff>
      <xdr:row>38</xdr:row>
      <xdr:rowOff>118110</xdr:rowOff>
    </xdr:to>
    <xdr:sp macro="" textlink="">
      <xdr:nvSpPr>
        <xdr:cNvPr id="307" name="フローチャート: 判断 306"/>
        <xdr:cNvSpPr/>
      </xdr:nvSpPr>
      <xdr:spPr>
        <a:xfrm>
          <a:off x="7810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134620</xdr:rowOff>
    </xdr:from>
    <xdr:ext cx="378460" cy="250190"/>
    <xdr:sp macro="" textlink="">
      <xdr:nvSpPr>
        <xdr:cNvPr id="308" name="テキスト ボックス 307"/>
        <xdr:cNvSpPr txBox="1"/>
      </xdr:nvSpPr>
      <xdr:spPr>
        <a:xfrm>
          <a:off x="7672070" y="63068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xdr:rowOff>
    </xdr:from>
    <xdr:to xmlns:xdr="http://schemas.openxmlformats.org/drawingml/2006/spreadsheetDrawing">
      <xdr:col>36</xdr:col>
      <xdr:colOff>165100</xdr:colOff>
      <xdr:row>38</xdr:row>
      <xdr:rowOff>118110</xdr:rowOff>
    </xdr:to>
    <xdr:sp macro="" textlink="">
      <xdr:nvSpPr>
        <xdr:cNvPr id="309" name="フローチャート: 判断 308"/>
        <xdr:cNvSpPr/>
      </xdr:nvSpPr>
      <xdr:spPr>
        <a:xfrm>
          <a:off x="6921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134620</xdr:rowOff>
    </xdr:from>
    <xdr:ext cx="378460" cy="250190"/>
    <xdr:sp macro="" textlink="">
      <xdr:nvSpPr>
        <xdr:cNvPr id="310" name="テキスト ボックス 309"/>
        <xdr:cNvSpPr txBox="1"/>
      </xdr:nvSpPr>
      <xdr:spPr>
        <a:xfrm>
          <a:off x="6783070" y="63068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46355</xdr:rowOff>
    </xdr:from>
    <xdr:to xmlns:xdr="http://schemas.openxmlformats.org/drawingml/2006/spreadsheetDrawing">
      <xdr:col>55</xdr:col>
      <xdr:colOff>50800</xdr:colOff>
      <xdr:row>39</xdr:row>
      <xdr:rowOff>147955</xdr:rowOff>
    </xdr:to>
    <xdr:sp macro="" textlink="">
      <xdr:nvSpPr>
        <xdr:cNvPr id="316" name="楕円 315"/>
        <xdr:cNvSpPr/>
      </xdr:nvSpPr>
      <xdr:spPr>
        <a:xfrm>
          <a:off x="10426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132715</xdr:rowOff>
    </xdr:from>
    <xdr:ext cx="249555" cy="250825"/>
    <xdr:sp macro="" textlink="">
      <xdr:nvSpPr>
        <xdr:cNvPr id="317" name="労働費該当値テキスト"/>
        <xdr:cNvSpPr txBox="1"/>
      </xdr:nvSpPr>
      <xdr:spPr>
        <a:xfrm>
          <a:off x="10528300" y="664781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46355</xdr:rowOff>
    </xdr:from>
    <xdr:to xmlns:xdr="http://schemas.openxmlformats.org/drawingml/2006/spreadsheetDrawing">
      <xdr:col>50</xdr:col>
      <xdr:colOff>165100</xdr:colOff>
      <xdr:row>39</xdr:row>
      <xdr:rowOff>147955</xdr:rowOff>
    </xdr:to>
    <xdr:sp macro="" textlink="">
      <xdr:nvSpPr>
        <xdr:cNvPr id="318" name="楕円 317"/>
        <xdr:cNvSpPr/>
      </xdr:nvSpPr>
      <xdr:spPr>
        <a:xfrm>
          <a:off x="9588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139065</xdr:rowOff>
    </xdr:from>
    <xdr:ext cx="240665" cy="259080"/>
    <xdr:sp macro="" textlink="">
      <xdr:nvSpPr>
        <xdr:cNvPr id="319" name="テキスト ボックス 318"/>
        <xdr:cNvSpPr txBox="1"/>
      </xdr:nvSpPr>
      <xdr:spPr>
        <a:xfrm>
          <a:off x="9514840" y="6825615"/>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46355</xdr:rowOff>
    </xdr:from>
    <xdr:to xmlns:xdr="http://schemas.openxmlformats.org/drawingml/2006/spreadsheetDrawing">
      <xdr:col>46</xdr:col>
      <xdr:colOff>38100</xdr:colOff>
      <xdr:row>39</xdr:row>
      <xdr:rowOff>147955</xdr:rowOff>
    </xdr:to>
    <xdr:sp macro="" textlink="">
      <xdr:nvSpPr>
        <xdr:cNvPr id="320" name="楕円 319"/>
        <xdr:cNvSpPr/>
      </xdr:nvSpPr>
      <xdr:spPr>
        <a:xfrm>
          <a:off x="8699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139065</xdr:rowOff>
    </xdr:from>
    <xdr:ext cx="240665" cy="259080"/>
    <xdr:sp macro="" textlink="">
      <xdr:nvSpPr>
        <xdr:cNvPr id="321" name="テキスト ボックス 320"/>
        <xdr:cNvSpPr txBox="1"/>
      </xdr:nvSpPr>
      <xdr:spPr>
        <a:xfrm>
          <a:off x="8625840" y="6825615"/>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32385</xdr:rowOff>
    </xdr:from>
    <xdr:to xmlns:xdr="http://schemas.openxmlformats.org/drawingml/2006/spreadsheetDrawing">
      <xdr:col>41</xdr:col>
      <xdr:colOff>101600</xdr:colOff>
      <xdr:row>39</xdr:row>
      <xdr:rowOff>133985</xdr:rowOff>
    </xdr:to>
    <xdr:sp macro="" textlink="">
      <xdr:nvSpPr>
        <xdr:cNvPr id="322" name="楕円 321"/>
        <xdr:cNvSpPr/>
      </xdr:nvSpPr>
      <xdr:spPr>
        <a:xfrm>
          <a:off x="7810500" y="67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125095</xdr:rowOff>
    </xdr:from>
    <xdr:ext cx="313690" cy="258445"/>
    <xdr:sp macro="" textlink="">
      <xdr:nvSpPr>
        <xdr:cNvPr id="323" name="テキスト ボックス 322"/>
        <xdr:cNvSpPr txBox="1"/>
      </xdr:nvSpPr>
      <xdr:spPr>
        <a:xfrm>
          <a:off x="7704455" y="68116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46355</xdr:rowOff>
    </xdr:from>
    <xdr:to xmlns:xdr="http://schemas.openxmlformats.org/drawingml/2006/spreadsheetDrawing">
      <xdr:col>36</xdr:col>
      <xdr:colOff>165100</xdr:colOff>
      <xdr:row>39</xdr:row>
      <xdr:rowOff>147955</xdr:rowOff>
    </xdr:to>
    <xdr:sp macro="" textlink="">
      <xdr:nvSpPr>
        <xdr:cNvPr id="324" name="楕円 323"/>
        <xdr:cNvSpPr/>
      </xdr:nvSpPr>
      <xdr:spPr>
        <a:xfrm>
          <a:off x="6921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139065</xdr:rowOff>
    </xdr:from>
    <xdr:ext cx="240665" cy="259080"/>
    <xdr:sp macro="" textlink="">
      <xdr:nvSpPr>
        <xdr:cNvPr id="325" name="テキスト ボックス 324"/>
        <xdr:cNvSpPr txBox="1"/>
      </xdr:nvSpPr>
      <xdr:spPr>
        <a:xfrm>
          <a:off x="6847840" y="6825615"/>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170"/>
    <xdr:sp macro="" textlink="">
      <xdr:nvSpPr>
        <xdr:cNvPr id="334" name="テキスト ボックス 333"/>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6" name="直線コネクタ 33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030" cy="259080"/>
    <xdr:sp macro="" textlink="">
      <xdr:nvSpPr>
        <xdr:cNvPr id="337" name="テキスト ボックス 336"/>
        <xdr:cNvSpPr txBox="1"/>
      </xdr:nvSpPr>
      <xdr:spPr>
        <a:xfrm>
          <a:off x="6355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8" name="直線コネクタ 33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9" name="テキスト ボックス 33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0" name="直線コネクタ 33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0190"/>
    <xdr:sp macro="" textlink="">
      <xdr:nvSpPr>
        <xdr:cNvPr id="341" name="テキスト ボックス 340"/>
        <xdr:cNvSpPr txBox="1"/>
      </xdr:nvSpPr>
      <xdr:spPr>
        <a:xfrm>
          <a:off x="6072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2" name="直線コネクタ 34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3" name="テキスト ボックス 342"/>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4" name="直線コネクタ 34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5" name="テキスト ボックス 344"/>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0190"/>
    <xdr:sp macro="" textlink="">
      <xdr:nvSpPr>
        <xdr:cNvPr id="347" name="テキスト ボックス 346"/>
        <xdr:cNvSpPr txBox="1"/>
      </xdr:nvSpPr>
      <xdr:spPr>
        <a:xfrm>
          <a:off x="6072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167640</xdr:rowOff>
    </xdr:from>
    <xdr:to xmlns:xdr="http://schemas.openxmlformats.org/drawingml/2006/spreadsheetDrawing">
      <xdr:col>54</xdr:col>
      <xdr:colOff>189865</xdr:colOff>
      <xdr:row>59</xdr:row>
      <xdr:rowOff>40640</xdr:rowOff>
    </xdr:to>
    <xdr:cxnSp macro="">
      <xdr:nvCxnSpPr>
        <xdr:cNvPr id="349" name="直線コネクタ 348"/>
        <xdr:cNvCxnSpPr/>
      </xdr:nvCxnSpPr>
      <xdr:spPr>
        <a:xfrm flipV="1">
          <a:off x="10475595" y="874014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378460" cy="250190"/>
    <xdr:sp macro="" textlink="">
      <xdr:nvSpPr>
        <xdr:cNvPr id="350" name="農林水産業費最小値テキスト"/>
        <xdr:cNvSpPr txBox="1"/>
      </xdr:nvSpPr>
      <xdr:spPr>
        <a:xfrm>
          <a:off x="10528300" y="1015936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51" name="直線コネクタ 350"/>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114300</xdr:rowOff>
    </xdr:from>
    <xdr:ext cx="534670" cy="259080"/>
    <xdr:sp macro="" textlink="">
      <xdr:nvSpPr>
        <xdr:cNvPr id="352" name="農林水産業費最大値テキスト"/>
        <xdr:cNvSpPr txBox="1"/>
      </xdr:nvSpPr>
      <xdr:spPr>
        <a:xfrm>
          <a:off x="10528300" y="851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167640</xdr:rowOff>
    </xdr:from>
    <xdr:to xmlns:xdr="http://schemas.openxmlformats.org/drawingml/2006/spreadsheetDrawing">
      <xdr:col>55</xdr:col>
      <xdr:colOff>88900</xdr:colOff>
      <xdr:row>50</xdr:row>
      <xdr:rowOff>167640</xdr:rowOff>
    </xdr:to>
    <xdr:cxnSp macro="">
      <xdr:nvCxnSpPr>
        <xdr:cNvPr id="353" name="直線コネクタ 352"/>
        <xdr:cNvCxnSpPr/>
      </xdr:nvCxnSpPr>
      <xdr:spPr>
        <a:xfrm>
          <a:off x="10388600" y="874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109855</xdr:rowOff>
    </xdr:from>
    <xdr:to xmlns:xdr="http://schemas.openxmlformats.org/drawingml/2006/spreadsheetDrawing">
      <xdr:col>55</xdr:col>
      <xdr:colOff>0</xdr:colOff>
      <xdr:row>56</xdr:row>
      <xdr:rowOff>153670</xdr:rowOff>
    </xdr:to>
    <xdr:cxnSp macro="">
      <xdr:nvCxnSpPr>
        <xdr:cNvPr id="354" name="直線コネクタ 353"/>
        <xdr:cNvCxnSpPr/>
      </xdr:nvCxnSpPr>
      <xdr:spPr>
        <a:xfrm flipV="1">
          <a:off x="9639300" y="971105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74930</xdr:rowOff>
    </xdr:from>
    <xdr:ext cx="469900" cy="251460"/>
    <xdr:sp macro="" textlink="">
      <xdr:nvSpPr>
        <xdr:cNvPr id="355" name="農林水産業費平均値テキスト"/>
        <xdr:cNvSpPr txBox="1"/>
      </xdr:nvSpPr>
      <xdr:spPr>
        <a:xfrm>
          <a:off x="10528300" y="98475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96520</xdr:rowOff>
    </xdr:from>
    <xdr:to xmlns:xdr="http://schemas.openxmlformats.org/drawingml/2006/spreadsheetDrawing">
      <xdr:col>55</xdr:col>
      <xdr:colOff>50800</xdr:colOff>
      <xdr:row>58</xdr:row>
      <xdr:rowOff>26670</xdr:rowOff>
    </xdr:to>
    <xdr:sp macro="" textlink="">
      <xdr:nvSpPr>
        <xdr:cNvPr id="356" name="フローチャート: 判断 355"/>
        <xdr:cNvSpPr/>
      </xdr:nvSpPr>
      <xdr:spPr>
        <a:xfrm>
          <a:off x="104267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153670</xdr:rowOff>
    </xdr:from>
    <xdr:to xmlns:xdr="http://schemas.openxmlformats.org/drawingml/2006/spreadsheetDrawing">
      <xdr:col>50</xdr:col>
      <xdr:colOff>114300</xdr:colOff>
      <xdr:row>57</xdr:row>
      <xdr:rowOff>66040</xdr:rowOff>
    </xdr:to>
    <xdr:cxnSp macro="">
      <xdr:nvCxnSpPr>
        <xdr:cNvPr id="357" name="直線コネクタ 356"/>
        <xdr:cNvCxnSpPr/>
      </xdr:nvCxnSpPr>
      <xdr:spPr>
        <a:xfrm flipV="1">
          <a:off x="8750300" y="975487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98425</xdr:rowOff>
    </xdr:from>
    <xdr:to xmlns:xdr="http://schemas.openxmlformats.org/drawingml/2006/spreadsheetDrawing">
      <xdr:col>50</xdr:col>
      <xdr:colOff>165100</xdr:colOff>
      <xdr:row>58</xdr:row>
      <xdr:rowOff>29210</xdr:rowOff>
    </xdr:to>
    <xdr:sp macro="" textlink="">
      <xdr:nvSpPr>
        <xdr:cNvPr id="358" name="フローチャート: 判断 357"/>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19685</xdr:rowOff>
    </xdr:from>
    <xdr:ext cx="461010" cy="250190"/>
    <xdr:sp macro="" textlink="">
      <xdr:nvSpPr>
        <xdr:cNvPr id="359" name="テキスト ボックス 358"/>
        <xdr:cNvSpPr txBox="1"/>
      </xdr:nvSpPr>
      <xdr:spPr>
        <a:xfrm>
          <a:off x="9404350" y="996378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64135</xdr:rowOff>
    </xdr:from>
    <xdr:to xmlns:xdr="http://schemas.openxmlformats.org/drawingml/2006/spreadsheetDrawing">
      <xdr:col>45</xdr:col>
      <xdr:colOff>177800</xdr:colOff>
      <xdr:row>57</xdr:row>
      <xdr:rowOff>66040</xdr:rowOff>
    </xdr:to>
    <xdr:cxnSp macro="">
      <xdr:nvCxnSpPr>
        <xdr:cNvPr id="360" name="直線コネクタ 359"/>
        <xdr:cNvCxnSpPr/>
      </xdr:nvCxnSpPr>
      <xdr:spPr>
        <a:xfrm>
          <a:off x="7861300" y="98367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90805</xdr:rowOff>
    </xdr:from>
    <xdr:to xmlns:xdr="http://schemas.openxmlformats.org/drawingml/2006/spreadsheetDrawing">
      <xdr:col>46</xdr:col>
      <xdr:colOff>38100</xdr:colOff>
      <xdr:row>58</xdr:row>
      <xdr:rowOff>20955</xdr:rowOff>
    </xdr:to>
    <xdr:sp macro="" textlink="">
      <xdr:nvSpPr>
        <xdr:cNvPr id="361" name="フローチャート: 判断 360"/>
        <xdr:cNvSpPr/>
      </xdr:nvSpPr>
      <xdr:spPr>
        <a:xfrm>
          <a:off x="8699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12065</xdr:rowOff>
    </xdr:from>
    <xdr:ext cx="461010" cy="259080"/>
    <xdr:sp macro="" textlink="">
      <xdr:nvSpPr>
        <xdr:cNvPr id="362" name="テキスト ボックス 361"/>
        <xdr:cNvSpPr txBox="1"/>
      </xdr:nvSpPr>
      <xdr:spPr>
        <a:xfrm>
          <a:off x="8515350" y="99561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64135</xdr:rowOff>
    </xdr:from>
    <xdr:to xmlns:xdr="http://schemas.openxmlformats.org/drawingml/2006/spreadsheetDrawing">
      <xdr:col>41</xdr:col>
      <xdr:colOff>50800</xdr:colOff>
      <xdr:row>57</xdr:row>
      <xdr:rowOff>128270</xdr:rowOff>
    </xdr:to>
    <xdr:cxnSp macro="">
      <xdr:nvCxnSpPr>
        <xdr:cNvPr id="363" name="直線コネクタ 362"/>
        <xdr:cNvCxnSpPr/>
      </xdr:nvCxnSpPr>
      <xdr:spPr>
        <a:xfrm flipV="1">
          <a:off x="6972300" y="98367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111760</xdr:rowOff>
    </xdr:from>
    <xdr:to xmlns:xdr="http://schemas.openxmlformats.org/drawingml/2006/spreadsheetDrawing">
      <xdr:col>41</xdr:col>
      <xdr:colOff>101600</xdr:colOff>
      <xdr:row>58</xdr:row>
      <xdr:rowOff>41910</xdr:rowOff>
    </xdr:to>
    <xdr:sp macro="" textlink="">
      <xdr:nvSpPr>
        <xdr:cNvPr id="364" name="フローチャート: 判断 363"/>
        <xdr:cNvSpPr/>
      </xdr:nvSpPr>
      <xdr:spPr>
        <a:xfrm>
          <a:off x="7810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33020</xdr:rowOff>
    </xdr:from>
    <xdr:ext cx="461010" cy="259080"/>
    <xdr:sp macro="" textlink="">
      <xdr:nvSpPr>
        <xdr:cNvPr id="365" name="テキスト ボックス 364"/>
        <xdr:cNvSpPr txBox="1"/>
      </xdr:nvSpPr>
      <xdr:spPr>
        <a:xfrm>
          <a:off x="7626350" y="99771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104775</xdr:rowOff>
    </xdr:from>
    <xdr:to xmlns:xdr="http://schemas.openxmlformats.org/drawingml/2006/spreadsheetDrawing">
      <xdr:col>36</xdr:col>
      <xdr:colOff>165100</xdr:colOff>
      <xdr:row>58</xdr:row>
      <xdr:rowOff>34925</xdr:rowOff>
    </xdr:to>
    <xdr:sp macro="" textlink="">
      <xdr:nvSpPr>
        <xdr:cNvPr id="366" name="フローチャート: 判断 365"/>
        <xdr:cNvSpPr/>
      </xdr:nvSpPr>
      <xdr:spPr>
        <a:xfrm>
          <a:off x="6921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26035</xdr:rowOff>
    </xdr:from>
    <xdr:ext cx="461010" cy="259080"/>
    <xdr:sp macro="" textlink="">
      <xdr:nvSpPr>
        <xdr:cNvPr id="367" name="テキスト ボックス 366"/>
        <xdr:cNvSpPr txBox="1"/>
      </xdr:nvSpPr>
      <xdr:spPr>
        <a:xfrm>
          <a:off x="6737350" y="99701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59055</xdr:rowOff>
    </xdr:from>
    <xdr:to xmlns:xdr="http://schemas.openxmlformats.org/drawingml/2006/spreadsheetDrawing">
      <xdr:col>55</xdr:col>
      <xdr:colOff>50800</xdr:colOff>
      <xdr:row>56</xdr:row>
      <xdr:rowOff>160655</xdr:rowOff>
    </xdr:to>
    <xdr:sp macro="" textlink="">
      <xdr:nvSpPr>
        <xdr:cNvPr id="373" name="楕円 372"/>
        <xdr:cNvSpPr/>
      </xdr:nvSpPr>
      <xdr:spPr>
        <a:xfrm>
          <a:off x="104267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81915</xdr:rowOff>
    </xdr:from>
    <xdr:ext cx="534670" cy="259080"/>
    <xdr:sp macro="" textlink="">
      <xdr:nvSpPr>
        <xdr:cNvPr id="374" name="農林水産業費該当値テキスト"/>
        <xdr:cNvSpPr txBox="1"/>
      </xdr:nvSpPr>
      <xdr:spPr>
        <a:xfrm>
          <a:off x="10528300" y="9511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102870</xdr:rowOff>
    </xdr:from>
    <xdr:to xmlns:xdr="http://schemas.openxmlformats.org/drawingml/2006/spreadsheetDrawing">
      <xdr:col>50</xdr:col>
      <xdr:colOff>165100</xdr:colOff>
      <xdr:row>57</xdr:row>
      <xdr:rowOff>33020</xdr:rowOff>
    </xdr:to>
    <xdr:sp macro="" textlink="">
      <xdr:nvSpPr>
        <xdr:cNvPr id="375" name="楕円 374"/>
        <xdr:cNvSpPr/>
      </xdr:nvSpPr>
      <xdr:spPr>
        <a:xfrm>
          <a:off x="95885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49530</xdr:rowOff>
    </xdr:from>
    <xdr:ext cx="525780" cy="259080"/>
    <xdr:sp macro="" textlink="">
      <xdr:nvSpPr>
        <xdr:cNvPr id="376" name="テキスト ボックス 375"/>
        <xdr:cNvSpPr txBox="1"/>
      </xdr:nvSpPr>
      <xdr:spPr>
        <a:xfrm>
          <a:off x="9371965" y="94792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15240</xdr:rowOff>
    </xdr:from>
    <xdr:to xmlns:xdr="http://schemas.openxmlformats.org/drawingml/2006/spreadsheetDrawing">
      <xdr:col>46</xdr:col>
      <xdr:colOff>38100</xdr:colOff>
      <xdr:row>57</xdr:row>
      <xdr:rowOff>116840</xdr:rowOff>
    </xdr:to>
    <xdr:sp macro="" textlink="">
      <xdr:nvSpPr>
        <xdr:cNvPr id="377" name="楕円 376"/>
        <xdr:cNvSpPr/>
      </xdr:nvSpPr>
      <xdr:spPr>
        <a:xfrm>
          <a:off x="8699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55</xdr:row>
      <xdr:rowOff>133350</xdr:rowOff>
    </xdr:from>
    <xdr:ext cx="461010" cy="250190"/>
    <xdr:sp macro="" textlink="">
      <xdr:nvSpPr>
        <xdr:cNvPr id="378" name="テキスト ボックス 377"/>
        <xdr:cNvSpPr txBox="1"/>
      </xdr:nvSpPr>
      <xdr:spPr>
        <a:xfrm>
          <a:off x="8515350" y="956310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13335</xdr:rowOff>
    </xdr:from>
    <xdr:to xmlns:xdr="http://schemas.openxmlformats.org/drawingml/2006/spreadsheetDrawing">
      <xdr:col>41</xdr:col>
      <xdr:colOff>101600</xdr:colOff>
      <xdr:row>57</xdr:row>
      <xdr:rowOff>114935</xdr:rowOff>
    </xdr:to>
    <xdr:sp macro="" textlink="">
      <xdr:nvSpPr>
        <xdr:cNvPr id="379" name="楕円 378"/>
        <xdr:cNvSpPr/>
      </xdr:nvSpPr>
      <xdr:spPr>
        <a:xfrm>
          <a:off x="7810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132080</xdr:rowOff>
    </xdr:from>
    <xdr:ext cx="461010" cy="251460"/>
    <xdr:sp macro="" textlink="">
      <xdr:nvSpPr>
        <xdr:cNvPr id="380" name="テキスト ボックス 379"/>
        <xdr:cNvSpPr txBox="1"/>
      </xdr:nvSpPr>
      <xdr:spPr>
        <a:xfrm>
          <a:off x="7626350" y="956183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77470</xdr:rowOff>
    </xdr:from>
    <xdr:to xmlns:xdr="http://schemas.openxmlformats.org/drawingml/2006/spreadsheetDrawing">
      <xdr:col>36</xdr:col>
      <xdr:colOff>165100</xdr:colOff>
      <xdr:row>58</xdr:row>
      <xdr:rowOff>7620</xdr:rowOff>
    </xdr:to>
    <xdr:sp macro="" textlink="">
      <xdr:nvSpPr>
        <xdr:cNvPr id="381" name="楕円 380"/>
        <xdr:cNvSpPr/>
      </xdr:nvSpPr>
      <xdr:spPr>
        <a:xfrm>
          <a:off x="6921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24765</xdr:rowOff>
    </xdr:from>
    <xdr:ext cx="461010" cy="259080"/>
    <xdr:sp macro="" textlink="">
      <xdr:nvSpPr>
        <xdr:cNvPr id="382" name="テキスト ボックス 381"/>
        <xdr:cNvSpPr txBox="1"/>
      </xdr:nvSpPr>
      <xdr:spPr>
        <a:xfrm>
          <a:off x="6737350" y="96259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170"/>
    <xdr:sp macro="" textlink="">
      <xdr:nvSpPr>
        <xdr:cNvPr id="391" name="テキスト ボックス 390"/>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3" name="直線コネクタ 39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0030" cy="259080"/>
    <xdr:sp macro="" textlink="">
      <xdr:nvSpPr>
        <xdr:cNvPr id="394" name="テキスト ボックス 393"/>
        <xdr:cNvSpPr txBox="1"/>
      </xdr:nvSpPr>
      <xdr:spPr>
        <a:xfrm>
          <a:off x="6355080" y="1350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5" name="直線コネクタ 39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96" name="テキスト ボックス 395"/>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7" name="直線コネクタ 39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8" name="テキスト ボックス 39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9" name="直線コネクタ 39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400" name="テキスト ボックス 399"/>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1" name="直線コネクタ 40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402" name="テキスト ボックス 40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3" name="直線コネクタ 40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4" name="テキスト ボックス 403"/>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0190"/>
    <xdr:sp macro="" textlink="">
      <xdr:nvSpPr>
        <xdr:cNvPr id="406" name="テキスト ボックス 405"/>
        <xdr:cNvSpPr txBox="1"/>
      </xdr:nvSpPr>
      <xdr:spPr>
        <a:xfrm>
          <a:off x="6072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68580</xdr:rowOff>
    </xdr:from>
    <xdr:to xmlns:xdr="http://schemas.openxmlformats.org/drawingml/2006/spreadsheetDrawing">
      <xdr:col>54</xdr:col>
      <xdr:colOff>189865</xdr:colOff>
      <xdr:row>79</xdr:row>
      <xdr:rowOff>69215</xdr:rowOff>
    </xdr:to>
    <xdr:cxnSp macro="">
      <xdr:nvCxnSpPr>
        <xdr:cNvPr id="408" name="直線コネクタ 407"/>
        <xdr:cNvCxnSpPr/>
      </xdr:nvCxnSpPr>
      <xdr:spPr>
        <a:xfrm flipV="1">
          <a:off x="10475595" y="12070080"/>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73025</xdr:rowOff>
    </xdr:from>
    <xdr:ext cx="378460" cy="259080"/>
    <xdr:sp macro="" textlink="">
      <xdr:nvSpPr>
        <xdr:cNvPr id="409" name="商工費最小値テキスト"/>
        <xdr:cNvSpPr txBox="1"/>
      </xdr:nvSpPr>
      <xdr:spPr>
        <a:xfrm>
          <a:off x="10528300" y="13617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69215</xdr:rowOff>
    </xdr:from>
    <xdr:to xmlns:xdr="http://schemas.openxmlformats.org/drawingml/2006/spreadsheetDrawing">
      <xdr:col>55</xdr:col>
      <xdr:colOff>88900</xdr:colOff>
      <xdr:row>79</xdr:row>
      <xdr:rowOff>69215</xdr:rowOff>
    </xdr:to>
    <xdr:cxnSp macro="">
      <xdr:nvCxnSpPr>
        <xdr:cNvPr id="410" name="直線コネクタ 409"/>
        <xdr:cNvCxnSpPr/>
      </xdr:nvCxnSpPr>
      <xdr:spPr>
        <a:xfrm>
          <a:off x="10388600" y="1361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15240</xdr:rowOff>
    </xdr:from>
    <xdr:ext cx="534670" cy="259080"/>
    <xdr:sp macro="" textlink="">
      <xdr:nvSpPr>
        <xdr:cNvPr id="411" name="商工費最大値テキスト"/>
        <xdr:cNvSpPr txBox="1"/>
      </xdr:nvSpPr>
      <xdr:spPr>
        <a:xfrm>
          <a:off x="10528300" y="1184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68580</xdr:rowOff>
    </xdr:from>
    <xdr:to xmlns:xdr="http://schemas.openxmlformats.org/drawingml/2006/spreadsheetDrawing">
      <xdr:col>55</xdr:col>
      <xdr:colOff>88900</xdr:colOff>
      <xdr:row>70</xdr:row>
      <xdr:rowOff>68580</xdr:rowOff>
    </xdr:to>
    <xdr:cxnSp macro="">
      <xdr:nvCxnSpPr>
        <xdr:cNvPr id="412" name="直線コネクタ 411"/>
        <xdr:cNvCxnSpPr/>
      </xdr:nvCxnSpPr>
      <xdr:spPr>
        <a:xfrm>
          <a:off x="10388600" y="1207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114300</xdr:rowOff>
    </xdr:from>
    <xdr:to xmlns:xdr="http://schemas.openxmlformats.org/drawingml/2006/spreadsheetDrawing">
      <xdr:col>55</xdr:col>
      <xdr:colOff>0</xdr:colOff>
      <xdr:row>75</xdr:row>
      <xdr:rowOff>147320</xdr:rowOff>
    </xdr:to>
    <xdr:cxnSp macro="">
      <xdr:nvCxnSpPr>
        <xdr:cNvPr id="413" name="直線コネクタ 412"/>
        <xdr:cNvCxnSpPr/>
      </xdr:nvCxnSpPr>
      <xdr:spPr>
        <a:xfrm flipV="1">
          <a:off x="9639300" y="129730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105410</xdr:rowOff>
    </xdr:from>
    <xdr:ext cx="469900" cy="259080"/>
    <xdr:sp macro="" textlink="">
      <xdr:nvSpPr>
        <xdr:cNvPr id="414" name="商工費平均値テキスト"/>
        <xdr:cNvSpPr txBox="1"/>
      </xdr:nvSpPr>
      <xdr:spPr>
        <a:xfrm>
          <a:off x="10528300" y="13307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127000</xdr:rowOff>
    </xdr:from>
    <xdr:to xmlns:xdr="http://schemas.openxmlformats.org/drawingml/2006/spreadsheetDrawing">
      <xdr:col>55</xdr:col>
      <xdr:colOff>50800</xdr:colOff>
      <xdr:row>78</xdr:row>
      <xdr:rowOff>57150</xdr:rowOff>
    </xdr:to>
    <xdr:sp macro="" textlink="">
      <xdr:nvSpPr>
        <xdr:cNvPr id="415" name="フローチャート: 判断 414"/>
        <xdr:cNvSpPr/>
      </xdr:nvSpPr>
      <xdr:spPr>
        <a:xfrm>
          <a:off x="104267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147320</xdr:rowOff>
    </xdr:from>
    <xdr:to xmlns:xdr="http://schemas.openxmlformats.org/drawingml/2006/spreadsheetDrawing">
      <xdr:col>50</xdr:col>
      <xdr:colOff>114300</xdr:colOff>
      <xdr:row>76</xdr:row>
      <xdr:rowOff>101600</xdr:rowOff>
    </xdr:to>
    <xdr:cxnSp macro="">
      <xdr:nvCxnSpPr>
        <xdr:cNvPr id="416" name="直線コネクタ 415"/>
        <xdr:cNvCxnSpPr/>
      </xdr:nvCxnSpPr>
      <xdr:spPr>
        <a:xfrm flipV="1">
          <a:off x="8750300" y="1300607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65405</xdr:rowOff>
    </xdr:from>
    <xdr:to xmlns:xdr="http://schemas.openxmlformats.org/drawingml/2006/spreadsheetDrawing">
      <xdr:col>50</xdr:col>
      <xdr:colOff>165100</xdr:colOff>
      <xdr:row>77</xdr:row>
      <xdr:rowOff>167005</xdr:rowOff>
    </xdr:to>
    <xdr:sp macro="" textlink="">
      <xdr:nvSpPr>
        <xdr:cNvPr id="417" name="フローチャート: 判断 416"/>
        <xdr:cNvSpPr/>
      </xdr:nvSpPr>
      <xdr:spPr>
        <a:xfrm>
          <a:off x="958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158115</xdr:rowOff>
    </xdr:from>
    <xdr:ext cx="461010" cy="250190"/>
    <xdr:sp macro="" textlink="">
      <xdr:nvSpPr>
        <xdr:cNvPr id="418" name="テキスト ボックス 417"/>
        <xdr:cNvSpPr txBox="1"/>
      </xdr:nvSpPr>
      <xdr:spPr>
        <a:xfrm>
          <a:off x="9404350" y="1335976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101600</xdr:rowOff>
    </xdr:from>
    <xdr:to xmlns:xdr="http://schemas.openxmlformats.org/drawingml/2006/spreadsheetDrawing">
      <xdr:col>45</xdr:col>
      <xdr:colOff>177800</xdr:colOff>
      <xdr:row>76</xdr:row>
      <xdr:rowOff>110490</xdr:rowOff>
    </xdr:to>
    <xdr:cxnSp macro="">
      <xdr:nvCxnSpPr>
        <xdr:cNvPr id="419" name="直線コネクタ 418"/>
        <xdr:cNvCxnSpPr/>
      </xdr:nvCxnSpPr>
      <xdr:spPr>
        <a:xfrm flipV="1">
          <a:off x="7861300" y="131318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66675</xdr:rowOff>
    </xdr:from>
    <xdr:to xmlns:xdr="http://schemas.openxmlformats.org/drawingml/2006/spreadsheetDrawing">
      <xdr:col>46</xdr:col>
      <xdr:colOff>38100</xdr:colOff>
      <xdr:row>77</xdr:row>
      <xdr:rowOff>168275</xdr:rowOff>
    </xdr:to>
    <xdr:sp macro="" textlink="">
      <xdr:nvSpPr>
        <xdr:cNvPr id="420" name="フローチャート: 判断 419"/>
        <xdr:cNvSpPr/>
      </xdr:nvSpPr>
      <xdr:spPr>
        <a:xfrm>
          <a:off x="8699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159385</xdr:rowOff>
    </xdr:from>
    <xdr:ext cx="461010" cy="258445"/>
    <xdr:sp macro="" textlink="">
      <xdr:nvSpPr>
        <xdr:cNvPr id="421" name="テキスト ボックス 420"/>
        <xdr:cNvSpPr txBox="1"/>
      </xdr:nvSpPr>
      <xdr:spPr>
        <a:xfrm>
          <a:off x="8515350" y="1336103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110490</xdr:rowOff>
    </xdr:from>
    <xdr:to xmlns:xdr="http://schemas.openxmlformats.org/drawingml/2006/spreadsheetDrawing">
      <xdr:col>41</xdr:col>
      <xdr:colOff>50800</xdr:colOff>
      <xdr:row>77</xdr:row>
      <xdr:rowOff>74930</xdr:rowOff>
    </xdr:to>
    <xdr:cxnSp macro="">
      <xdr:nvCxnSpPr>
        <xdr:cNvPr id="422" name="直線コネクタ 421"/>
        <xdr:cNvCxnSpPr/>
      </xdr:nvCxnSpPr>
      <xdr:spPr>
        <a:xfrm flipV="1">
          <a:off x="6972300" y="1314069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168275</xdr:rowOff>
    </xdr:from>
    <xdr:to xmlns:xdr="http://schemas.openxmlformats.org/drawingml/2006/spreadsheetDrawing">
      <xdr:col>41</xdr:col>
      <xdr:colOff>101600</xdr:colOff>
      <xdr:row>77</xdr:row>
      <xdr:rowOff>98425</xdr:rowOff>
    </xdr:to>
    <xdr:sp macro="" textlink="">
      <xdr:nvSpPr>
        <xdr:cNvPr id="423" name="フローチャート: 判断 422"/>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89535</xdr:rowOff>
    </xdr:from>
    <xdr:ext cx="525780" cy="250190"/>
    <xdr:sp macro="" textlink="">
      <xdr:nvSpPr>
        <xdr:cNvPr id="424" name="テキスト ボックス 423"/>
        <xdr:cNvSpPr txBox="1"/>
      </xdr:nvSpPr>
      <xdr:spPr>
        <a:xfrm>
          <a:off x="7593965" y="132911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91440</xdr:rowOff>
    </xdr:to>
    <xdr:sp macro="" textlink="">
      <xdr:nvSpPr>
        <xdr:cNvPr id="425" name="フローチャート: 判断 424"/>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82550</xdr:rowOff>
    </xdr:from>
    <xdr:ext cx="461010" cy="259080"/>
    <xdr:sp macro="" textlink="">
      <xdr:nvSpPr>
        <xdr:cNvPr id="426" name="テキスト ボックス 425"/>
        <xdr:cNvSpPr txBox="1"/>
      </xdr:nvSpPr>
      <xdr:spPr>
        <a:xfrm>
          <a:off x="6737350" y="134556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63500</xdr:rowOff>
    </xdr:from>
    <xdr:to xmlns:xdr="http://schemas.openxmlformats.org/drawingml/2006/spreadsheetDrawing">
      <xdr:col>55</xdr:col>
      <xdr:colOff>50800</xdr:colOff>
      <xdr:row>75</xdr:row>
      <xdr:rowOff>165100</xdr:rowOff>
    </xdr:to>
    <xdr:sp macro="" textlink="">
      <xdr:nvSpPr>
        <xdr:cNvPr id="432" name="楕円 431"/>
        <xdr:cNvSpPr/>
      </xdr:nvSpPr>
      <xdr:spPr>
        <a:xfrm>
          <a:off x="10426700" y="129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86360</xdr:rowOff>
    </xdr:from>
    <xdr:ext cx="534670" cy="251460"/>
    <xdr:sp macro="" textlink="">
      <xdr:nvSpPr>
        <xdr:cNvPr id="433" name="商工費該当値テキスト"/>
        <xdr:cNvSpPr txBox="1"/>
      </xdr:nvSpPr>
      <xdr:spPr>
        <a:xfrm>
          <a:off x="10528300" y="127736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96520</xdr:rowOff>
    </xdr:from>
    <xdr:to xmlns:xdr="http://schemas.openxmlformats.org/drawingml/2006/spreadsheetDrawing">
      <xdr:col>50</xdr:col>
      <xdr:colOff>165100</xdr:colOff>
      <xdr:row>76</xdr:row>
      <xdr:rowOff>26670</xdr:rowOff>
    </xdr:to>
    <xdr:sp macro="" textlink="">
      <xdr:nvSpPr>
        <xdr:cNvPr id="434" name="楕円 433"/>
        <xdr:cNvSpPr/>
      </xdr:nvSpPr>
      <xdr:spPr>
        <a:xfrm>
          <a:off x="95885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43180</xdr:rowOff>
    </xdr:from>
    <xdr:ext cx="525780" cy="250190"/>
    <xdr:sp macro="" textlink="">
      <xdr:nvSpPr>
        <xdr:cNvPr id="435" name="テキスト ボックス 434"/>
        <xdr:cNvSpPr txBox="1"/>
      </xdr:nvSpPr>
      <xdr:spPr>
        <a:xfrm>
          <a:off x="9371965" y="127304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50800</xdr:rowOff>
    </xdr:from>
    <xdr:to xmlns:xdr="http://schemas.openxmlformats.org/drawingml/2006/spreadsheetDrawing">
      <xdr:col>46</xdr:col>
      <xdr:colOff>38100</xdr:colOff>
      <xdr:row>76</xdr:row>
      <xdr:rowOff>152400</xdr:rowOff>
    </xdr:to>
    <xdr:sp macro="" textlink="">
      <xdr:nvSpPr>
        <xdr:cNvPr id="436" name="楕円 435"/>
        <xdr:cNvSpPr/>
      </xdr:nvSpPr>
      <xdr:spPr>
        <a:xfrm>
          <a:off x="8699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168910</xdr:rowOff>
    </xdr:from>
    <xdr:ext cx="525780" cy="250190"/>
    <xdr:sp macro="" textlink="">
      <xdr:nvSpPr>
        <xdr:cNvPr id="437" name="テキスト ボックス 436"/>
        <xdr:cNvSpPr txBox="1"/>
      </xdr:nvSpPr>
      <xdr:spPr>
        <a:xfrm>
          <a:off x="8482965" y="128562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59690</xdr:rowOff>
    </xdr:from>
    <xdr:to xmlns:xdr="http://schemas.openxmlformats.org/drawingml/2006/spreadsheetDrawing">
      <xdr:col>41</xdr:col>
      <xdr:colOff>101600</xdr:colOff>
      <xdr:row>76</xdr:row>
      <xdr:rowOff>161290</xdr:rowOff>
    </xdr:to>
    <xdr:sp macro="" textlink="">
      <xdr:nvSpPr>
        <xdr:cNvPr id="438" name="楕円 437"/>
        <xdr:cNvSpPr/>
      </xdr:nvSpPr>
      <xdr:spPr>
        <a:xfrm>
          <a:off x="7810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6350</xdr:rowOff>
    </xdr:from>
    <xdr:ext cx="525780" cy="251460"/>
    <xdr:sp macro="" textlink="">
      <xdr:nvSpPr>
        <xdr:cNvPr id="439" name="テキスト ボックス 438"/>
        <xdr:cNvSpPr txBox="1"/>
      </xdr:nvSpPr>
      <xdr:spPr>
        <a:xfrm>
          <a:off x="7593965" y="128651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24130</xdr:rowOff>
    </xdr:from>
    <xdr:to xmlns:xdr="http://schemas.openxmlformats.org/drawingml/2006/spreadsheetDrawing">
      <xdr:col>36</xdr:col>
      <xdr:colOff>165100</xdr:colOff>
      <xdr:row>77</xdr:row>
      <xdr:rowOff>125730</xdr:rowOff>
    </xdr:to>
    <xdr:sp macro="" textlink="">
      <xdr:nvSpPr>
        <xdr:cNvPr id="440" name="楕円 439"/>
        <xdr:cNvSpPr/>
      </xdr:nvSpPr>
      <xdr:spPr>
        <a:xfrm>
          <a:off x="6921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143510</xdr:rowOff>
    </xdr:from>
    <xdr:ext cx="525780" cy="251460"/>
    <xdr:sp macro="" textlink="">
      <xdr:nvSpPr>
        <xdr:cNvPr id="441" name="テキスト ボックス 440"/>
        <xdr:cNvSpPr txBox="1"/>
      </xdr:nvSpPr>
      <xdr:spPr>
        <a:xfrm>
          <a:off x="6704965" y="130022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170"/>
    <xdr:sp macro="" textlink="">
      <xdr:nvSpPr>
        <xdr:cNvPr id="450" name="テキスト ボックス 449"/>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0030" cy="250190"/>
    <xdr:sp macro="" textlink="">
      <xdr:nvSpPr>
        <xdr:cNvPr id="452" name="テキスト ボックス 451"/>
        <xdr:cNvSpPr txBox="1"/>
      </xdr:nvSpPr>
      <xdr:spPr>
        <a:xfrm>
          <a:off x="635508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3" name="直線コネクタ 45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1495" cy="250190"/>
    <xdr:sp macro="" textlink="">
      <xdr:nvSpPr>
        <xdr:cNvPr id="454" name="テキスト ボックス 453"/>
        <xdr:cNvSpPr txBox="1"/>
      </xdr:nvSpPr>
      <xdr:spPr>
        <a:xfrm>
          <a:off x="6072505" y="16799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5" name="直線コネクタ 45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0190"/>
    <xdr:sp macro="" textlink="">
      <xdr:nvSpPr>
        <xdr:cNvPr id="456" name="テキスト ボックス 455"/>
        <xdr:cNvSpPr txBox="1"/>
      </xdr:nvSpPr>
      <xdr:spPr>
        <a:xfrm>
          <a:off x="6072505" y="16342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7" name="直線コネクタ 45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0190"/>
    <xdr:sp macro="" textlink="">
      <xdr:nvSpPr>
        <xdr:cNvPr id="458" name="テキスト ボックス 457"/>
        <xdr:cNvSpPr txBox="1"/>
      </xdr:nvSpPr>
      <xdr:spPr>
        <a:xfrm>
          <a:off x="6072505" y="15885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9" name="直線コネクタ 45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0190"/>
    <xdr:sp macro="" textlink="">
      <xdr:nvSpPr>
        <xdr:cNvPr id="460" name="テキスト ボックス 459"/>
        <xdr:cNvSpPr txBox="1"/>
      </xdr:nvSpPr>
      <xdr:spPr>
        <a:xfrm>
          <a:off x="6072505" y="15427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740" cy="250190"/>
    <xdr:sp macro="" textlink="">
      <xdr:nvSpPr>
        <xdr:cNvPr id="462" name="テキスト ボックス 461"/>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10160</xdr:rowOff>
    </xdr:from>
    <xdr:to xmlns:xdr="http://schemas.openxmlformats.org/drawingml/2006/spreadsheetDrawing">
      <xdr:col>54</xdr:col>
      <xdr:colOff>189865</xdr:colOff>
      <xdr:row>98</xdr:row>
      <xdr:rowOff>162560</xdr:rowOff>
    </xdr:to>
    <xdr:cxnSp macro="">
      <xdr:nvCxnSpPr>
        <xdr:cNvPr id="464" name="直線コネクタ 463"/>
        <xdr:cNvCxnSpPr/>
      </xdr:nvCxnSpPr>
      <xdr:spPr>
        <a:xfrm flipV="1">
          <a:off x="10475595" y="1544066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1460"/>
    <xdr:sp macro="" textlink="">
      <xdr:nvSpPr>
        <xdr:cNvPr id="465" name="土木費最小値テキスト"/>
        <xdr:cNvSpPr txBox="1"/>
      </xdr:nvSpPr>
      <xdr:spPr>
        <a:xfrm>
          <a:off x="10528300" y="16968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162560</xdr:rowOff>
    </xdr:from>
    <xdr:to xmlns:xdr="http://schemas.openxmlformats.org/drawingml/2006/spreadsheetDrawing">
      <xdr:col>55</xdr:col>
      <xdr:colOff>88900</xdr:colOff>
      <xdr:row>98</xdr:row>
      <xdr:rowOff>162560</xdr:rowOff>
    </xdr:to>
    <xdr:cxnSp macro="">
      <xdr:nvCxnSpPr>
        <xdr:cNvPr id="466" name="直線コネクタ 465"/>
        <xdr:cNvCxnSpPr/>
      </xdr:nvCxnSpPr>
      <xdr:spPr>
        <a:xfrm>
          <a:off x="10388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128270</xdr:rowOff>
    </xdr:from>
    <xdr:ext cx="534670" cy="259080"/>
    <xdr:sp macro="" textlink="">
      <xdr:nvSpPr>
        <xdr:cNvPr id="467" name="土木費最大値テキスト"/>
        <xdr:cNvSpPr txBox="1"/>
      </xdr:nvSpPr>
      <xdr:spPr>
        <a:xfrm>
          <a:off x="10528300" y="1521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10160</xdr:rowOff>
    </xdr:from>
    <xdr:to xmlns:xdr="http://schemas.openxmlformats.org/drawingml/2006/spreadsheetDrawing">
      <xdr:col>55</xdr:col>
      <xdr:colOff>88900</xdr:colOff>
      <xdr:row>90</xdr:row>
      <xdr:rowOff>10160</xdr:rowOff>
    </xdr:to>
    <xdr:cxnSp macro="">
      <xdr:nvCxnSpPr>
        <xdr:cNvPr id="468" name="直線コネクタ 467"/>
        <xdr:cNvCxnSpPr/>
      </xdr:nvCxnSpPr>
      <xdr:spPr>
        <a:xfrm>
          <a:off x="10388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82550</xdr:rowOff>
    </xdr:from>
    <xdr:to xmlns:xdr="http://schemas.openxmlformats.org/drawingml/2006/spreadsheetDrawing">
      <xdr:col>55</xdr:col>
      <xdr:colOff>0</xdr:colOff>
      <xdr:row>97</xdr:row>
      <xdr:rowOff>65405</xdr:rowOff>
    </xdr:to>
    <xdr:cxnSp macro="">
      <xdr:nvCxnSpPr>
        <xdr:cNvPr id="469" name="直線コネクタ 468"/>
        <xdr:cNvCxnSpPr/>
      </xdr:nvCxnSpPr>
      <xdr:spPr>
        <a:xfrm>
          <a:off x="9639300" y="16541750"/>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152400</xdr:rowOff>
    </xdr:from>
    <xdr:ext cx="534670" cy="259080"/>
    <xdr:sp macro="" textlink="">
      <xdr:nvSpPr>
        <xdr:cNvPr id="470" name="土木費平均値テキスト"/>
        <xdr:cNvSpPr txBox="1"/>
      </xdr:nvSpPr>
      <xdr:spPr>
        <a:xfrm>
          <a:off x="10528300" y="16268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129540</xdr:rowOff>
    </xdr:from>
    <xdr:to xmlns:xdr="http://schemas.openxmlformats.org/drawingml/2006/spreadsheetDrawing">
      <xdr:col>55</xdr:col>
      <xdr:colOff>50800</xdr:colOff>
      <xdr:row>96</xdr:row>
      <xdr:rowOff>59690</xdr:rowOff>
    </xdr:to>
    <xdr:sp macro="" textlink="">
      <xdr:nvSpPr>
        <xdr:cNvPr id="471" name="フローチャート: 判断 470"/>
        <xdr:cNvSpPr/>
      </xdr:nvSpPr>
      <xdr:spPr>
        <a:xfrm>
          <a:off x="104267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82550</xdr:rowOff>
    </xdr:from>
    <xdr:to xmlns:xdr="http://schemas.openxmlformats.org/drawingml/2006/spreadsheetDrawing">
      <xdr:col>50</xdr:col>
      <xdr:colOff>114300</xdr:colOff>
      <xdr:row>97</xdr:row>
      <xdr:rowOff>50800</xdr:rowOff>
    </xdr:to>
    <xdr:cxnSp macro="">
      <xdr:nvCxnSpPr>
        <xdr:cNvPr id="472" name="直線コネクタ 471"/>
        <xdr:cNvCxnSpPr/>
      </xdr:nvCxnSpPr>
      <xdr:spPr>
        <a:xfrm flipV="1">
          <a:off x="8750300" y="1654175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126365</xdr:rowOff>
    </xdr:from>
    <xdr:to xmlns:xdr="http://schemas.openxmlformats.org/drawingml/2006/spreadsheetDrawing">
      <xdr:col>50</xdr:col>
      <xdr:colOff>165100</xdr:colOff>
      <xdr:row>96</xdr:row>
      <xdr:rowOff>56515</xdr:rowOff>
    </xdr:to>
    <xdr:sp macro="" textlink="">
      <xdr:nvSpPr>
        <xdr:cNvPr id="473" name="フローチャート: 判断 472"/>
        <xdr:cNvSpPr/>
      </xdr:nvSpPr>
      <xdr:spPr>
        <a:xfrm>
          <a:off x="9588500" y="164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73025</xdr:rowOff>
    </xdr:from>
    <xdr:ext cx="525780" cy="259080"/>
    <xdr:sp macro="" textlink="">
      <xdr:nvSpPr>
        <xdr:cNvPr id="474" name="テキスト ボックス 473"/>
        <xdr:cNvSpPr txBox="1"/>
      </xdr:nvSpPr>
      <xdr:spPr>
        <a:xfrm>
          <a:off x="9371965" y="161893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50800</xdr:rowOff>
    </xdr:from>
    <xdr:to xmlns:xdr="http://schemas.openxmlformats.org/drawingml/2006/spreadsheetDrawing">
      <xdr:col>45</xdr:col>
      <xdr:colOff>177800</xdr:colOff>
      <xdr:row>97</xdr:row>
      <xdr:rowOff>116205</xdr:rowOff>
    </xdr:to>
    <xdr:cxnSp macro="">
      <xdr:nvCxnSpPr>
        <xdr:cNvPr id="475" name="直線コネクタ 474"/>
        <xdr:cNvCxnSpPr/>
      </xdr:nvCxnSpPr>
      <xdr:spPr>
        <a:xfrm flipV="1">
          <a:off x="7861300" y="1668145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137795</xdr:rowOff>
    </xdr:from>
    <xdr:to xmlns:xdr="http://schemas.openxmlformats.org/drawingml/2006/spreadsheetDrawing">
      <xdr:col>46</xdr:col>
      <xdr:colOff>38100</xdr:colOff>
      <xdr:row>96</xdr:row>
      <xdr:rowOff>67945</xdr:rowOff>
    </xdr:to>
    <xdr:sp macro="" textlink="">
      <xdr:nvSpPr>
        <xdr:cNvPr id="476" name="フローチャート: 判断 475"/>
        <xdr:cNvSpPr/>
      </xdr:nvSpPr>
      <xdr:spPr>
        <a:xfrm>
          <a:off x="8699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84455</xdr:rowOff>
    </xdr:from>
    <xdr:ext cx="525780" cy="259080"/>
    <xdr:sp macro="" textlink="">
      <xdr:nvSpPr>
        <xdr:cNvPr id="477" name="テキスト ボックス 476"/>
        <xdr:cNvSpPr txBox="1"/>
      </xdr:nvSpPr>
      <xdr:spPr>
        <a:xfrm>
          <a:off x="8482965" y="162007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107315</xdr:rowOff>
    </xdr:from>
    <xdr:to xmlns:xdr="http://schemas.openxmlformats.org/drawingml/2006/spreadsheetDrawing">
      <xdr:col>41</xdr:col>
      <xdr:colOff>50800</xdr:colOff>
      <xdr:row>97</xdr:row>
      <xdr:rowOff>116205</xdr:rowOff>
    </xdr:to>
    <xdr:cxnSp macro="">
      <xdr:nvCxnSpPr>
        <xdr:cNvPr id="478" name="直線コネクタ 477"/>
        <xdr:cNvCxnSpPr/>
      </xdr:nvCxnSpPr>
      <xdr:spPr>
        <a:xfrm>
          <a:off x="6972300" y="167379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1270</xdr:rowOff>
    </xdr:from>
    <xdr:to xmlns:xdr="http://schemas.openxmlformats.org/drawingml/2006/spreadsheetDrawing">
      <xdr:col>41</xdr:col>
      <xdr:colOff>101600</xdr:colOff>
      <xdr:row>96</xdr:row>
      <xdr:rowOff>102870</xdr:rowOff>
    </xdr:to>
    <xdr:sp macro="" textlink="">
      <xdr:nvSpPr>
        <xdr:cNvPr id="479" name="フローチャート: 判断 478"/>
        <xdr:cNvSpPr/>
      </xdr:nvSpPr>
      <xdr:spPr>
        <a:xfrm>
          <a:off x="7810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119380</xdr:rowOff>
    </xdr:from>
    <xdr:ext cx="525780" cy="259080"/>
    <xdr:sp macro="" textlink="">
      <xdr:nvSpPr>
        <xdr:cNvPr id="480" name="テキスト ボックス 479"/>
        <xdr:cNvSpPr txBox="1"/>
      </xdr:nvSpPr>
      <xdr:spPr>
        <a:xfrm>
          <a:off x="7593965" y="162356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15875</xdr:rowOff>
    </xdr:from>
    <xdr:to xmlns:xdr="http://schemas.openxmlformats.org/drawingml/2006/spreadsheetDrawing">
      <xdr:col>36</xdr:col>
      <xdr:colOff>165100</xdr:colOff>
      <xdr:row>96</xdr:row>
      <xdr:rowOff>117475</xdr:rowOff>
    </xdr:to>
    <xdr:sp macro="" textlink="">
      <xdr:nvSpPr>
        <xdr:cNvPr id="481" name="フローチャート: 判断 480"/>
        <xdr:cNvSpPr/>
      </xdr:nvSpPr>
      <xdr:spPr>
        <a:xfrm>
          <a:off x="6921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133985</xdr:rowOff>
    </xdr:from>
    <xdr:ext cx="525780" cy="250190"/>
    <xdr:sp macro="" textlink="">
      <xdr:nvSpPr>
        <xdr:cNvPr id="482" name="テキスト ボックス 481"/>
        <xdr:cNvSpPr txBox="1"/>
      </xdr:nvSpPr>
      <xdr:spPr>
        <a:xfrm>
          <a:off x="6704965" y="162502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14605</xdr:rowOff>
    </xdr:from>
    <xdr:to xmlns:xdr="http://schemas.openxmlformats.org/drawingml/2006/spreadsheetDrawing">
      <xdr:col>55</xdr:col>
      <xdr:colOff>50800</xdr:colOff>
      <xdr:row>97</xdr:row>
      <xdr:rowOff>116205</xdr:rowOff>
    </xdr:to>
    <xdr:sp macro="" textlink="">
      <xdr:nvSpPr>
        <xdr:cNvPr id="488" name="楕円 487"/>
        <xdr:cNvSpPr/>
      </xdr:nvSpPr>
      <xdr:spPr>
        <a:xfrm>
          <a:off x="104267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164465</xdr:rowOff>
    </xdr:from>
    <xdr:ext cx="534670" cy="259080"/>
    <xdr:sp macro="" textlink="">
      <xdr:nvSpPr>
        <xdr:cNvPr id="489" name="土木費該当値テキスト"/>
        <xdr:cNvSpPr txBox="1"/>
      </xdr:nvSpPr>
      <xdr:spPr>
        <a:xfrm>
          <a:off x="10528300" y="1662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31750</xdr:rowOff>
    </xdr:from>
    <xdr:to xmlns:xdr="http://schemas.openxmlformats.org/drawingml/2006/spreadsheetDrawing">
      <xdr:col>50</xdr:col>
      <xdr:colOff>165100</xdr:colOff>
      <xdr:row>96</xdr:row>
      <xdr:rowOff>133350</xdr:rowOff>
    </xdr:to>
    <xdr:sp macro="" textlink="">
      <xdr:nvSpPr>
        <xdr:cNvPr id="490" name="楕円 489"/>
        <xdr:cNvSpPr/>
      </xdr:nvSpPr>
      <xdr:spPr>
        <a:xfrm>
          <a:off x="95885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124460</xdr:rowOff>
    </xdr:from>
    <xdr:ext cx="525780" cy="259080"/>
    <xdr:sp macro="" textlink="">
      <xdr:nvSpPr>
        <xdr:cNvPr id="491" name="テキスト ボックス 490"/>
        <xdr:cNvSpPr txBox="1"/>
      </xdr:nvSpPr>
      <xdr:spPr>
        <a:xfrm>
          <a:off x="9371965" y="165836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171450</xdr:rowOff>
    </xdr:from>
    <xdr:to xmlns:xdr="http://schemas.openxmlformats.org/drawingml/2006/spreadsheetDrawing">
      <xdr:col>46</xdr:col>
      <xdr:colOff>38100</xdr:colOff>
      <xdr:row>97</xdr:row>
      <xdr:rowOff>101600</xdr:rowOff>
    </xdr:to>
    <xdr:sp macro="" textlink="">
      <xdr:nvSpPr>
        <xdr:cNvPr id="492" name="楕円 491"/>
        <xdr:cNvSpPr/>
      </xdr:nvSpPr>
      <xdr:spPr>
        <a:xfrm>
          <a:off x="8699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92710</xdr:rowOff>
    </xdr:from>
    <xdr:ext cx="525780" cy="259080"/>
    <xdr:sp macro="" textlink="">
      <xdr:nvSpPr>
        <xdr:cNvPr id="493" name="テキスト ボックス 492"/>
        <xdr:cNvSpPr txBox="1"/>
      </xdr:nvSpPr>
      <xdr:spPr>
        <a:xfrm>
          <a:off x="8482965" y="167233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65405</xdr:rowOff>
    </xdr:from>
    <xdr:to xmlns:xdr="http://schemas.openxmlformats.org/drawingml/2006/spreadsheetDrawing">
      <xdr:col>41</xdr:col>
      <xdr:colOff>101600</xdr:colOff>
      <xdr:row>97</xdr:row>
      <xdr:rowOff>167005</xdr:rowOff>
    </xdr:to>
    <xdr:sp macro="" textlink="">
      <xdr:nvSpPr>
        <xdr:cNvPr id="494" name="楕円 493"/>
        <xdr:cNvSpPr/>
      </xdr:nvSpPr>
      <xdr:spPr>
        <a:xfrm>
          <a:off x="7810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158115</xdr:rowOff>
    </xdr:from>
    <xdr:ext cx="525780" cy="250190"/>
    <xdr:sp macro="" textlink="">
      <xdr:nvSpPr>
        <xdr:cNvPr id="495" name="テキスト ボックス 494"/>
        <xdr:cNvSpPr txBox="1"/>
      </xdr:nvSpPr>
      <xdr:spPr>
        <a:xfrm>
          <a:off x="7593965" y="167887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56515</xdr:rowOff>
    </xdr:from>
    <xdr:to xmlns:xdr="http://schemas.openxmlformats.org/drawingml/2006/spreadsheetDrawing">
      <xdr:col>36</xdr:col>
      <xdr:colOff>165100</xdr:colOff>
      <xdr:row>97</xdr:row>
      <xdr:rowOff>158115</xdr:rowOff>
    </xdr:to>
    <xdr:sp macro="" textlink="">
      <xdr:nvSpPr>
        <xdr:cNvPr id="496" name="楕円 495"/>
        <xdr:cNvSpPr/>
      </xdr:nvSpPr>
      <xdr:spPr>
        <a:xfrm>
          <a:off x="6921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149860</xdr:rowOff>
    </xdr:from>
    <xdr:ext cx="525780" cy="259080"/>
    <xdr:sp macro="" textlink="">
      <xdr:nvSpPr>
        <xdr:cNvPr id="497" name="テキスト ボックス 496"/>
        <xdr:cNvSpPr txBox="1"/>
      </xdr:nvSpPr>
      <xdr:spPr>
        <a:xfrm>
          <a:off x="6704965" y="167805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170"/>
    <xdr:sp macro="" textlink="">
      <xdr:nvSpPr>
        <xdr:cNvPr id="506" name="テキスト ボックス 505"/>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0030" cy="250190"/>
    <xdr:sp macro="" textlink="">
      <xdr:nvSpPr>
        <xdr:cNvPr id="508" name="テキスト ボックス 507"/>
        <xdr:cNvSpPr txBox="1"/>
      </xdr:nvSpPr>
      <xdr:spPr>
        <a:xfrm>
          <a:off x="12197080" y="6969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9" name="直線コネクタ 50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10" name="テキスト ボックス 509"/>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1" name="直線コネクタ 51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2" name="テキスト ボックス 51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3" name="直線コネクタ 51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190"/>
    <xdr:sp macro="" textlink="">
      <xdr:nvSpPr>
        <xdr:cNvPr id="514" name="テキスト ボックス 513"/>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5" name="直線コネクタ 51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6" name="テキスト ボックス 51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7" name="直線コネクタ 51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8" name="テキスト ボックス 51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190"/>
    <xdr:sp macro="" textlink="">
      <xdr:nvSpPr>
        <xdr:cNvPr id="520" name="テキスト ボックス 519"/>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168910</xdr:rowOff>
    </xdr:from>
    <xdr:to xmlns:xdr="http://schemas.openxmlformats.org/drawingml/2006/spreadsheetDrawing">
      <xdr:col>85</xdr:col>
      <xdr:colOff>126365</xdr:colOff>
      <xdr:row>39</xdr:row>
      <xdr:rowOff>117475</xdr:rowOff>
    </xdr:to>
    <xdr:cxnSp macro="">
      <xdr:nvCxnSpPr>
        <xdr:cNvPr id="522" name="直線コネクタ 521"/>
        <xdr:cNvCxnSpPr/>
      </xdr:nvCxnSpPr>
      <xdr:spPr>
        <a:xfrm flipV="1">
          <a:off x="16317595" y="5312410"/>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121285</xdr:rowOff>
    </xdr:from>
    <xdr:ext cx="469900" cy="250825"/>
    <xdr:sp macro="" textlink="">
      <xdr:nvSpPr>
        <xdr:cNvPr id="523" name="消防費最小値テキスト"/>
        <xdr:cNvSpPr txBox="1"/>
      </xdr:nvSpPr>
      <xdr:spPr>
        <a:xfrm>
          <a:off x="16370300" y="68078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117475</xdr:rowOff>
    </xdr:from>
    <xdr:to xmlns:xdr="http://schemas.openxmlformats.org/drawingml/2006/spreadsheetDrawing">
      <xdr:col>86</xdr:col>
      <xdr:colOff>25400</xdr:colOff>
      <xdr:row>39</xdr:row>
      <xdr:rowOff>117475</xdr:rowOff>
    </xdr:to>
    <xdr:cxnSp macro="">
      <xdr:nvCxnSpPr>
        <xdr:cNvPr id="524" name="直線コネクタ 523"/>
        <xdr:cNvCxnSpPr/>
      </xdr:nvCxnSpPr>
      <xdr:spPr>
        <a:xfrm>
          <a:off x="16230600" y="680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115570</xdr:rowOff>
    </xdr:from>
    <xdr:ext cx="534670" cy="259080"/>
    <xdr:sp macro="" textlink="">
      <xdr:nvSpPr>
        <xdr:cNvPr id="525" name="消防費最大値テキスト"/>
        <xdr:cNvSpPr txBox="1"/>
      </xdr:nvSpPr>
      <xdr:spPr>
        <a:xfrm>
          <a:off x="16370300" y="5087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168910</xdr:rowOff>
    </xdr:from>
    <xdr:to xmlns:xdr="http://schemas.openxmlformats.org/drawingml/2006/spreadsheetDrawing">
      <xdr:col>86</xdr:col>
      <xdr:colOff>25400</xdr:colOff>
      <xdr:row>30</xdr:row>
      <xdr:rowOff>168910</xdr:rowOff>
    </xdr:to>
    <xdr:cxnSp macro="">
      <xdr:nvCxnSpPr>
        <xdr:cNvPr id="526" name="直線コネクタ 525"/>
        <xdr:cNvCxnSpPr/>
      </xdr:nvCxnSpPr>
      <xdr:spPr>
        <a:xfrm>
          <a:off x="16230600" y="531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145415</xdr:rowOff>
    </xdr:from>
    <xdr:to xmlns:xdr="http://schemas.openxmlformats.org/drawingml/2006/spreadsheetDrawing">
      <xdr:col>85</xdr:col>
      <xdr:colOff>127000</xdr:colOff>
      <xdr:row>37</xdr:row>
      <xdr:rowOff>64135</xdr:rowOff>
    </xdr:to>
    <xdr:cxnSp macro="">
      <xdr:nvCxnSpPr>
        <xdr:cNvPr id="527" name="直線コネクタ 526"/>
        <xdr:cNvCxnSpPr/>
      </xdr:nvCxnSpPr>
      <xdr:spPr>
        <a:xfrm flipV="1">
          <a:off x="15481300" y="631761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87630</xdr:rowOff>
    </xdr:from>
    <xdr:ext cx="534670" cy="250190"/>
    <xdr:sp macro="" textlink="">
      <xdr:nvSpPr>
        <xdr:cNvPr id="528" name="消防費平均値テキスト"/>
        <xdr:cNvSpPr txBox="1"/>
      </xdr:nvSpPr>
      <xdr:spPr>
        <a:xfrm>
          <a:off x="16370300" y="643128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109220</xdr:rowOff>
    </xdr:from>
    <xdr:to xmlns:xdr="http://schemas.openxmlformats.org/drawingml/2006/spreadsheetDrawing">
      <xdr:col>85</xdr:col>
      <xdr:colOff>177800</xdr:colOff>
      <xdr:row>38</xdr:row>
      <xdr:rowOff>39370</xdr:rowOff>
    </xdr:to>
    <xdr:sp macro="" textlink="">
      <xdr:nvSpPr>
        <xdr:cNvPr id="529" name="フローチャート: 判断 528"/>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64135</xdr:rowOff>
    </xdr:from>
    <xdr:to xmlns:xdr="http://schemas.openxmlformats.org/drawingml/2006/spreadsheetDrawing">
      <xdr:col>81</xdr:col>
      <xdr:colOff>50800</xdr:colOff>
      <xdr:row>37</xdr:row>
      <xdr:rowOff>122555</xdr:rowOff>
    </xdr:to>
    <xdr:cxnSp macro="">
      <xdr:nvCxnSpPr>
        <xdr:cNvPr id="530" name="直線コネクタ 529"/>
        <xdr:cNvCxnSpPr/>
      </xdr:nvCxnSpPr>
      <xdr:spPr>
        <a:xfrm flipV="1">
          <a:off x="14592300" y="640778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144145</xdr:rowOff>
    </xdr:from>
    <xdr:to xmlns:xdr="http://schemas.openxmlformats.org/drawingml/2006/spreadsheetDrawing">
      <xdr:col>81</xdr:col>
      <xdr:colOff>101600</xdr:colOff>
      <xdr:row>38</xdr:row>
      <xdr:rowOff>74930</xdr:rowOff>
    </xdr:to>
    <xdr:sp macro="" textlink="">
      <xdr:nvSpPr>
        <xdr:cNvPr id="531" name="フローチャート: 判断 530"/>
        <xdr:cNvSpPr/>
      </xdr:nvSpPr>
      <xdr:spPr>
        <a:xfrm>
          <a:off x="15430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65405</xdr:rowOff>
    </xdr:from>
    <xdr:ext cx="525780" cy="250190"/>
    <xdr:sp macro="" textlink="">
      <xdr:nvSpPr>
        <xdr:cNvPr id="532" name="テキスト ボックス 531"/>
        <xdr:cNvSpPr txBox="1"/>
      </xdr:nvSpPr>
      <xdr:spPr>
        <a:xfrm>
          <a:off x="15213965" y="65805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76835</xdr:rowOff>
    </xdr:from>
    <xdr:to xmlns:xdr="http://schemas.openxmlformats.org/drawingml/2006/spreadsheetDrawing">
      <xdr:col>76</xdr:col>
      <xdr:colOff>114300</xdr:colOff>
      <xdr:row>37</xdr:row>
      <xdr:rowOff>122555</xdr:rowOff>
    </xdr:to>
    <xdr:cxnSp macro="">
      <xdr:nvCxnSpPr>
        <xdr:cNvPr id="533" name="直線コネクタ 532"/>
        <xdr:cNvCxnSpPr/>
      </xdr:nvCxnSpPr>
      <xdr:spPr>
        <a:xfrm>
          <a:off x="13703300" y="64204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151130</xdr:rowOff>
    </xdr:from>
    <xdr:to xmlns:xdr="http://schemas.openxmlformats.org/drawingml/2006/spreadsheetDrawing">
      <xdr:col>76</xdr:col>
      <xdr:colOff>165100</xdr:colOff>
      <xdr:row>38</xdr:row>
      <xdr:rowOff>81280</xdr:rowOff>
    </xdr:to>
    <xdr:sp macro="" textlink="">
      <xdr:nvSpPr>
        <xdr:cNvPr id="534" name="フローチャート: 判断 533"/>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72390</xdr:rowOff>
    </xdr:from>
    <xdr:ext cx="525780" cy="259080"/>
    <xdr:sp macro="" textlink="">
      <xdr:nvSpPr>
        <xdr:cNvPr id="535" name="テキスト ボックス 534"/>
        <xdr:cNvSpPr txBox="1"/>
      </xdr:nvSpPr>
      <xdr:spPr>
        <a:xfrm>
          <a:off x="14324965" y="65874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76835</xdr:rowOff>
    </xdr:from>
    <xdr:to xmlns:xdr="http://schemas.openxmlformats.org/drawingml/2006/spreadsheetDrawing">
      <xdr:col>71</xdr:col>
      <xdr:colOff>177800</xdr:colOff>
      <xdr:row>37</xdr:row>
      <xdr:rowOff>134620</xdr:rowOff>
    </xdr:to>
    <xdr:cxnSp macro="">
      <xdr:nvCxnSpPr>
        <xdr:cNvPr id="536" name="直線コネクタ 535"/>
        <xdr:cNvCxnSpPr/>
      </xdr:nvCxnSpPr>
      <xdr:spPr>
        <a:xfrm flipV="1">
          <a:off x="12814300" y="642048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132715</xdr:rowOff>
    </xdr:from>
    <xdr:to xmlns:xdr="http://schemas.openxmlformats.org/drawingml/2006/spreadsheetDrawing">
      <xdr:col>72</xdr:col>
      <xdr:colOff>38100</xdr:colOff>
      <xdr:row>38</xdr:row>
      <xdr:rowOff>63500</xdr:rowOff>
    </xdr:to>
    <xdr:sp macro="" textlink="">
      <xdr:nvSpPr>
        <xdr:cNvPr id="537" name="フローチャート: 判断 536"/>
        <xdr:cNvSpPr/>
      </xdr:nvSpPr>
      <xdr:spPr>
        <a:xfrm>
          <a:off x="13652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53975</xdr:rowOff>
    </xdr:from>
    <xdr:ext cx="525780" cy="250190"/>
    <xdr:sp macro="" textlink="">
      <xdr:nvSpPr>
        <xdr:cNvPr id="538" name="テキスト ボックス 537"/>
        <xdr:cNvSpPr txBox="1"/>
      </xdr:nvSpPr>
      <xdr:spPr>
        <a:xfrm>
          <a:off x="13435965" y="65690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149225</xdr:rowOff>
    </xdr:from>
    <xdr:to xmlns:xdr="http://schemas.openxmlformats.org/drawingml/2006/spreadsheetDrawing">
      <xdr:col>67</xdr:col>
      <xdr:colOff>101600</xdr:colOff>
      <xdr:row>38</xdr:row>
      <xdr:rowOff>79375</xdr:rowOff>
    </xdr:to>
    <xdr:sp macro="" textlink="">
      <xdr:nvSpPr>
        <xdr:cNvPr id="539" name="フローチャート: 判断 538"/>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70485</xdr:rowOff>
    </xdr:from>
    <xdr:ext cx="525780" cy="259080"/>
    <xdr:sp macro="" textlink="">
      <xdr:nvSpPr>
        <xdr:cNvPr id="540" name="テキスト ボックス 539"/>
        <xdr:cNvSpPr txBox="1"/>
      </xdr:nvSpPr>
      <xdr:spPr>
        <a:xfrm>
          <a:off x="12546965" y="65855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94615</xdr:rowOff>
    </xdr:from>
    <xdr:to xmlns:xdr="http://schemas.openxmlformats.org/drawingml/2006/spreadsheetDrawing">
      <xdr:col>85</xdr:col>
      <xdr:colOff>177800</xdr:colOff>
      <xdr:row>37</xdr:row>
      <xdr:rowOff>24765</xdr:rowOff>
    </xdr:to>
    <xdr:sp macro="" textlink="">
      <xdr:nvSpPr>
        <xdr:cNvPr id="546" name="楕円 545"/>
        <xdr:cNvSpPr/>
      </xdr:nvSpPr>
      <xdr:spPr>
        <a:xfrm>
          <a:off x="162687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117475</xdr:rowOff>
    </xdr:from>
    <xdr:ext cx="534670" cy="259080"/>
    <xdr:sp macro="" textlink="">
      <xdr:nvSpPr>
        <xdr:cNvPr id="547" name="消防費該当値テキスト"/>
        <xdr:cNvSpPr txBox="1"/>
      </xdr:nvSpPr>
      <xdr:spPr>
        <a:xfrm>
          <a:off x="16370300" y="6118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13335</xdr:rowOff>
    </xdr:from>
    <xdr:to xmlns:xdr="http://schemas.openxmlformats.org/drawingml/2006/spreadsheetDrawing">
      <xdr:col>81</xdr:col>
      <xdr:colOff>101600</xdr:colOff>
      <xdr:row>37</xdr:row>
      <xdr:rowOff>114935</xdr:rowOff>
    </xdr:to>
    <xdr:sp macro="" textlink="">
      <xdr:nvSpPr>
        <xdr:cNvPr id="548" name="楕円 547"/>
        <xdr:cNvSpPr/>
      </xdr:nvSpPr>
      <xdr:spPr>
        <a:xfrm>
          <a:off x="154305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132080</xdr:rowOff>
    </xdr:from>
    <xdr:ext cx="525780" cy="251460"/>
    <xdr:sp macro="" textlink="">
      <xdr:nvSpPr>
        <xdr:cNvPr id="549" name="テキスト ボックス 548"/>
        <xdr:cNvSpPr txBox="1"/>
      </xdr:nvSpPr>
      <xdr:spPr>
        <a:xfrm>
          <a:off x="15213965" y="61328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71755</xdr:rowOff>
    </xdr:from>
    <xdr:to xmlns:xdr="http://schemas.openxmlformats.org/drawingml/2006/spreadsheetDrawing">
      <xdr:col>76</xdr:col>
      <xdr:colOff>165100</xdr:colOff>
      <xdr:row>38</xdr:row>
      <xdr:rowOff>1905</xdr:rowOff>
    </xdr:to>
    <xdr:sp macro="" textlink="">
      <xdr:nvSpPr>
        <xdr:cNvPr id="550" name="楕円 549"/>
        <xdr:cNvSpPr/>
      </xdr:nvSpPr>
      <xdr:spPr>
        <a:xfrm>
          <a:off x="14541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18415</xdr:rowOff>
    </xdr:from>
    <xdr:ext cx="525780" cy="250825"/>
    <xdr:sp macro="" textlink="">
      <xdr:nvSpPr>
        <xdr:cNvPr id="551" name="テキスト ボックス 550"/>
        <xdr:cNvSpPr txBox="1"/>
      </xdr:nvSpPr>
      <xdr:spPr>
        <a:xfrm>
          <a:off x="14324965" y="619061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26035</xdr:rowOff>
    </xdr:from>
    <xdr:to xmlns:xdr="http://schemas.openxmlformats.org/drawingml/2006/spreadsheetDrawing">
      <xdr:col>72</xdr:col>
      <xdr:colOff>38100</xdr:colOff>
      <xdr:row>37</xdr:row>
      <xdr:rowOff>127635</xdr:rowOff>
    </xdr:to>
    <xdr:sp macro="" textlink="">
      <xdr:nvSpPr>
        <xdr:cNvPr id="552" name="楕円 551"/>
        <xdr:cNvSpPr/>
      </xdr:nvSpPr>
      <xdr:spPr>
        <a:xfrm>
          <a:off x="13652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144145</xdr:rowOff>
    </xdr:from>
    <xdr:ext cx="525780" cy="250825"/>
    <xdr:sp macro="" textlink="">
      <xdr:nvSpPr>
        <xdr:cNvPr id="553" name="テキスト ボックス 552"/>
        <xdr:cNvSpPr txBox="1"/>
      </xdr:nvSpPr>
      <xdr:spPr>
        <a:xfrm>
          <a:off x="13435965" y="614489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83820</xdr:rowOff>
    </xdr:from>
    <xdr:to xmlns:xdr="http://schemas.openxmlformats.org/drawingml/2006/spreadsheetDrawing">
      <xdr:col>67</xdr:col>
      <xdr:colOff>101600</xdr:colOff>
      <xdr:row>38</xdr:row>
      <xdr:rowOff>13970</xdr:rowOff>
    </xdr:to>
    <xdr:sp macro="" textlink="">
      <xdr:nvSpPr>
        <xdr:cNvPr id="554" name="楕円 553"/>
        <xdr:cNvSpPr/>
      </xdr:nvSpPr>
      <xdr:spPr>
        <a:xfrm>
          <a:off x="12763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30480</xdr:rowOff>
    </xdr:from>
    <xdr:ext cx="525780" cy="250190"/>
    <xdr:sp macro="" textlink="">
      <xdr:nvSpPr>
        <xdr:cNvPr id="555" name="テキスト ボックス 554"/>
        <xdr:cNvSpPr txBox="1"/>
      </xdr:nvSpPr>
      <xdr:spPr>
        <a:xfrm>
          <a:off x="12546965" y="62026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170"/>
    <xdr:sp macro="" textlink="">
      <xdr:nvSpPr>
        <xdr:cNvPr id="564" name="テキスト ボックス 563"/>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0030" cy="250190"/>
    <xdr:sp macro="" textlink="">
      <xdr:nvSpPr>
        <xdr:cNvPr id="566" name="テキスト ボックス 565"/>
        <xdr:cNvSpPr txBox="1"/>
      </xdr:nvSpPr>
      <xdr:spPr>
        <a:xfrm>
          <a:off x="12197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7" name="直線コネクタ 566"/>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8" name="テキスト ボックス 567"/>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9" name="直線コネクタ 568"/>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70" name="テキスト ボックス 569"/>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1" name="直線コネクタ 570"/>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2" name="テキスト ボックス 571"/>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3" name="直線コネクタ 572"/>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1460"/>
    <xdr:sp macro="" textlink="">
      <xdr:nvSpPr>
        <xdr:cNvPr id="574" name="テキスト ボックス 573"/>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5" name="直線コネクタ 574"/>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6740" cy="258445"/>
    <xdr:sp macro="" textlink="">
      <xdr:nvSpPr>
        <xdr:cNvPr id="576" name="テキスト ボックス 575"/>
        <xdr:cNvSpPr txBox="1"/>
      </xdr:nvSpPr>
      <xdr:spPr>
        <a:xfrm>
          <a:off x="11850370" y="8766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7" name="直線コネクタ 576"/>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6740" cy="259080"/>
    <xdr:sp macro="" textlink="">
      <xdr:nvSpPr>
        <xdr:cNvPr id="578" name="テキスト ボックス 577"/>
        <xdr:cNvSpPr txBox="1"/>
      </xdr:nvSpPr>
      <xdr:spPr>
        <a:xfrm>
          <a:off x="11850370" y="8439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6740" cy="250190"/>
    <xdr:sp macro="" textlink="">
      <xdr:nvSpPr>
        <xdr:cNvPr id="580" name="テキスト ボックス 579"/>
        <xdr:cNvSpPr txBox="1"/>
      </xdr:nvSpPr>
      <xdr:spPr>
        <a:xfrm>
          <a:off x="11850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31750</xdr:rowOff>
    </xdr:from>
    <xdr:to xmlns:xdr="http://schemas.openxmlformats.org/drawingml/2006/spreadsheetDrawing">
      <xdr:col>85</xdr:col>
      <xdr:colOff>126365</xdr:colOff>
      <xdr:row>58</xdr:row>
      <xdr:rowOff>127635</xdr:rowOff>
    </xdr:to>
    <xdr:cxnSp macro="">
      <xdr:nvCxnSpPr>
        <xdr:cNvPr id="582" name="直線コネクタ 581"/>
        <xdr:cNvCxnSpPr/>
      </xdr:nvCxnSpPr>
      <xdr:spPr>
        <a:xfrm flipV="1">
          <a:off x="16317595" y="8604250"/>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132080</xdr:rowOff>
    </xdr:from>
    <xdr:ext cx="534670" cy="251460"/>
    <xdr:sp macro="" textlink="">
      <xdr:nvSpPr>
        <xdr:cNvPr id="583" name="教育費最小値テキスト"/>
        <xdr:cNvSpPr txBox="1"/>
      </xdr:nvSpPr>
      <xdr:spPr>
        <a:xfrm>
          <a:off x="16370300" y="100761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127635</xdr:rowOff>
    </xdr:from>
    <xdr:to xmlns:xdr="http://schemas.openxmlformats.org/drawingml/2006/spreadsheetDrawing">
      <xdr:col>86</xdr:col>
      <xdr:colOff>25400</xdr:colOff>
      <xdr:row>58</xdr:row>
      <xdr:rowOff>127635</xdr:rowOff>
    </xdr:to>
    <xdr:cxnSp macro="">
      <xdr:nvCxnSpPr>
        <xdr:cNvPr id="584" name="直線コネクタ 583"/>
        <xdr:cNvCxnSpPr/>
      </xdr:nvCxnSpPr>
      <xdr:spPr>
        <a:xfrm>
          <a:off x="16230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149860</xdr:rowOff>
    </xdr:from>
    <xdr:ext cx="598805" cy="259080"/>
    <xdr:sp macro="" textlink="">
      <xdr:nvSpPr>
        <xdr:cNvPr id="585" name="教育費最大値テキスト"/>
        <xdr:cNvSpPr txBox="1"/>
      </xdr:nvSpPr>
      <xdr:spPr>
        <a:xfrm>
          <a:off x="16370300" y="8379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118,601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31750</xdr:rowOff>
    </xdr:from>
    <xdr:to xmlns:xdr="http://schemas.openxmlformats.org/drawingml/2006/spreadsheetDrawing">
      <xdr:col>86</xdr:col>
      <xdr:colOff>25400</xdr:colOff>
      <xdr:row>50</xdr:row>
      <xdr:rowOff>31750</xdr:rowOff>
    </xdr:to>
    <xdr:cxnSp macro="">
      <xdr:nvCxnSpPr>
        <xdr:cNvPr id="586" name="直線コネクタ 585"/>
        <xdr:cNvCxnSpPr/>
      </xdr:nvCxnSpPr>
      <xdr:spPr>
        <a:xfrm>
          <a:off x="16230600" y="860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111125</xdr:rowOff>
    </xdr:from>
    <xdr:to xmlns:xdr="http://schemas.openxmlformats.org/drawingml/2006/spreadsheetDrawing">
      <xdr:col>85</xdr:col>
      <xdr:colOff>127000</xdr:colOff>
      <xdr:row>57</xdr:row>
      <xdr:rowOff>140335</xdr:rowOff>
    </xdr:to>
    <xdr:cxnSp macro="">
      <xdr:nvCxnSpPr>
        <xdr:cNvPr id="587" name="直線コネクタ 586"/>
        <xdr:cNvCxnSpPr/>
      </xdr:nvCxnSpPr>
      <xdr:spPr>
        <a:xfrm flipV="1">
          <a:off x="15481300" y="9712325"/>
          <a:ext cx="8382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64770</xdr:rowOff>
    </xdr:from>
    <xdr:ext cx="534670" cy="250190"/>
    <xdr:sp macro="" textlink="">
      <xdr:nvSpPr>
        <xdr:cNvPr id="588" name="教育費平均値テキスト"/>
        <xdr:cNvSpPr txBox="1"/>
      </xdr:nvSpPr>
      <xdr:spPr>
        <a:xfrm>
          <a:off x="16370300" y="94945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41910</xdr:rowOff>
    </xdr:from>
    <xdr:to xmlns:xdr="http://schemas.openxmlformats.org/drawingml/2006/spreadsheetDrawing">
      <xdr:col>85</xdr:col>
      <xdr:colOff>177800</xdr:colOff>
      <xdr:row>56</xdr:row>
      <xdr:rowOff>143510</xdr:rowOff>
    </xdr:to>
    <xdr:sp macro="" textlink="">
      <xdr:nvSpPr>
        <xdr:cNvPr id="589" name="フローチャート: 判断 588"/>
        <xdr:cNvSpPr/>
      </xdr:nvSpPr>
      <xdr:spPr>
        <a:xfrm>
          <a:off x="16268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140335</xdr:rowOff>
    </xdr:from>
    <xdr:to xmlns:xdr="http://schemas.openxmlformats.org/drawingml/2006/spreadsheetDrawing">
      <xdr:col>81</xdr:col>
      <xdr:colOff>50800</xdr:colOff>
      <xdr:row>57</xdr:row>
      <xdr:rowOff>141605</xdr:rowOff>
    </xdr:to>
    <xdr:cxnSp macro="">
      <xdr:nvCxnSpPr>
        <xdr:cNvPr id="590" name="直線コネクタ 589"/>
        <xdr:cNvCxnSpPr/>
      </xdr:nvCxnSpPr>
      <xdr:spPr>
        <a:xfrm flipV="1">
          <a:off x="14592300" y="99129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99695</xdr:rowOff>
    </xdr:from>
    <xdr:to xmlns:xdr="http://schemas.openxmlformats.org/drawingml/2006/spreadsheetDrawing">
      <xdr:col>81</xdr:col>
      <xdr:colOff>101600</xdr:colOff>
      <xdr:row>57</xdr:row>
      <xdr:rowOff>29845</xdr:rowOff>
    </xdr:to>
    <xdr:sp macro="" textlink="">
      <xdr:nvSpPr>
        <xdr:cNvPr id="591" name="フローチャート: 判断 590"/>
        <xdr:cNvSpPr/>
      </xdr:nvSpPr>
      <xdr:spPr>
        <a:xfrm>
          <a:off x="15430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46355</xdr:rowOff>
    </xdr:from>
    <xdr:ext cx="525780" cy="259080"/>
    <xdr:sp macro="" textlink="">
      <xdr:nvSpPr>
        <xdr:cNvPr id="592" name="テキスト ボックス 591"/>
        <xdr:cNvSpPr txBox="1"/>
      </xdr:nvSpPr>
      <xdr:spPr>
        <a:xfrm>
          <a:off x="15213965" y="94761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149860</xdr:rowOff>
    </xdr:from>
    <xdr:to xmlns:xdr="http://schemas.openxmlformats.org/drawingml/2006/spreadsheetDrawing">
      <xdr:col>76</xdr:col>
      <xdr:colOff>114300</xdr:colOff>
      <xdr:row>57</xdr:row>
      <xdr:rowOff>141605</xdr:rowOff>
    </xdr:to>
    <xdr:cxnSp macro="">
      <xdr:nvCxnSpPr>
        <xdr:cNvPr id="593" name="直線コネクタ 592"/>
        <xdr:cNvCxnSpPr/>
      </xdr:nvCxnSpPr>
      <xdr:spPr>
        <a:xfrm>
          <a:off x="13703300" y="975106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119380</xdr:rowOff>
    </xdr:from>
    <xdr:to xmlns:xdr="http://schemas.openxmlformats.org/drawingml/2006/spreadsheetDrawing">
      <xdr:col>76</xdr:col>
      <xdr:colOff>165100</xdr:colOff>
      <xdr:row>57</xdr:row>
      <xdr:rowOff>49530</xdr:rowOff>
    </xdr:to>
    <xdr:sp macro="" textlink="">
      <xdr:nvSpPr>
        <xdr:cNvPr id="594" name="フローチャート: 判断 593"/>
        <xdr:cNvSpPr/>
      </xdr:nvSpPr>
      <xdr:spPr>
        <a:xfrm>
          <a:off x="14541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66040</xdr:rowOff>
    </xdr:from>
    <xdr:ext cx="525780" cy="250190"/>
    <xdr:sp macro="" textlink="">
      <xdr:nvSpPr>
        <xdr:cNvPr id="595" name="テキスト ボックス 594"/>
        <xdr:cNvSpPr txBox="1"/>
      </xdr:nvSpPr>
      <xdr:spPr>
        <a:xfrm>
          <a:off x="14324965" y="94957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149860</xdr:rowOff>
    </xdr:from>
    <xdr:to xmlns:xdr="http://schemas.openxmlformats.org/drawingml/2006/spreadsheetDrawing">
      <xdr:col>71</xdr:col>
      <xdr:colOff>177800</xdr:colOff>
      <xdr:row>57</xdr:row>
      <xdr:rowOff>8255</xdr:rowOff>
    </xdr:to>
    <xdr:cxnSp macro="">
      <xdr:nvCxnSpPr>
        <xdr:cNvPr id="596" name="直線コネクタ 595"/>
        <xdr:cNvCxnSpPr/>
      </xdr:nvCxnSpPr>
      <xdr:spPr>
        <a:xfrm flipV="1">
          <a:off x="12814300" y="97510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27940</xdr:rowOff>
    </xdr:from>
    <xdr:to xmlns:xdr="http://schemas.openxmlformats.org/drawingml/2006/spreadsheetDrawing">
      <xdr:col>72</xdr:col>
      <xdr:colOff>38100</xdr:colOff>
      <xdr:row>56</xdr:row>
      <xdr:rowOff>129540</xdr:rowOff>
    </xdr:to>
    <xdr:sp macro="" textlink="">
      <xdr:nvSpPr>
        <xdr:cNvPr id="597" name="フローチャート: 判断 596"/>
        <xdr:cNvSpPr/>
      </xdr:nvSpPr>
      <xdr:spPr>
        <a:xfrm>
          <a:off x="13652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146050</xdr:rowOff>
    </xdr:from>
    <xdr:ext cx="525780" cy="250190"/>
    <xdr:sp macro="" textlink="">
      <xdr:nvSpPr>
        <xdr:cNvPr id="598" name="テキスト ボックス 597"/>
        <xdr:cNvSpPr txBox="1"/>
      </xdr:nvSpPr>
      <xdr:spPr>
        <a:xfrm>
          <a:off x="13435965" y="94043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128270</xdr:rowOff>
    </xdr:from>
    <xdr:to xmlns:xdr="http://schemas.openxmlformats.org/drawingml/2006/spreadsheetDrawing">
      <xdr:col>67</xdr:col>
      <xdr:colOff>101600</xdr:colOff>
      <xdr:row>57</xdr:row>
      <xdr:rowOff>58420</xdr:rowOff>
    </xdr:to>
    <xdr:sp macro="" textlink="">
      <xdr:nvSpPr>
        <xdr:cNvPr id="599" name="フローチャート: 判断 598"/>
        <xdr:cNvSpPr/>
      </xdr:nvSpPr>
      <xdr:spPr>
        <a:xfrm>
          <a:off x="12763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74930</xdr:rowOff>
    </xdr:from>
    <xdr:ext cx="525780" cy="251460"/>
    <xdr:sp macro="" textlink="">
      <xdr:nvSpPr>
        <xdr:cNvPr id="600" name="テキスト ボックス 599"/>
        <xdr:cNvSpPr txBox="1"/>
      </xdr:nvSpPr>
      <xdr:spPr>
        <a:xfrm>
          <a:off x="12546965" y="95046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60325</xdr:rowOff>
    </xdr:from>
    <xdr:to xmlns:xdr="http://schemas.openxmlformats.org/drawingml/2006/spreadsheetDrawing">
      <xdr:col>85</xdr:col>
      <xdr:colOff>177800</xdr:colOff>
      <xdr:row>56</xdr:row>
      <xdr:rowOff>161925</xdr:rowOff>
    </xdr:to>
    <xdr:sp macro="" textlink="">
      <xdr:nvSpPr>
        <xdr:cNvPr id="606" name="楕円 605"/>
        <xdr:cNvSpPr/>
      </xdr:nvSpPr>
      <xdr:spPr>
        <a:xfrm>
          <a:off x="162687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38735</xdr:rowOff>
    </xdr:from>
    <xdr:ext cx="534670" cy="259080"/>
    <xdr:sp macro="" textlink="">
      <xdr:nvSpPr>
        <xdr:cNvPr id="607" name="教育費該当値テキスト"/>
        <xdr:cNvSpPr txBox="1"/>
      </xdr:nvSpPr>
      <xdr:spPr>
        <a:xfrm>
          <a:off x="16370300" y="9639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89535</xdr:rowOff>
    </xdr:from>
    <xdr:to xmlns:xdr="http://schemas.openxmlformats.org/drawingml/2006/spreadsheetDrawing">
      <xdr:col>81</xdr:col>
      <xdr:colOff>101600</xdr:colOff>
      <xdr:row>58</xdr:row>
      <xdr:rowOff>19685</xdr:rowOff>
    </xdr:to>
    <xdr:sp macro="" textlink="">
      <xdr:nvSpPr>
        <xdr:cNvPr id="608" name="楕円 607"/>
        <xdr:cNvSpPr/>
      </xdr:nvSpPr>
      <xdr:spPr>
        <a:xfrm>
          <a:off x="15430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10795</xdr:rowOff>
    </xdr:from>
    <xdr:ext cx="525780" cy="258445"/>
    <xdr:sp macro="" textlink="">
      <xdr:nvSpPr>
        <xdr:cNvPr id="609" name="テキスト ボックス 608"/>
        <xdr:cNvSpPr txBox="1"/>
      </xdr:nvSpPr>
      <xdr:spPr>
        <a:xfrm>
          <a:off x="15213965" y="995489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90805</xdr:rowOff>
    </xdr:from>
    <xdr:to xmlns:xdr="http://schemas.openxmlformats.org/drawingml/2006/spreadsheetDrawing">
      <xdr:col>76</xdr:col>
      <xdr:colOff>165100</xdr:colOff>
      <xdr:row>58</xdr:row>
      <xdr:rowOff>20955</xdr:rowOff>
    </xdr:to>
    <xdr:sp macro="" textlink="">
      <xdr:nvSpPr>
        <xdr:cNvPr id="610" name="楕円 609"/>
        <xdr:cNvSpPr/>
      </xdr:nvSpPr>
      <xdr:spPr>
        <a:xfrm>
          <a:off x="14541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12065</xdr:rowOff>
    </xdr:from>
    <xdr:ext cx="525780" cy="259080"/>
    <xdr:sp macro="" textlink="">
      <xdr:nvSpPr>
        <xdr:cNvPr id="611" name="テキスト ボックス 610"/>
        <xdr:cNvSpPr txBox="1"/>
      </xdr:nvSpPr>
      <xdr:spPr>
        <a:xfrm>
          <a:off x="14324965" y="99561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99060</xdr:rowOff>
    </xdr:from>
    <xdr:to xmlns:xdr="http://schemas.openxmlformats.org/drawingml/2006/spreadsheetDrawing">
      <xdr:col>72</xdr:col>
      <xdr:colOff>38100</xdr:colOff>
      <xdr:row>57</xdr:row>
      <xdr:rowOff>29210</xdr:rowOff>
    </xdr:to>
    <xdr:sp macro="" textlink="">
      <xdr:nvSpPr>
        <xdr:cNvPr id="612" name="楕円 611"/>
        <xdr:cNvSpPr/>
      </xdr:nvSpPr>
      <xdr:spPr>
        <a:xfrm>
          <a:off x="13652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20320</xdr:rowOff>
    </xdr:from>
    <xdr:ext cx="525780" cy="250190"/>
    <xdr:sp macro="" textlink="">
      <xdr:nvSpPr>
        <xdr:cNvPr id="613" name="テキスト ボックス 612"/>
        <xdr:cNvSpPr txBox="1"/>
      </xdr:nvSpPr>
      <xdr:spPr>
        <a:xfrm>
          <a:off x="13435965" y="97929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128905</xdr:rowOff>
    </xdr:from>
    <xdr:to xmlns:xdr="http://schemas.openxmlformats.org/drawingml/2006/spreadsheetDrawing">
      <xdr:col>67</xdr:col>
      <xdr:colOff>101600</xdr:colOff>
      <xdr:row>57</xdr:row>
      <xdr:rowOff>59055</xdr:rowOff>
    </xdr:to>
    <xdr:sp macro="" textlink="">
      <xdr:nvSpPr>
        <xdr:cNvPr id="614" name="楕円 613"/>
        <xdr:cNvSpPr/>
      </xdr:nvSpPr>
      <xdr:spPr>
        <a:xfrm>
          <a:off x="12763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50165</xdr:rowOff>
    </xdr:from>
    <xdr:ext cx="525780" cy="259080"/>
    <xdr:sp macro="" textlink="">
      <xdr:nvSpPr>
        <xdr:cNvPr id="615" name="テキスト ボックス 614"/>
        <xdr:cNvSpPr txBox="1"/>
      </xdr:nvSpPr>
      <xdr:spPr>
        <a:xfrm>
          <a:off x="12546965" y="98228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170"/>
    <xdr:sp macro="" textlink="">
      <xdr:nvSpPr>
        <xdr:cNvPr id="624" name="テキスト ボックス 623"/>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6" name="直線コネクタ 62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0030" cy="250190"/>
    <xdr:sp macro="" textlink="">
      <xdr:nvSpPr>
        <xdr:cNvPr id="627" name="テキスト ボックス 626"/>
        <xdr:cNvSpPr txBox="1"/>
      </xdr:nvSpPr>
      <xdr:spPr>
        <a:xfrm>
          <a:off x="12197080" y="13370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8" name="直線コネクタ 62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0190"/>
    <xdr:sp macro="" textlink="">
      <xdr:nvSpPr>
        <xdr:cNvPr id="629" name="テキスト ボックス 628"/>
        <xdr:cNvSpPr txBox="1"/>
      </xdr:nvSpPr>
      <xdr:spPr>
        <a:xfrm>
          <a:off x="11914505" y="12913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30" name="直線コネクタ 62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0190"/>
    <xdr:sp macro="" textlink="">
      <xdr:nvSpPr>
        <xdr:cNvPr id="631" name="テキスト ボックス 630"/>
        <xdr:cNvSpPr txBox="1"/>
      </xdr:nvSpPr>
      <xdr:spPr>
        <a:xfrm>
          <a:off x="11914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32" name="直線コネクタ 63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0190"/>
    <xdr:sp macro="" textlink="">
      <xdr:nvSpPr>
        <xdr:cNvPr id="633" name="テキスト ボックス 632"/>
        <xdr:cNvSpPr txBox="1"/>
      </xdr:nvSpPr>
      <xdr:spPr>
        <a:xfrm>
          <a:off x="11914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4" name="直線コネクタ 63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0190"/>
    <xdr:sp macro="" textlink="">
      <xdr:nvSpPr>
        <xdr:cNvPr id="635" name="テキスト ボックス 634"/>
        <xdr:cNvSpPr txBox="1"/>
      </xdr:nvSpPr>
      <xdr:spPr>
        <a:xfrm>
          <a:off x="11914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86360</xdr:rowOff>
    </xdr:from>
    <xdr:to xmlns:xdr="http://schemas.openxmlformats.org/drawingml/2006/spreadsheetDrawing">
      <xdr:col>85</xdr:col>
      <xdr:colOff>126365</xdr:colOff>
      <xdr:row>78</xdr:row>
      <xdr:rowOff>139700</xdr:rowOff>
    </xdr:to>
    <xdr:cxnSp macro="">
      <xdr:nvCxnSpPr>
        <xdr:cNvPr id="637" name="直線コネクタ 636"/>
        <xdr:cNvCxnSpPr/>
      </xdr:nvCxnSpPr>
      <xdr:spPr>
        <a:xfrm flipV="1">
          <a:off x="16317595" y="12430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150495</xdr:rowOff>
    </xdr:from>
    <xdr:ext cx="249555" cy="259080"/>
    <xdr:sp macro="" textlink="">
      <xdr:nvSpPr>
        <xdr:cNvPr id="638" name="災害復旧費最小値テキスト"/>
        <xdr:cNvSpPr txBox="1"/>
      </xdr:nvSpPr>
      <xdr:spPr>
        <a:xfrm>
          <a:off x="16370300" y="13523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9" name="直線コネクタ 638"/>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32385</xdr:rowOff>
    </xdr:from>
    <xdr:ext cx="534670" cy="250190"/>
    <xdr:sp macro="" textlink="">
      <xdr:nvSpPr>
        <xdr:cNvPr id="640" name="災害復旧費最大値テキスト"/>
        <xdr:cNvSpPr txBox="1"/>
      </xdr:nvSpPr>
      <xdr:spPr>
        <a:xfrm>
          <a:off x="16370300" y="122053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86360</xdr:rowOff>
    </xdr:from>
    <xdr:to xmlns:xdr="http://schemas.openxmlformats.org/drawingml/2006/spreadsheetDrawing">
      <xdr:col>86</xdr:col>
      <xdr:colOff>25400</xdr:colOff>
      <xdr:row>72</xdr:row>
      <xdr:rowOff>86360</xdr:rowOff>
    </xdr:to>
    <xdr:cxnSp macro="">
      <xdr:nvCxnSpPr>
        <xdr:cNvPr id="641" name="直線コネクタ 640"/>
        <xdr:cNvCxnSpPr/>
      </xdr:nvCxnSpPr>
      <xdr:spPr>
        <a:xfrm>
          <a:off x="16230600" y="1243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83820</xdr:rowOff>
    </xdr:from>
    <xdr:to xmlns:xdr="http://schemas.openxmlformats.org/drawingml/2006/spreadsheetDrawing">
      <xdr:col>85</xdr:col>
      <xdr:colOff>127000</xdr:colOff>
      <xdr:row>78</xdr:row>
      <xdr:rowOff>127635</xdr:rowOff>
    </xdr:to>
    <xdr:cxnSp macro="">
      <xdr:nvCxnSpPr>
        <xdr:cNvPr id="642" name="直線コネクタ 641"/>
        <xdr:cNvCxnSpPr/>
      </xdr:nvCxnSpPr>
      <xdr:spPr>
        <a:xfrm flipV="1">
          <a:off x="15481300" y="1328547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23495</xdr:rowOff>
    </xdr:from>
    <xdr:ext cx="378460" cy="259080"/>
    <xdr:sp macro="" textlink="">
      <xdr:nvSpPr>
        <xdr:cNvPr id="643" name="災害復旧費平均値テキスト"/>
        <xdr:cNvSpPr txBox="1"/>
      </xdr:nvSpPr>
      <xdr:spPr>
        <a:xfrm>
          <a:off x="16370300" y="133965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45085</xdr:rowOff>
    </xdr:from>
    <xdr:to xmlns:xdr="http://schemas.openxmlformats.org/drawingml/2006/spreadsheetDrawing">
      <xdr:col>85</xdr:col>
      <xdr:colOff>177800</xdr:colOff>
      <xdr:row>78</xdr:row>
      <xdr:rowOff>146685</xdr:rowOff>
    </xdr:to>
    <xdr:sp macro="" textlink="">
      <xdr:nvSpPr>
        <xdr:cNvPr id="644" name="フローチャート: 判断 643"/>
        <xdr:cNvSpPr/>
      </xdr:nvSpPr>
      <xdr:spPr>
        <a:xfrm>
          <a:off x="162687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112395</xdr:rowOff>
    </xdr:from>
    <xdr:to xmlns:xdr="http://schemas.openxmlformats.org/drawingml/2006/spreadsheetDrawing">
      <xdr:col>81</xdr:col>
      <xdr:colOff>50800</xdr:colOff>
      <xdr:row>78</xdr:row>
      <xdr:rowOff>127635</xdr:rowOff>
    </xdr:to>
    <xdr:cxnSp macro="">
      <xdr:nvCxnSpPr>
        <xdr:cNvPr id="645" name="直線コネクタ 644"/>
        <xdr:cNvCxnSpPr/>
      </xdr:nvCxnSpPr>
      <xdr:spPr>
        <a:xfrm>
          <a:off x="14592300" y="134854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41910</xdr:rowOff>
    </xdr:from>
    <xdr:to xmlns:xdr="http://schemas.openxmlformats.org/drawingml/2006/spreadsheetDrawing">
      <xdr:col>81</xdr:col>
      <xdr:colOff>101600</xdr:colOff>
      <xdr:row>78</xdr:row>
      <xdr:rowOff>143510</xdr:rowOff>
    </xdr:to>
    <xdr:sp macro="" textlink="">
      <xdr:nvSpPr>
        <xdr:cNvPr id="646" name="フローチャート: 判断 645"/>
        <xdr:cNvSpPr/>
      </xdr:nvSpPr>
      <xdr:spPr>
        <a:xfrm>
          <a:off x="15430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160020</xdr:rowOff>
    </xdr:from>
    <xdr:ext cx="461010" cy="259080"/>
    <xdr:sp macro="" textlink="">
      <xdr:nvSpPr>
        <xdr:cNvPr id="647" name="テキスト ボックス 646"/>
        <xdr:cNvSpPr txBox="1"/>
      </xdr:nvSpPr>
      <xdr:spPr>
        <a:xfrm>
          <a:off x="15246350" y="131902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3175</xdr:rowOff>
    </xdr:from>
    <xdr:to xmlns:xdr="http://schemas.openxmlformats.org/drawingml/2006/spreadsheetDrawing">
      <xdr:col>76</xdr:col>
      <xdr:colOff>114300</xdr:colOff>
      <xdr:row>78</xdr:row>
      <xdr:rowOff>112395</xdr:rowOff>
    </xdr:to>
    <xdr:cxnSp macro="">
      <xdr:nvCxnSpPr>
        <xdr:cNvPr id="648" name="直線コネクタ 647"/>
        <xdr:cNvCxnSpPr/>
      </xdr:nvCxnSpPr>
      <xdr:spPr>
        <a:xfrm>
          <a:off x="13703300" y="1337627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39370</xdr:rowOff>
    </xdr:from>
    <xdr:to xmlns:xdr="http://schemas.openxmlformats.org/drawingml/2006/spreadsheetDrawing">
      <xdr:col>76</xdr:col>
      <xdr:colOff>165100</xdr:colOff>
      <xdr:row>78</xdr:row>
      <xdr:rowOff>140970</xdr:rowOff>
    </xdr:to>
    <xdr:sp macro="" textlink="">
      <xdr:nvSpPr>
        <xdr:cNvPr id="649" name="フローチャート: 判断 648"/>
        <xdr:cNvSpPr/>
      </xdr:nvSpPr>
      <xdr:spPr>
        <a:xfrm>
          <a:off x="14541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157480</xdr:rowOff>
    </xdr:from>
    <xdr:ext cx="461010" cy="250190"/>
    <xdr:sp macro="" textlink="">
      <xdr:nvSpPr>
        <xdr:cNvPr id="650" name="テキスト ボックス 649"/>
        <xdr:cNvSpPr txBox="1"/>
      </xdr:nvSpPr>
      <xdr:spPr>
        <a:xfrm>
          <a:off x="14357350" y="1318768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3175</xdr:rowOff>
    </xdr:from>
    <xdr:to xmlns:xdr="http://schemas.openxmlformats.org/drawingml/2006/spreadsheetDrawing">
      <xdr:col>71</xdr:col>
      <xdr:colOff>177800</xdr:colOff>
      <xdr:row>78</xdr:row>
      <xdr:rowOff>29210</xdr:rowOff>
    </xdr:to>
    <xdr:cxnSp macro="">
      <xdr:nvCxnSpPr>
        <xdr:cNvPr id="651" name="直線コネクタ 650"/>
        <xdr:cNvCxnSpPr/>
      </xdr:nvCxnSpPr>
      <xdr:spPr>
        <a:xfrm flipV="1">
          <a:off x="12814300" y="133762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43180</xdr:rowOff>
    </xdr:from>
    <xdr:to xmlns:xdr="http://schemas.openxmlformats.org/drawingml/2006/spreadsheetDrawing">
      <xdr:col>72</xdr:col>
      <xdr:colOff>38100</xdr:colOff>
      <xdr:row>78</xdr:row>
      <xdr:rowOff>144780</xdr:rowOff>
    </xdr:to>
    <xdr:sp macro="" textlink="">
      <xdr:nvSpPr>
        <xdr:cNvPr id="652" name="フローチャート: 判断 651"/>
        <xdr:cNvSpPr/>
      </xdr:nvSpPr>
      <xdr:spPr>
        <a:xfrm>
          <a:off x="13652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135890</xdr:rowOff>
    </xdr:from>
    <xdr:ext cx="378460" cy="259080"/>
    <xdr:sp macro="" textlink="">
      <xdr:nvSpPr>
        <xdr:cNvPr id="653" name="テキスト ボックス 652"/>
        <xdr:cNvSpPr txBox="1"/>
      </xdr:nvSpPr>
      <xdr:spPr>
        <a:xfrm>
          <a:off x="13514070" y="13508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29845</xdr:rowOff>
    </xdr:from>
    <xdr:to xmlns:xdr="http://schemas.openxmlformats.org/drawingml/2006/spreadsheetDrawing">
      <xdr:col>67</xdr:col>
      <xdr:colOff>101600</xdr:colOff>
      <xdr:row>78</xdr:row>
      <xdr:rowOff>132080</xdr:rowOff>
    </xdr:to>
    <xdr:sp macro="" textlink="">
      <xdr:nvSpPr>
        <xdr:cNvPr id="654" name="フローチャート: 判断 653"/>
        <xdr:cNvSpPr/>
      </xdr:nvSpPr>
      <xdr:spPr>
        <a:xfrm>
          <a:off x="12763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122555</xdr:rowOff>
    </xdr:from>
    <xdr:ext cx="461010" cy="250190"/>
    <xdr:sp macro="" textlink="">
      <xdr:nvSpPr>
        <xdr:cNvPr id="655" name="テキスト ボックス 654"/>
        <xdr:cNvSpPr txBox="1"/>
      </xdr:nvSpPr>
      <xdr:spPr>
        <a:xfrm>
          <a:off x="12579350" y="134956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6" name="テキスト ボックス 65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7" name="テキスト ボックス 65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8" name="テキスト ボックス 65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9" name="テキスト ボックス 65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0" name="テキスト ボックス 65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33020</xdr:rowOff>
    </xdr:from>
    <xdr:to xmlns:xdr="http://schemas.openxmlformats.org/drawingml/2006/spreadsheetDrawing">
      <xdr:col>85</xdr:col>
      <xdr:colOff>177800</xdr:colOff>
      <xdr:row>77</xdr:row>
      <xdr:rowOff>134620</xdr:rowOff>
    </xdr:to>
    <xdr:sp macro="" textlink="">
      <xdr:nvSpPr>
        <xdr:cNvPr id="661" name="楕円 660"/>
        <xdr:cNvSpPr/>
      </xdr:nvSpPr>
      <xdr:spPr>
        <a:xfrm>
          <a:off x="16268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55880</xdr:rowOff>
    </xdr:from>
    <xdr:ext cx="469900" cy="259080"/>
    <xdr:sp macro="" textlink="">
      <xdr:nvSpPr>
        <xdr:cNvPr id="662" name="災害復旧費該当値テキスト"/>
        <xdr:cNvSpPr txBox="1"/>
      </xdr:nvSpPr>
      <xdr:spPr>
        <a:xfrm>
          <a:off x="16370300" y="1308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76835</xdr:rowOff>
    </xdr:from>
    <xdr:to xmlns:xdr="http://schemas.openxmlformats.org/drawingml/2006/spreadsheetDrawing">
      <xdr:col>81</xdr:col>
      <xdr:colOff>101600</xdr:colOff>
      <xdr:row>79</xdr:row>
      <xdr:rowOff>6985</xdr:rowOff>
    </xdr:to>
    <xdr:sp macro="" textlink="">
      <xdr:nvSpPr>
        <xdr:cNvPr id="663" name="楕円 662"/>
        <xdr:cNvSpPr/>
      </xdr:nvSpPr>
      <xdr:spPr>
        <a:xfrm>
          <a:off x="15430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169545</xdr:rowOff>
    </xdr:from>
    <xdr:ext cx="378460" cy="250190"/>
    <xdr:sp macro="" textlink="">
      <xdr:nvSpPr>
        <xdr:cNvPr id="664" name="テキスト ボックス 663"/>
        <xdr:cNvSpPr txBox="1"/>
      </xdr:nvSpPr>
      <xdr:spPr>
        <a:xfrm>
          <a:off x="15292070" y="1354264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61595</xdr:rowOff>
    </xdr:from>
    <xdr:to xmlns:xdr="http://schemas.openxmlformats.org/drawingml/2006/spreadsheetDrawing">
      <xdr:col>76</xdr:col>
      <xdr:colOff>165100</xdr:colOff>
      <xdr:row>78</xdr:row>
      <xdr:rowOff>163195</xdr:rowOff>
    </xdr:to>
    <xdr:sp macro="" textlink="">
      <xdr:nvSpPr>
        <xdr:cNvPr id="665" name="楕円 664"/>
        <xdr:cNvSpPr/>
      </xdr:nvSpPr>
      <xdr:spPr>
        <a:xfrm>
          <a:off x="14541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154940</xdr:rowOff>
    </xdr:from>
    <xdr:ext cx="378460" cy="251460"/>
    <xdr:sp macro="" textlink="">
      <xdr:nvSpPr>
        <xdr:cNvPr id="666" name="テキスト ボックス 665"/>
        <xdr:cNvSpPr txBox="1"/>
      </xdr:nvSpPr>
      <xdr:spPr>
        <a:xfrm>
          <a:off x="14403070" y="135280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123825</xdr:rowOff>
    </xdr:from>
    <xdr:to xmlns:xdr="http://schemas.openxmlformats.org/drawingml/2006/spreadsheetDrawing">
      <xdr:col>72</xdr:col>
      <xdr:colOff>38100</xdr:colOff>
      <xdr:row>78</xdr:row>
      <xdr:rowOff>53975</xdr:rowOff>
    </xdr:to>
    <xdr:sp macro="" textlink="">
      <xdr:nvSpPr>
        <xdr:cNvPr id="667" name="楕円 666"/>
        <xdr:cNvSpPr/>
      </xdr:nvSpPr>
      <xdr:spPr>
        <a:xfrm>
          <a:off x="136525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70485</xdr:rowOff>
    </xdr:from>
    <xdr:ext cx="461010" cy="259080"/>
    <xdr:sp macro="" textlink="">
      <xdr:nvSpPr>
        <xdr:cNvPr id="668" name="テキスト ボックス 667"/>
        <xdr:cNvSpPr txBox="1"/>
      </xdr:nvSpPr>
      <xdr:spPr>
        <a:xfrm>
          <a:off x="13468350" y="131006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149225</xdr:rowOff>
    </xdr:from>
    <xdr:to xmlns:xdr="http://schemas.openxmlformats.org/drawingml/2006/spreadsheetDrawing">
      <xdr:col>67</xdr:col>
      <xdr:colOff>101600</xdr:colOff>
      <xdr:row>78</xdr:row>
      <xdr:rowOff>79375</xdr:rowOff>
    </xdr:to>
    <xdr:sp macro="" textlink="">
      <xdr:nvSpPr>
        <xdr:cNvPr id="669" name="楕円 668"/>
        <xdr:cNvSpPr/>
      </xdr:nvSpPr>
      <xdr:spPr>
        <a:xfrm>
          <a:off x="12763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95885</xdr:rowOff>
    </xdr:from>
    <xdr:ext cx="461010" cy="259080"/>
    <xdr:sp macro="" textlink="">
      <xdr:nvSpPr>
        <xdr:cNvPr id="670" name="テキスト ボックス 669"/>
        <xdr:cNvSpPr txBox="1"/>
      </xdr:nvSpPr>
      <xdr:spPr>
        <a:xfrm>
          <a:off x="12579350" y="131260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170"/>
    <xdr:sp macro="" textlink="">
      <xdr:nvSpPr>
        <xdr:cNvPr id="679" name="テキスト ボックス 678"/>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0" name="直線コネクタ 67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1" name="直線コネクタ 68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030" cy="259080"/>
    <xdr:sp macro="" textlink="">
      <xdr:nvSpPr>
        <xdr:cNvPr id="682" name="テキスト ボックス 681"/>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3" name="直線コネクタ 68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4" name="テキスト ボックス 68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5" name="直線コネクタ 68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0190"/>
    <xdr:sp macro="" textlink="">
      <xdr:nvSpPr>
        <xdr:cNvPr id="686" name="テキスト ボックス 685"/>
        <xdr:cNvSpPr txBox="1"/>
      </xdr:nvSpPr>
      <xdr:spPr>
        <a:xfrm>
          <a:off x="11914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7" name="直線コネクタ 68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8" name="テキスト ボックス 687"/>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9" name="直線コネクタ 68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6740" cy="259080"/>
    <xdr:sp macro="" textlink="">
      <xdr:nvSpPr>
        <xdr:cNvPr id="690" name="テキスト ボックス 689"/>
        <xdr:cNvSpPr txBox="1"/>
      </xdr:nvSpPr>
      <xdr:spPr>
        <a:xfrm>
          <a:off x="11850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1" name="直線コネクタ 69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740" cy="250190"/>
    <xdr:sp macro="" textlink="">
      <xdr:nvSpPr>
        <xdr:cNvPr id="692" name="テキスト ボックス 691"/>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73025</xdr:rowOff>
    </xdr:from>
    <xdr:to xmlns:xdr="http://schemas.openxmlformats.org/drawingml/2006/spreadsheetDrawing">
      <xdr:col>85</xdr:col>
      <xdr:colOff>126365</xdr:colOff>
      <xdr:row>98</xdr:row>
      <xdr:rowOff>83185</xdr:rowOff>
    </xdr:to>
    <xdr:cxnSp macro="">
      <xdr:nvCxnSpPr>
        <xdr:cNvPr id="694" name="直線コネクタ 693"/>
        <xdr:cNvCxnSpPr/>
      </xdr:nvCxnSpPr>
      <xdr:spPr>
        <a:xfrm flipV="1">
          <a:off x="16317595" y="15503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86995</xdr:rowOff>
    </xdr:from>
    <xdr:ext cx="534670" cy="250825"/>
    <xdr:sp macro="" textlink="">
      <xdr:nvSpPr>
        <xdr:cNvPr id="695" name="公債費最小値テキスト"/>
        <xdr:cNvSpPr txBox="1"/>
      </xdr:nvSpPr>
      <xdr:spPr>
        <a:xfrm>
          <a:off x="16370300" y="16889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83185</xdr:rowOff>
    </xdr:from>
    <xdr:to xmlns:xdr="http://schemas.openxmlformats.org/drawingml/2006/spreadsheetDrawing">
      <xdr:col>86</xdr:col>
      <xdr:colOff>25400</xdr:colOff>
      <xdr:row>98</xdr:row>
      <xdr:rowOff>83185</xdr:rowOff>
    </xdr:to>
    <xdr:cxnSp macro="">
      <xdr:nvCxnSpPr>
        <xdr:cNvPr id="696" name="直線コネクタ 695"/>
        <xdr:cNvCxnSpPr/>
      </xdr:nvCxnSpPr>
      <xdr:spPr>
        <a:xfrm>
          <a:off x="16230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19685</xdr:rowOff>
    </xdr:from>
    <xdr:ext cx="598805" cy="250190"/>
    <xdr:sp macro="" textlink="">
      <xdr:nvSpPr>
        <xdr:cNvPr id="697" name="公債費最大値テキスト"/>
        <xdr:cNvSpPr txBox="1"/>
      </xdr:nvSpPr>
      <xdr:spPr>
        <a:xfrm>
          <a:off x="16370300" y="1527873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73025</xdr:rowOff>
    </xdr:from>
    <xdr:to xmlns:xdr="http://schemas.openxmlformats.org/drawingml/2006/spreadsheetDrawing">
      <xdr:col>86</xdr:col>
      <xdr:colOff>25400</xdr:colOff>
      <xdr:row>90</xdr:row>
      <xdr:rowOff>73025</xdr:rowOff>
    </xdr:to>
    <xdr:cxnSp macro="">
      <xdr:nvCxnSpPr>
        <xdr:cNvPr id="698" name="直線コネクタ 697"/>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143510</xdr:rowOff>
    </xdr:from>
    <xdr:to xmlns:xdr="http://schemas.openxmlformats.org/drawingml/2006/spreadsheetDrawing">
      <xdr:col>85</xdr:col>
      <xdr:colOff>127000</xdr:colOff>
      <xdr:row>95</xdr:row>
      <xdr:rowOff>21590</xdr:rowOff>
    </xdr:to>
    <xdr:cxnSp macro="">
      <xdr:nvCxnSpPr>
        <xdr:cNvPr id="699" name="直線コネクタ 698"/>
        <xdr:cNvCxnSpPr/>
      </xdr:nvCxnSpPr>
      <xdr:spPr>
        <a:xfrm>
          <a:off x="15481300" y="1625981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34290</xdr:rowOff>
    </xdr:from>
    <xdr:ext cx="534670" cy="259080"/>
    <xdr:sp macro="" textlink="">
      <xdr:nvSpPr>
        <xdr:cNvPr id="700" name="公債費平均値テキスト"/>
        <xdr:cNvSpPr txBox="1"/>
      </xdr:nvSpPr>
      <xdr:spPr>
        <a:xfrm>
          <a:off x="16370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55880</xdr:rowOff>
    </xdr:from>
    <xdr:to xmlns:xdr="http://schemas.openxmlformats.org/drawingml/2006/spreadsheetDrawing">
      <xdr:col>85</xdr:col>
      <xdr:colOff>177800</xdr:colOff>
      <xdr:row>96</xdr:row>
      <xdr:rowOff>157480</xdr:rowOff>
    </xdr:to>
    <xdr:sp macro="" textlink="">
      <xdr:nvSpPr>
        <xdr:cNvPr id="701" name="フローチャート: 判断 700"/>
        <xdr:cNvSpPr/>
      </xdr:nvSpPr>
      <xdr:spPr>
        <a:xfrm>
          <a:off x="16268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73025</xdr:rowOff>
    </xdr:from>
    <xdr:to xmlns:xdr="http://schemas.openxmlformats.org/drawingml/2006/spreadsheetDrawing">
      <xdr:col>81</xdr:col>
      <xdr:colOff>50800</xdr:colOff>
      <xdr:row>94</xdr:row>
      <xdr:rowOff>143510</xdr:rowOff>
    </xdr:to>
    <xdr:cxnSp macro="">
      <xdr:nvCxnSpPr>
        <xdr:cNvPr id="702" name="直線コネクタ 701"/>
        <xdr:cNvCxnSpPr/>
      </xdr:nvCxnSpPr>
      <xdr:spPr>
        <a:xfrm>
          <a:off x="14592300" y="161893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48895</xdr:rowOff>
    </xdr:from>
    <xdr:to xmlns:xdr="http://schemas.openxmlformats.org/drawingml/2006/spreadsheetDrawing">
      <xdr:col>81</xdr:col>
      <xdr:colOff>101600</xdr:colOff>
      <xdr:row>96</xdr:row>
      <xdr:rowOff>150495</xdr:rowOff>
    </xdr:to>
    <xdr:sp macro="" textlink="">
      <xdr:nvSpPr>
        <xdr:cNvPr id="703" name="フローチャート: 判断 702"/>
        <xdr:cNvSpPr/>
      </xdr:nvSpPr>
      <xdr:spPr>
        <a:xfrm>
          <a:off x="15430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141605</xdr:rowOff>
    </xdr:from>
    <xdr:ext cx="525780" cy="259080"/>
    <xdr:sp macro="" textlink="">
      <xdr:nvSpPr>
        <xdr:cNvPr id="704" name="テキスト ボックス 703"/>
        <xdr:cNvSpPr txBox="1"/>
      </xdr:nvSpPr>
      <xdr:spPr>
        <a:xfrm>
          <a:off x="15213965" y="166008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73025</xdr:rowOff>
    </xdr:from>
    <xdr:to xmlns:xdr="http://schemas.openxmlformats.org/drawingml/2006/spreadsheetDrawing">
      <xdr:col>76</xdr:col>
      <xdr:colOff>114300</xdr:colOff>
      <xdr:row>94</xdr:row>
      <xdr:rowOff>141605</xdr:rowOff>
    </xdr:to>
    <xdr:cxnSp macro="">
      <xdr:nvCxnSpPr>
        <xdr:cNvPr id="705" name="直線コネクタ 704"/>
        <xdr:cNvCxnSpPr/>
      </xdr:nvCxnSpPr>
      <xdr:spPr>
        <a:xfrm flipV="1">
          <a:off x="13703300" y="1618932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52705</xdr:rowOff>
    </xdr:from>
    <xdr:to xmlns:xdr="http://schemas.openxmlformats.org/drawingml/2006/spreadsheetDrawing">
      <xdr:col>76</xdr:col>
      <xdr:colOff>165100</xdr:colOff>
      <xdr:row>96</xdr:row>
      <xdr:rowOff>154940</xdr:rowOff>
    </xdr:to>
    <xdr:sp macro="" textlink="">
      <xdr:nvSpPr>
        <xdr:cNvPr id="706" name="フローチャート: 判断 705"/>
        <xdr:cNvSpPr/>
      </xdr:nvSpPr>
      <xdr:spPr>
        <a:xfrm>
          <a:off x="1454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145415</xdr:rowOff>
    </xdr:from>
    <xdr:ext cx="525780" cy="250190"/>
    <xdr:sp macro="" textlink="">
      <xdr:nvSpPr>
        <xdr:cNvPr id="707" name="テキスト ボックス 706"/>
        <xdr:cNvSpPr txBox="1"/>
      </xdr:nvSpPr>
      <xdr:spPr>
        <a:xfrm>
          <a:off x="14324965" y="1660461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136525</xdr:rowOff>
    </xdr:from>
    <xdr:to xmlns:xdr="http://schemas.openxmlformats.org/drawingml/2006/spreadsheetDrawing">
      <xdr:col>71</xdr:col>
      <xdr:colOff>177800</xdr:colOff>
      <xdr:row>94</xdr:row>
      <xdr:rowOff>141605</xdr:rowOff>
    </xdr:to>
    <xdr:cxnSp macro="">
      <xdr:nvCxnSpPr>
        <xdr:cNvPr id="708" name="直線コネクタ 707"/>
        <xdr:cNvCxnSpPr/>
      </xdr:nvCxnSpPr>
      <xdr:spPr>
        <a:xfrm>
          <a:off x="12814300" y="162528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49530</xdr:rowOff>
    </xdr:from>
    <xdr:to xmlns:xdr="http://schemas.openxmlformats.org/drawingml/2006/spreadsheetDrawing">
      <xdr:col>72</xdr:col>
      <xdr:colOff>38100</xdr:colOff>
      <xdr:row>96</xdr:row>
      <xdr:rowOff>151130</xdr:rowOff>
    </xdr:to>
    <xdr:sp macro="" textlink="">
      <xdr:nvSpPr>
        <xdr:cNvPr id="709" name="フローチャート: 判断 708"/>
        <xdr:cNvSpPr/>
      </xdr:nvSpPr>
      <xdr:spPr>
        <a:xfrm>
          <a:off x="13652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142240</xdr:rowOff>
    </xdr:from>
    <xdr:ext cx="525780" cy="259080"/>
    <xdr:sp macro="" textlink="">
      <xdr:nvSpPr>
        <xdr:cNvPr id="710" name="テキスト ボックス 709"/>
        <xdr:cNvSpPr txBox="1"/>
      </xdr:nvSpPr>
      <xdr:spPr>
        <a:xfrm>
          <a:off x="13435965" y="166014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59055</xdr:rowOff>
    </xdr:from>
    <xdr:to xmlns:xdr="http://schemas.openxmlformats.org/drawingml/2006/spreadsheetDrawing">
      <xdr:col>67</xdr:col>
      <xdr:colOff>101600</xdr:colOff>
      <xdr:row>96</xdr:row>
      <xdr:rowOff>160655</xdr:rowOff>
    </xdr:to>
    <xdr:sp macro="" textlink="">
      <xdr:nvSpPr>
        <xdr:cNvPr id="711" name="フローチャート: 判断 710"/>
        <xdr:cNvSpPr/>
      </xdr:nvSpPr>
      <xdr:spPr>
        <a:xfrm>
          <a:off x="12763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151765</xdr:rowOff>
    </xdr:from>
    <xdr:ext cx="525780" cy="259080"/>
    <xdr:sp macro="" textlink="">
      <xdr:nvSpPr>
        <xdr:cNvPr id="712" name="テキスト ボックス 711"/>
        <xdr:cNvSpPr txBox="1"/>
      </xdr:nvSpPr>
      <xdr:spPr>
        <a:xfrm>
          <a:off x="12546965" y="166109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3" name="テキスト ボックス 71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4" name="テキスト ボックス 71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5" name="テキスト ボックス 71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6" name="テキスト ボックス 71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7" name="テキスト ボックス 71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142240</xdr:rowOff>
    </xdr:from>
    <xdr:to xmlns:xdr="http://schemas.openxmlformats.org/drawingml/2006/spreadsheetDrawing">
      <xdr:col>85</xdr:col>
      <xdr:colOff>177800</xdr:colOff>
      <xdr:row>95</xdr:row>
      <xdr:rowOff>72390</xdr:rowOff>
    </xdr:to>
    <xdr:sp macro="" textlink="">
      <xdr:nvSpPr>
        <xdr:cNvPr id="718" name="楕円 717"/>
        <xdr:cNvSpPr/>
      </xdr:nvSpPr>
      <xdr:spPr>
        <a:xfrm>
          <a:off x="16268700" y="162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165100</xdr:rowOff>
    </xdr:from>
    <xdr:ext cx="534670" cy="259080"/>
    <xdr:sp macro="" textlink="">
      <xdr:nvSpPr>
        <xdr:cNvPr id="719" name="公債費該当値テキスト"/>
        <xdr:cNvSpPr txBox="1"/>
      </xdr:nvSpPr>
      <xdr:spPr>
        <a:xfrm>
          <a:off x="16370300" y="16109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92075</xdr:rowOff>
    </xdr:from>
    <xdr:to xmlns:xdr="http://schemas.openxmlformats.org/drawingml/2006/spreadsheetDrawing">
      <xdr:col>81</xdr:col>
      <xdr:colOff>101600</xdr:colOff>
      <xdr:row>95</xdr:row>
      <xdr:rowOff>22225</xdr:rowOff>
    </xdr:to>
    <xdr:sp macro="" textlink="">
      <xdr:nvSpPr>
        <xdr:cNvPr id="720" name="楕円 719"/>
        <xdr:cNvSpPr/>
      </xdr:nvSpPr>
      <xdr:spPr>
        <a:xfrm>
          <a:off x="15430500" y="162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38735</xdr:rowOff>
    </xdr:from>
    <xdr:ext cx="525780" cy="259080"/>
    <xdr:sp macro="" textlink="">
      <xdr:nvSpPr>
        <xdr:cNvPr id="721" name="テキスト ボックス 720"/>
        <xdr:cNvSpPr txBox="1"/>
      </xdr:nvSpPr>
      <xdr:spPr>
        <a:xfrm>
          <a:off x="15213965" y="159835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22225</xdr:rowOff>
    </xdr:from>
    <xdr:to xmlns:xdr="http://schemas.openxmlformats.org/drawingml/2006/spreadsheetDrawing">
      <xdr:col>76</xdr:col>
      <xdr:colOff>165100</xdr:colOff>
      <xdr:row>94</xdr:row>
      <xdr:rowOff>123825</xdr:rowOff>
    </xdr:to>
    <xdr:sp macro="" textlink="">
      <xdr:nvSpPr>
        <xdr:cNvPr id="722" name="楕円 721"/>
        <xdr:cNvSpPr/>
      </xdr:nvSpPr>
      <xdr:spPr>
        <a:xfrm>
          <a:off x="14541500" y="1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140335</xdr:rowOff>
    </xdr:from>
    <xdr:ext cx="525780" cy="259080"/>
    <xdr:sp macro="" textlink="">
      <xdr:nvSpPr>
        <xdr:cNvPr id="723" name="テキスト ボックス 722"/>
        <xdr:cNvSpPr txBox="1"/>
      </xdr:nvSpPr>
      <xdr:spPr>
        <a:xfrm>
          <a:off x="14324965" y="159137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90805</xdr:rowOff>
    </xdr:from>
    <xdr:to xmlns:xdr="http://schemas.openxmlformats.org/drawingml/2006/spreadsheetDrawing">
      <xdr:col>72</xdr:col>
      <xdr:colOff>38100</xdr:colOff>
      <xdr:row>95</xdr:row>
      <xdr:rowOff>20955</xdr:rowOff>
    </xdr:to>
    <xdr:sp macro="" textlink="">
      <xdr:nvSpPr>
        <xdr:cNvPr id="724" name="楕円 723"/>
        <xdr:cNvSpPr/>
      </xdr:nvSpPr>
      <xdr:spPr>
        <a:xfrm>
          <a:off x="13652500" y="162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37465</xdr:rowOff>
    </xdr:from>
    <xdr:ext cx="525780" cy="259080"/>
    <xdr:sp macro="" textlink="">
      <xdr:nvSpPr>
        <xdr:cNvPr id="725" name="テキスト ボックス 724"/>
        <xdr:cNvSpPr txBox="1"/>
      </xdr:nvSpPr>
      <xdr:spPr>
        <a:xfrm>
          <a:off x="13435965" y="159823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86360</xdr:rowOff>
    </xdr:from>
    <xdr:to xmlns:xdr="http://schemas.openxmlformats.org/drawingml/2006/spreadsheetDrawing">
      <xdr:col>67</xdr:col>
      <xdr:colOff>101600</xdr:colOff>
      <xdr:row>95</xdr:row>
      <xdr:rowOff>15875</xdr:rowOff>
    </xdr:to>
    <xdr:sp macro="" textlink="">
      <xdr:nvSpPr>
        <xdr:cNvPr id="726" name="楕円 725"/>
        <xdr:cNvSpPr/>
      </xdr:nvSpPr>
      <xdr:spPr>
        <a:xfrm>
          <a:off x="12763500" y="16202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32385</xdr:rowOff>
    </xdr:from>
    <xdr:ext cx="525780" cy="250190"/>
    <xdr:sp macro="" textlink="">
      <xdr:nvSpPr>
        <xdr:cNvPr id="727" name="テキスト ボックス 726"/>
        <xdr:cNvSpPr txBox="1"/>
      </xdr:nvSpPr>
      <xdr:spPr>
        <a:xfrm>
          <a:off x="12546965" y="159772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995" cy="217170"/>
    <xdr:sp macro="" textlink="">
      <xdr:nvSpPr>
        <xdr:cNvPr id="736" name="テキスト ボックス 735"/>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7" name="直線コネクタ 73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8" name="直線コネクタ 73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0030" cy="250190"/>
    <xdr:sp macro="" textlink="">
      <xdr:nvSpPr>
        <xdr:cNvPr id="739" name="テキスト ボックス 738"/>
        <xdr:cNvSpPr txBox="1"/>
      </xdr:nvSpPr>
      <xdr:spPr>
        <a:xfrm>
          <a:off x="18039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0" name="直線コネクタ 73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8470" cy="250190"/>
    <xdr:sp macro="" textlink="">
      <xdr:nvSpPr>
        <xdr:cNvPr id="741" name="テキスト ボックス 740"/>
        <xdr:cNvSpPr txBox="1"/>
      </xdr:nvSpPr>
      <xdr:spPr>
        <a:xfrm>
          <a:off x="17820640" y="6055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2" name="直線コネクタ 74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8470" cy="250190"/>
    <xdr:sp macro="" textlink="">
      <xdr:nvSpPr>
        <xdr:cNvPr id="743" name="テキスト ボックス 742"/>
        <xdr:cNvSpPr txBox="1"/>
      </xdr:nvSpPr>
      <xdr:spPr>
        <a:xfrm>
          <a:off x="17820640" y="55981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4" name="直線コネクタ 74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8470" cy="250190"/>
    <xdr:sp macro="" textlink="">
      <xdr:nvSpPr>
        <xdr:cNvPr id="745" name="テキスト ボックス 744"/>
        <xdr:cNvSpPr txBox="1"/>
      </xdr:nvSpPr>
      <xdr:spPr>
        <a:xfrm>
          <a:off x="17820640" y="51409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8470" cy="250190"/>
    <xdr:sp macro="" textlink="">
      <xdr:nvSpPr>
        <xdr:cNvPr id="747" name="テキスト ボックス 746"/>
        <xdr:cNvSpPr txBox="1"/>
      </xdr:nvSpPr>
      <xdr:spPr>
        <a:xfrm>
          <a:off x="17820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17780</xdr:rowOff>
    </xdr:from>
    <xdr:to xmlns:xdr="http://schemas.openxmlformats.org/drawingml/2006/spreadsheetDrawing">
      <xdr:col>116</xdr:col>
      <xdr:colOff>62865</xdr:colOff>
      <xdr:row>38</xdr:row>
      <xdr:rowOff>139700</xdr:rowOff>
    </xdr:to>
    <xdr:cxnSp macro="">
      <xdr:nvCxnSpPr>
        <xdr:cNvPr id="749" name="直線コネクタ 748"/>
        <xdr:cNvCxnSpPr/>
      </xdr:nvCxnSpPr>
      <xdr:spPr>
        <a:xfrm flipV="1">
          <a:off x="22159595" y="55041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166370</xdr:rowOff>
    </xdr:from>
    <xdr:ext cx="249555" cy="251460"/>
    <xdr:sp macro="" textlink="">
      <xdr:nvSpPr>
        <xdr:cNvPr id="750" name="諸支出金最小値テキスト"/>
        <xdr:cNvSpPr txBox="1"/>
      </xdr:nvSpPr>
      <xdr:spPr>
        <a:xfrm>
          <a:off x="22212300" y="668147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1" name="直線コネクタ 75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135255</xdr:rowOff>
    </xdr:from>
    <xdr:ext cx="469900" cy="250190"/>
    <xdr:sp macro="" textlink="">
      <xdr:nvSpPr>
        <xdr:cNvPr id="752" name="諸支出金最大値テキスト"/>
        <xdr:cNvSpPr txBox="1"/>
      </xdr:nvSpPr>
      <xdr:spPr>
        <a:xfrm>
          <a:off x="22212300" y="527875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17780</xdr:rowOff>
    </xdr:from>
    <xdr:to xmlns:xdr="http://schemas.openxmlformats.org/drawingml/2006/spreadsheetDrawing">
      <xdr:col>116</xdr:col>
      <xdr:colOff>152400</xdr:colOff>
      <xdr:row>32</xdr:row>
      <xdr:rowOff>17780</xdr:rowOff>
    </xdr:to>
    <xdr:cxnSp macro="">
      <xdr:nvCxnSpPr>
        <xdr:cNvPr id="753" name="直線コネクタ 752"/>
        <xdr:cNvCxnSpPr/>
      </xdr:nvCxnSpPr>
      <xdr:spPr>
        <a:xfrm>
          <a:off x="22072600" y="550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4" name="直線コネクタ 75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83185</xdr:rowOff>
    </xdr:from>
    <xdr:ext cx="313690" cy="259080"/>
    <xdr:sp macro="" textlink="">
      <xdr:nvSpPr>
        <xdr:cNvPr id="755" name="諸支出金平均値テキスト"/>
        <xdr:cNvSpPr txBox="1"/>
      </xdr:nvSpPr>
      <xdr:spPr>
        <a:xfrm>
          <a:off x="22212300" y="64268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60325</xdr:rowOff>
    </xdr:from>
    <xdr:to xmlns:xdr="http://schemas.openxmlformats.org/drawingml/2006/spreadsheetDrawing">
      <xdr:col>116</xdr:col>
      <xdr:colOff>114300</xdr:colOff>
      <xdr:row>38</xdr:row>
      <xdr:rowOff>161925</xdr:rowOff>
    </xdr:to>
    <xdr:sp macro="" textlink="">
      <xdr:nvSpPr>
        <xdr:cNvPr id="756" name="フローチャート: 判断 755"/>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7" name="直線コネクタ 75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71120</xdr:rowOff>
    </xdr:from>
    <xdr:to xmlns:xdr="http://schemas.openxmlformats.org/drawingml/2006/spreadsheetDrawing">
      <xdr:col>112</xdr:col>
      <xdr:colOff>38100</xdr:colOff>
      <xdr:row>39</xdr:row>
      <xdr:rowOff>1270</xdr:rowOff>
    </xdr:to>
    <xdr:sp macro="" textlink="">
      <xdr:nvSpPr>
        <xdr:cNvPr id="758" name="フローチャート: 判断 757"/>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17780</xdr:rowOff>
    </xdr:from>
    <xdr:ext cx="313690" cy="251460"/>
    <xdr:sp macro="" textlink="">
      <xdr:nvSpPr>
        <xdr:cNvPr id="759" name="テキスト ボックス 758"/>
        <xdr:cNvSpPr txBox="1"/>
      </xdr:nvSpPr>
      <xdr:spPr>
        <a:xfrm>
          <a:off x="21166455" y="636143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0" name="直線コネクタ 75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xdr:rowOff>
    </xdr:from>
    <xdr:to xmlns:xdr="http://schemas.openxmlformats.org/drawingml/2006/spreadsheetDrawing">
      <xdr:col>107</xdr:col>
      <xdr:colOff>101600</xdr:colOff>
      <xdr:row>38</xdr:row>
      <xdr:rowOff>113665</xdr:rowOff>
    </xdr:to>
    <xdr:sp macro="" textlink="">
      <xdr:nvSpPr>
        <xdr:cNvPr id="761" name="フローチャート: 判断 760"/>
        <xdr:cNvSpPr/>
      </xdr:nvSpPr>
      <xdr:spPr>
        <a:xfrm>
          <a:off x="2038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130175</xdr:rowOff>
    </xdr:from>
    <xdr:ext cx="378460" cy="259080"/>
    <xdr:sp macro="" textlink="">
      <xdr:nvSpPr>
        <xdr:cNvPr id="762" name="テキスト ボックス 761"/>
        <xdr:cNvSpPr txBox="1"/>
      </xdr:nvSpPr>
      <xdr:spPr>
        <a:xfrm>
          <a:off x="20245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3" name="直線コネクタ 76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34290</xdr:rowOff>
    </xdr:from>
    <xdr:to xmlns:xdr="http://schemas.openxmlformats.org/drawingml/2006/spreadsheetDrawing">
      <xdr:col>102</xdr:col>
      <xdr:colOff>165100</xdr:colOff>
      <xdr:row>38</xdr:row>
      <xdr:rowOff>135890</xdr:rowOff>
    </xdr:to>
    <xdr:sp macro="" textlink="">
      <xdr:nvSpPr>
        <xdr:cNvPr id="764" name="フローチャート: 判断 763"/>
        <xdr:cNvSpPr/>
      </xdr:nvSpPr>
      <xdr:spPr>
        <a:xfrm>
          <a:off x="19494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152400</xdr:rowOff>
    </xdr:from>
    <xdr:ext cx="378460" cy="259080"/>
    <xdr:sp macro="" textlink="">
      <xdr:nvSpPr>
        <xdr:cNvPr id="765" name="テキスト ボックス 764"/>
        <xdr:cNvSpPr txBox="1"/>
      </xdr:nvSpPr>
      <xdr:spPr>
        <a:xfrm>
          <a:off x="19356070" y="6324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40640</xdr:rowOff>
    </xdr:from>
    <xdr:to xmlns:xdr="http://schemas.openxmlformats.org/drawingml/2006/spreadsheetDrawing">
      <xdr:col>98</xdr:col>
      <xdr:colOff>38100</xdr:colOff>
      <xdr:row>38</xdr:row>
      <xdr:rowOff>141605</xdr:rowOff>
    </xdr:to>
    <xdr:sp macro="" textlink="">
      <xdr:nvSpPr>
        <xdr:cNvPr id="766" name="フローチャート: 判断 765"/>
        <xdr:cNvSpPr/>
      </xdr:nvSpPr>
      <xdr:spPr>
        <a:xfrm>
          <a:off x="18605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158115</xdr:rowOff>
    </xdr:from>
    <xdr:ext cx="378460" cy="250190"/>
    <xdr:sp macro="" textlink="">
      <xdr:nvSpPr>
        <xdr:cNvPr id="767" name="テキスト ボックス 766"/>
        <xdr:cNvSpPr txBox="1"/>
      </xdr:nvSpPr>
      <xdr:spPr>
        <a:xfrm>
          <a:off x="18467070" y="633031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8" name="テキスト ボックス 76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0" name="テキスト ボックス 76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38735</xdr:rowOff>
    </xdr:from>
    <xdr:ext cx="249555" cy="259080"/>
    <xdr:sp macro="" textlink="">
      <xdr:nvSpPr>
        <xdr:cNvPr id="774" name="諸支出金該当値テキスト"/>
        <xdr:cNvSpPr txBox="1"/>
      </xdr:nvSpPr>
      <xdr:spPr>
        <a:xfrm>
          <a:off x="22212300" y="65538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0665" cy="259080"/>
    <xdr:sp macro="" textlink="">
      <xdr:nvSpPr>
        <xdr:cNvPr id="776" name="テキスト ボックス 775"/>
        <xdr:cNvSpPr txBox="1"/>
      </xdr:nvSpPr>
      <xdr:spPr>
        <a:xfrm>
          <a:off x="21198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0665" cy="259080"/>
    <xdr:sp macro="" textlink="">
      <xdr:nvSpPr>
        <xdr:cNvPr id="778" name="テキスト ボックス 777"/>
        <xdr:cNvSpPr txBox="1"/>
      </xdr:nvSpPr>
      <xdr:spPr>
        <a:xfrm>
          <a:off x="20309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0665" cy="259080"/>
    <xdr:sp macro="" textlink="">
      <xdr:nvSpPr>
        <xdr:cNvPr id="780" name="テキスト ボックス 779"/>
        <xdr:cNvSpPr txBox="1"/>
      </xdr:nvSpPr>
      <xdr:spPr>
        <a:xfrm>
          <a:off x="19420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0665" cy="259080"/>
    <xdr:sp macro="" textlink="">
      <xdr:nvSpPr>
        <xdr:cNvPr id="782" name="テキスト ボックス 781"/>
        <xdr:cNvSpPr txBox="1"/>
      </xdr:nvSpPr>
      <xdr:spPr>
        <a:xfrm>
          <a:off x="18531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995" cy="217170"/>
    <xdr:sp macro="" textlink="">
      <xdr:nvSpPr>
        <xdr:cNvPr id="791" name="テキスト ボックス 790"/>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0030" cy="250190"/>
    <xdr:sp macro="" textlink="">
      <xdr:nvSpPr>
        <xdr:cNvPr id="794" name="テキスト ボックス 793"/>
        <xdr:cNvSpPr txBox="1"/>
      </xdr:nvSpPr>
      <xdr:spPr>
        <a:xfrm>
          <a:off x="18039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0030" cy="250190"/>
    <xdr:sp macro="" textlink="">
      <xdr:nvSpPr>
        <xdr:cNvPr id="796" name="テキスト ボックス 795"/>
        <xdr:cNvSpPr txBox="1"/>
      </xdr:nvSpPr>
      <xdr:spPr>
        <a:xfrm>
          <a:off x="18039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8" name="直線コネクタ 79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0665" cy="259080"/>
    <xdr:sp macro="" textlink="">
      <xdr:nvSpPr>
        <xdr:cNvPr id="808" name="テキスト ボックス 807"/>
        <xdr:cNvSpPr txBox="1"/>
      </xdr:nvSpPr>
      <xdr:spPr>
        <a:xfrm>
          <a:off x="2119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0665" cy="259080"/>
    <xdr:sp macro="" textlink="">
      <xdr:nvSpPr>
        <xdr:cNvPr id="811" name="テキスト ボックス 810"/>
        <xdr:cNvSpPr txBox="1"/>
      </xdr:nvSpPr>
      <xdr:spPr>
        <a:xfrm>
          <a:off x="2030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0665" cy="259080"/>
    <xdr:sp macro="" textlink="">
      <xdr:nvSpPr>
        <xdr:cNvPr id="814" name="テキスト ボックス 813"/>
        <xdr:cNvSpPr txBox="1"/>
      </xdr:nvSpPr>
      <xdr:spPr>
        <a:xfrm>
          <a:off x="19420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0665" cy="259080"/>
    <xdr:sp macro="" textlink="">
      <xdr:nvSpPr>
        <xdr:cNvPr id="816" name="テキスト ボックス 815"/>
        <xdr:cNvSpPr txBox="1"/>
      </xdr:nvSpPr>
      <xdr:spPr>
        <a:xfrm>
          <a:off x="18531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0665" cy="259080"/>
    <xdr:sp macro="" textlink="">
      <xdr:nvSpPr>
        <xdr:cNvPr id="825" name="テキスト ボックス 824"/>
        <xdr:cNvSpPr txBox="1"/>
      </xdr:nvSpPr>
      <xdr:spPr>
        <a:xfrm>
          <a:off x="2119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0665" cy="259080"/>
    <xdr:sp macro="" textlink="">
      <xdr:nvSpPr>
        <xdr:cNvPr id="827" name="テキスト ボックス 826"/>
        <xdr:cNvSpPr txBox="1"/>
      </xdr:nvSpPr>
      <xdr:spPr>
        <a:xfrm>
          <a:off x="2030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0665" cy="259080"/>
    <xdr:sp macro="" textlink="">
      <xdr:nvSpPr>
        <xdr:cNvPr id="829" name="テキスト ボックス 828"/>
        <xdr:cNvSpPr txBox="1"/>
      </xdr:nvSpPr>
      <xdr:spPr>
        <a:xfrm>
          <a:off x="19420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0665" cy="259080"/>
    <xdr:sp macro="" textlink="">
      <xdr:nvSpPr>
        <xdr:cNvPr id="831" name="テキスト ボックス 830"/>
        <xdr:cNvSpPr txBox="1"/>
      </xdr:nvSpPr>
      <xdr:spPr>
        <a:xfrm>
          <a:off x="18531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a:t>
          </a:r>
          <a:r>
            <a:rPr kumimoji="1" lang="en-US" altLang="ja-JP" sz="1300">
              <a:latin typeface="ＭＳ Ｐゴシック"/>
              <a:ea typeface="ＭＳ Ｐゴシック"/>
            </a:rPr>
            <a:t>2</a:t>
          </a:r>
          <a:r>
            <a:rPr kumimoji="1" lang="ja-JP" altLang="en-US" sz="1300">
              <a:latin typeface="ＭＳ Ｐゴシック"/>
              <a:ea typeface="ＭＳ Ｐゴシック"/>
            </a:rPr>
            <a:t>年度の総務費で、住民一人当たり156,726</a:t>
          </a:r>
          <a:r>
            <a:rPr kumimoji="1" lang="ja-JP" altLang="en-US" sz="1300">
              <a:latin typeface="ＭＳ Ｐゴシック"/>
              <a:ea typeface="ＭＳ Ｐゴシック"/>
            </a:rPr>
            <a:t>円と大きくなっている要因は、新型コロナウィルス感染症対策として、一人</a:t>
          </a:r>
          <a:r>
            <a:rPr kumimoji="1" lang="en-US" altLang="ja-JP" sz="1300">
              <a:latin typeface="ＭＳ Ｐゴシック"/>
              <a:ea typeface="ＭＳ Ｐゴシック"/>
            </a:rPr>
            <a:t>10</a:t>
          </a:r>
          <a:r>
            <a:rPr kumimoji="1" lang="ja-JP" altLang="en-US" sz="1300">
              <a:latin typeface="ＭＳ Ｐゴシック"/>
              <a:ea typeface="ＭＳ Ｐゴシック"/>
            </a:rPr>
            <a:t>万円の特別定額給付金を支給したことにより、一時的に増加している。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民生費は、住民一人当たり189,587</a:t>
          </a:r>
          <a:r>
            <a:rPr kumimoji="1" lang="ja-JP" altLang="en-US" sz="1300">
              <a:latin typeface="ＭＳ Ｐゴシック"/>
              <a:ea typeface="ＭＳ Ｐゴシック"/>
            </a:rPr>
            <a:t>円となっており、増加傾向となっている。この要因として、国保・介護・後期高齢者医療特別会計への繰出金が増加傾向となっていることや障がい者自立支援給付費が増加していること、認定こども園の指定管理料の増加などが影響している。また、新型コロナ関連経費として、令和</a:t>
          </a:r>
          <a:r>
            <a:rPr kumimoji="1" lang="en-US" altLang="ja-JP" sz="1300">
              <a:latin typeface="ＭＳ Ｐゴシック"/>
              <a:ea typeface="ＭＳ Ｐゴシック"/>
            </a:rPr>
            <a:t>2</a:t>
          </a:r>
          <a:r>
            <a:rPr kumimoji="1" lang="ja-JP" altLang="en-US" sz="1300">
              <a:latin typeface="ＭＳ Ｐゴシック"/>
              <a:ea typeface="ＭＳ Ｐゴシック"/>
            </a:rPr>
            <a:t>年度はひとり親世帯・子育て世帯への臨時特別給付金を支給したこと、令和</a:t>
          </a:r>
          <a:r>
            <a:rPr kumimoji="1" lang="en-US" altLang="ja-JP" sz="1300">
              <a:latin typeface="ＭＳ Ｐゴシック"/>
              <a:ea typeface="ＭＳ Ｐゴシック"/>
            </a:rPr>
            <a:t>3</a:t>
          </a:r>
          <a:r>
            <a:rPr kumimoji="1" lang="ja-JP" altLang="en-US" sz="1300">
              <a:latin typeface="ＭＳ Ｐゴシック"/>
              <a:ea typeface="ＭＳ Ｐゴシック"/>
            </a:rPr>
            <a:t>～5</a:t>
          </a:r>
          <a:r>
            <a:rPr kumimoji="1" lang="ja-JP" altLang="en-US" sz="1300">
              <a:latin typeface="ＭＳ Ｐゴシック"/>
              <a:ea typeface="ＭＳ Ｐゴシック"/>
            </a:rPr>
            <a:t>年度は非課税世帯等への臨時特別給付金を支給したことなどにより増加となっている。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衛生費は、住民一人当たり43,095</a:t>
          </a:r>
          <a:r>
            <a:rPr kumimoji="1" lang="ja-JP" altLang="en-US" sz="1300">
              <a:latin typeface="ＭＳ Ｐゴシック"/>
              <a:ea typeface="ＭＳ Ｐゴシック"/>
            </a:rPr>
            <a:t>円となっており、</a:t>
          </a:r>
          <a:r>
            <a:rPr kumimoji="1" lang="ja-JP" altLang="en-US" sz="1300">
              <a:latin typeface="ＭＳ Ｐゴシック"/>
              <a:ea typeface="ＭＳ Ｐゴシック"/>
            </a:rPr>
            <a:t>新型コロナウイルス感染症が令和5年5月8日に5類に位置づけされ、ワクチン接種の予防接種経費が減少したことなど、前年度より減少となった</a:t>
          </a:r>
          <a:r>
            <a:rPr kumimoji="1" lang="ja-JP" altLang="en-US" sz="14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土木費は、住民一人当たり40,729</a:t>
          </a:r>
          <a:r>
            <a:rPr kumimoji="1" lang="ja-JP" altLang="en-US" sz="1300">
              <a:latin typeface="ＭＳ Ｐゴシック"/>
              <a:ea typeface="ＭＳ Ｐゴシック"/>
            </a:rPr>
            <a:t>円となっている。類似団体平均と比べ高くなっているのは、面積が大きいことによる道路・橋梁等の維持管理が多いことなどが要因である。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教育費は、住民一人当たり51,892</a:t>
          </a:r>
          <a:r>
            <a:rPr kumimoji="1" lang="ja-JP" altLang="en-US" sz="1300">
              <a:latin typeface="ＭＳ Ｐゴシック"/>
              <a:ea typeface="ＭＳ Ｐゴシック"/>
            </a:rPr>
            <a:t>円となっており、類似団体平均と比べ高くなっているのは、</a:t>
          </a:r>
          <a:r>
            <a:rPr kumimoji="1" lang="ja-JP" altLang="en-US" sz="1300">
              <a:latin typeface="ＭＳ Ｐゴシック"/>
              <a:ea typeface="ＭＳ Ｐゴシック"/>
            </a:rPr>
            <a:t>面積が大きいことによる学校数が多いため修繕や管理経費が多いことなどが要因である。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和歌山県橋本市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財政調整基金残高は、財政健全化計画（</a:t>
          </a:r>
          <a:r>
            <a:rPr kumimoji="1" lang="en-US" altLang="ja-JP" sz="1400">
              <a:latin typeface="ＭＳ ゴシック"/>
              <a:ea typeface="ＭＳ ゴシック"/>
            </a:rPr>
            <a:t>H28</a:t>
          </a:r>
          <a:r>
            <a:rPr kumimoji="1" lang="ja-JP" altLang="en-US" sz="1400">
              <a:latin typeface="ＭＳ ゴシック"/>
              <a:ea typeface="ＭＳ ゴシック"/>
            </a:rPr>
            <a:t>～</a:t>
          </a:r>
          <a:r>
            <a:rPr kumimoji="1" lang="en-US" altLang="ja-JP" sz="1400">
              <a:latin typeface="ＭＳ ゴシック"/>
              <a:ea typeface="ＭＳ ゴシック"/>
            </a:rPr>
            <a:t>R2</a:t>
          </a:r>
          <a:r>
            <a:rPr kumimoji="1" lang="ja-JP" altLang="en-US" sz="1400">
              <a:latin typeface="ＭＳ ゴシック"/>
              <a:ea typeface="ＭＳ ゴシック"/>
            </a:rPr>
            <a:t>）による削減効果などにより、増加傾向となっている。</a:t>
          </a:r>
          <a:endParaRPr kumimoji="1" lang="ja-JP" altLang="en-US" sz="1400">
            <a:latin typeface="ＭＳ ゴシック"/>
            <a:ea typeface="ＭＳ ゴシック"/>
          </a:endParaRPr>
        </a:p>
        <a:p>
          <a:r>
            <a:rPr kumimoji="1" lang="ja-JP" altLang="en-US" sz="1400">
              <a:latin typeface="ＭＳ ゴシック"/>
              <a:ea typeface="ＭＳ ゴシック"/>
            </a:rPr>
            <a:t>実質収支額は、令和元年度までほぼ横ばいを推移していたが、新型コロナウイルス感染症に係る対策経費が増加したことなどにより歳入（国費）が増えたことや医療受診控えによる扶助費の減などにより、令和4年度決算まで実質収支が増加傾向となってい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和歌山県橋本市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latin typeface="ＭＳ ゴシック"/>
              <a:ea typeface="ＭＳ ゴシック"/>
            </a:rPr>
            <a:t/>
          </a:r>
          <a:endParaRPr kumimoji="1" lang="en-US" altLang="ja-JP" sz="1400">
            <a:latin typeface="ＭＳ ゴシック"/>
            <a:ea typeface="ＭＳ ゴシック"/>
          </a:endParaRPr>
        </a:p>
        <a:p>
          <a:r>
            <a:rPr kumimoji="1" lang="en-US" altLang="ja-JP" sz="1400">
              <a:latin typeface="ＭＳ ゴシック"/>
              <a:ea typeface="ＭＳ ゴシック"/>
            </a:rPr>
            <a:t>【</a:t>
          </a:r>
          <a:r>
            <a:rPr kumimoji="1" lang="ja-JP" altLang="en-US" sz="1400">
              <a:latin typeface="ＭＳ ゴシック"/>
              <a:ea typeface="ＭＳ ゴシック"/>
            </a:rPr>
            <a:t>水道事業会計</a:t>
          </a:r>
          <a:r>
            <a:rPr kumimoji="1" lang="en-US" altLang="ja-JP" sz="1400">
              <a:latin typeface="ＭＳ ゴシック"/>
              <a:ea typeface="ＭＳ ゴシック"/>
            </a:rPr>
            <a:t>】</a:t>
          </a:r>
          <a:endParaRPr kumimoji="1" lang="en-US" altLang="ja-JP" sz="1400">
            <a:latin typeface="ＭＳ ゴシック"/>
            <a:ea typeface="ＭＳ ゴシック"/>
          </a:endParaRPr>
        </a:p>
        <a:p>
          <a:r>
            <a:rPr kumimoji="1" lang="ja-JP" altLang="en-US" sz="1400">
              <a:latin typeface="ＭＳ ゴシック"/>
              <a:ea typeface="ＭＳ ゴシック"/>
            </a:rPr>
            <a:t>令和5年度も黒字決算となったが、令和</a:t>
          </a:r>
          <a:r>
            <a:rPr kumimoji="1" lang="en-US" altLang="ja-JP" sz="1400">
              <a:latin typeface="ＭＳ ゴシック"/>
              <a:ea typeface="ＭＳ ゴシック"/>
            </a:rPr>
            <a:t>2</a:t>
          </a:r>
          <a:r>
            <a:rPr kumimoji="1" lang="ja-JP" altLang="en-US" sz="1400">
              <a:latin typeface="ＭＳ ゴシック"/>
              <a:ea typeface="ＭＳ ゴシック"/>
            </a:rPr>
            <a:t>年度から実施している</a:t>
          </a:r>
          <a:r>
            <a:rPr kumimoji="1" lang="ja-JP" altLang="en-US" sz="1400">
              <a:latin typeface="ＭＳ ゴシック"/>
              <a:ea typeface="ＭＳ ゴシック"/>
            </a:rPr>
            <a:t>浄水場第</a:t>
          </a:r>
          <a:r>
            <a:rPr kumimoji="1" lang="en-US" altLang="ja-JP" sz="1400">
              <a:latin typeface="ＭＳ ゴシック"/>
              <a:ea typeface="ＭＳ ゴシック"/>
            </a:rPr>
            <a:t>1</a:t>
          </a:r>
          <a:r>
            <a:rPr kumimoji="1" lang="ja-JP" altLang="en-US" sz="1400">
              <a:latin typeface="ＭＳ ゴシック"/>
              <a:ea typeface="ＭＳ ゴシック"/>
            </a:rPr>
            <a:t>期更新事業（約23億4千6百万円）が令和6年度に完了し、令和7年度からは減価償却が始まる事から赤字決算となる見込みである。また、今後も各水道施設の更新及び耐震化を進めていくことから、今後も資金は減少する見込みである。</a:t>
          </a:r>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en-US" altLang="ja-JP" sz="1400">
              <a:latin typeface="ＭＳ ゴシック"/>
              <a:ea typeface="ＭＳ ゴシック"/>
            </a:rPr>
            <a:t>【</a:t>
          </a:r>
          <a:r>
            <a:rPr kumimoji="1" lang="ja-JP" altLang="en-US" sz="1400">
              <a:latin typeface="ＭＳ ゴシック"/>
              <a:ea typeface="ＭＳ ゴシック"/>
            </a:rPr>
            <a:t>病院事業会計</a:t>
          </a:r>
          <a:r>
            <a:rPr kumimoji="1" lang="en-US" altLang="ja-JP" sz="1400">
              <a:latin typeface="ＭＳ ゴシック"/>
              <a:ea typeface="ＭＳ ゴシック"/>
            </a:rPr>
            <a:t>】</a:t>
          </a:r>
          <a:endParaRPr kumimoji="1" lang="en-US" altLang="ja-JP" sz="1400">
            <a:latin typeface="ＭＳ ゴシック"/>
            <a:ea typeface="ＭＳ ゴシック"/>
          </a:endParaRPr>
        </a:p>
        <a:p>
          <a:r>
            <a:rPr kumimoji="1" lang="ja-JP" altLang="ja-JP" sz="1400">
              <a:solidFill>
                <a:schemeClr val="dk1"/>
              </a:solidFill>
              <a:effectLst/>
              <a:latin typeface="ＭＳ ゴシック"/>
              <a:ea typeface="ＭＳ ゴシック"/>
              <a:cs typeface="+mn-cs"/>
            </a:rPr>
            <a:t>令和</a:t>
          </a:r>
          <a:r>
            <a:rPr kumimoji="1" lang="en-US" altLang="ja-JP" sz="1400">
              <a:solidFill>
                <a:schemeClr val="dk1"/>
              </a:solidFill>
              <a:effectLst/>
              <a:latin typeface="ＭＳ ゴシック"/>
              <a:ea typeface="ＭＳ ゴシック"/>
              <a:cs typeface="+mn-cs"/>
            </a:rPr>
            <a:t>2</a:t>
          </a:r>
          <a:r>
            <a:rPr kumimoji="1" lang="ja-JP" altLang="ja-JP" sz="1400">
              <a:solidFill>
                <a:schemeClr val="dk1"/>
              </a:solidFill>
              <a:effectLst/>
              <a:latin typeface="ＭＳ ゴシック"/>
              <a:ea typeface="ＭＳ ゴシック"/>
              <a:cs typeface="+mn-cs"/>
            </a:rPr>
            <a:t>年度より新型コロナウイルス</a:t>
          </a:r>
          <a:r>
            <a:rPr kumimoji="1" lang="ja-JP" altLang="en-US" sz="1400">
              <a:solidFill>
                <a:schemeClr val="dk1"/>
              </a:solidFill>
              <a:effectLst/>
              <a:latin typeface="ＭＳ ゴシック"/>
              <a:ea typeface="ＭＳ ゴシック"/>
              <a:cs typeface="+mn-cs"/>
            </a:rPr>
            <a:t>関連の補助金</a:t>
          </a:r>
          <a:r>
            <a:rPr kumimoji="1" lang="ja-JP" altLang="ja-JP" sz="1400">
              <a:solidFill>
                <a:schemeClr val="dk1"/>
              </a:solidFill>
              <a:effectLst/>
              <a:latin typeface="ＭＳ ゴシック"/>
              <a:ea typeface="ＭＳ ゴシック"/>
              <a:cs typeface="+mn-cs"/>
            </a:rPr>
            <a:t>によ</a:t>
          </a:r>
          <a:r>
            <a:rPr kumimoji="1" lang="ja-JP" altLang="en-US" sz="1400">
              <a:solidFill>
                <a:schemeClr val="dk1"/>
              </a:solidFill>
              <a:effectLst/>
              <a:latin typeface="ＭＳ ゴシック"/>
              <a:ea typeface="ＭＳ ゴシック"/>
              <a:cs typeface="+mn-cs"/>
            </a:rPr>
            <a:t>る</a:t>
          </a:r>
          <a:r>
            <a:rPr kumimoji="1" lang="ja-JP" altLang="ja-JP" sz="1400">
              <a:solidFill>
                <a:schemeClr val="dk1"/>
              </a:solidFill>
              <a:effectLst/>
              <a:latin typeface="ＭＳ ゴシック"/>
              <a:ea typeface="ＭＳ ゴシック"/>
              <a:cs typeface="+mn-cs"/>
            </a:rPr>
            <a:t>医業外収益が増加したため、黒字額が</a:t>
          </a:r>
          <a:r>
            <a:rPr kumimoji="1" lang="ja-JP" altLang="en-US" sz="1400">
              <a:solidFill>
                <a:schemeClr val="dk1"/>
              </a:solidFill>
              <a:effectLst/>
              <a:latin typeface="ＭＳ ゴシック"/>
              <a:ea typeface="ＭＳ ゴシック"/>
              <a:cs typeface="+mn-cs"/>
            </a:rPr>
            <a:t>大幅に</a:t>
          </a:r>
          <a:r>
            <a:rPr kumimoji="1" lang="ja-JP" altLang="ja-JP" sz="1400">
              <a:solidFill>
                <a:schemeClr val="dk1"/>
              </a:solidFill>
              <a:effectLst/>
              <a:latin typeface="ＭＳ ゴシック"/>
              <a:ea typeface="ＭＳ ゴシック"/>
              <a:cs typeface="+mn-cs"/>
            </a:rPr>
            <a:t>増加してい</a:t>
          </a:r>
          <a:r>
            <a:rPr kumimoji="1" lang="ja-JP" altLang="en-US" sz="1400">
              <a:solidFill>
                <a:schemeClr val="dk1"/>
              </a:solidFill>
              <a:effectLst/>
              <a:latin typeface="ＭＳ ゴシック"/>
              <a:ea typeface="ＭＳ ゴシック"/>
              <a:cs typeface="+mn-cs"/>
            </a:rPr>
            <a:t>たが、令和</a:t>
          </a:r>
          <a:r>
            <a:rPr kumimoji="1" lang="en-US" altLang="ja-JP" sz="1400">
              <a:solidFill>
                <a:schemeClr val="dk1"/>
              </a:solidFill>
              <a:effectLst/>
              <a:latin typeface="ＭＳ ゴシック"/>
              <a:ea typeface="ＭＳ ゴシック"/>
              <a:cs typeface="+mn-cs"/>
            </a:rPr>
            <a:t>5</a:t>
          </a:r>
          <a:r>
            <a:rPr kumimoji="1" lang="ja-JP" altLang="en-US" sz="1400">
              <a:solidFill>
                <a:schemeClr val="dk1"/>
              </a:solidFill>
              <a:effectLst/>
              <a:latin typeface="ＭＳ ゴシック"/>
              <a:ea typeface="ＭＳ ゴシック"/>
              <a:cs typeface="+mn-cs"/>
            </a:rPr>
            <a:t>年度より当該</a:t>
          </a:r>
          <a:r>
            <a:rPr kumimoji="1" lang="ja-JP" altLang="ja-JP" sz="1400">
              <a:solidFill>
                <a:schemeClr val="dk1"/>
              </a:solidFill>
              <a:effectLst/>
              <a:latin typeface="ＭＳ ゴシック"/>
              <a:ea typeface="ＭＳ ゴシック"/>
              <a:cs typeface="+mn-cs"/>
            </a:rPr>
            <a:t>補助金</a:t>
          </a:r>
          <a:r>
            <a:rPr kumimoji="1" lang="ja-JP" altLang="en-US" sz="1400">
              <a:solidFill>
                <a:schemeClr val="dk1"/>
              </a:solidFill>
              <a:effectLst/>
              <a:latin typeface="ＭＳ ゴシック"/>
              <a:ea typeface="ＭＳ ゴシック"/>
              <a:cs typeface="+mn-cs"/>
            </a:rPr>
            <a:t>の減少に加え、運用病床の休床や患者数減少に伴う医業収益の減少により黒字額が大幅に減少した。</a:t>
          </a:r>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en-US" altLang="ja-JP" sz="1400">
              <a:latin typeface="ＭＳ ゴシック"/>
              <a:ea typeface="ＭＳ ゴシック"/>
            </a:rPr>
            <a:t>【</a:t>
          </a:r>
          <a:r>
            <a:rPr kumimoji="1" lang="ja-JP" altLang="en-US" sz="1400">
              <a:latin typeface="ＭＳ ゴシック"/>
              <a:ea typeface="ＭＳ ゴシック"/>
            </a:rPr>
            <a:t>一般会計</a:t>
          </a:r>
          <a:r>
            <a:rPr kumimoji="1" lang="en-US" altLang="ja-JP" sz="1400">
              <a:latin typeface="ＭＳ ゴシック"/>
              <a:ea typeface="ＭＳ ゴシック"/>
            </a:rPr>
            <a:t>】</a:t>
          </a:r>
          <a:endParaRPr kumimoji="1" lang="en-US" altLang="ja-JP" sz="1400">
            <a:latin typeface="ＭＳ ゴシック"/>
            <a:ea typeface="ＭＳ ゴシック"/>
          </a:endParaRPr>
        </a:p>
        <a:p>
          <a:r>
            <a:rPr kumimoji="1" lang="ja-JP" altLang="en-US" sz="1400">
              <a:latin typeface="ＭＳ ゴシック"/>
              <a:ea typeface="ＭＳ ゴシック"/>
            </a:rPr>
            <a:t>令和2～4年度では、新型コロナウイルス感染症の蔓延によるコロナ対策費や生活支援・事業者支援経費など国費等の受け入れが大幅に増え、また歳出では新型コロナウイルス感染拡大により事業実施ができず、不要額が多くなったことなどにより黒字額が増加となっていた。</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和歌山県橋本市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平成</a:t>
          </a:r>
          <a:r>
            <a:rPr kumimoji="1" lang="en-US" altLang="ja-JP" sz="1200">
              <a:latin typeface="ＭＳ ゴシック"/>
              <a:ea typeface="ＭＳ ゴシック"/>
            </a:rPr>
            <a:t>17</a:t>
          </a:r>
          <a:r>
            <a:rPr kumimoji="1" lang="ja-JP" altLang="en-US" sz="1200">
              <a:latin typeface="ＭＳ ゴシック"/>
              <a:ea typeface="ＭＳ ゴシック"/>
            </a:rPr>
            <a:t>年度の合併以降、地方債新規発行額の増加に伴って平成</a:t>
          </a:r>
          <a:r>
            <a:rPr kumimoji="1" lang="en-US" altLang="ja-JP" sz="1200">
              <a:latin typeface="ＭＳ ゴシック"/>
              <a:ea typeface="ＭＳ ゴシック"/>
            </a:rPr>
            <a:t>22</a:t>
          </a:r>
          <a:r>
            <a:rPr kumimoji="1" lang="ja-JP" altLang="en-US" sz="1200">
              <a:latin typeface="ＭＳ ゴシック"/>
              <a:ea typeface="ＭＳ ゴシック"/>
            </a:rPr>
            <a:t>年度以降の元利償還金等も増大傾向にあったが、地方債新規発行額が平成</a:t>
          </a:r>
          <a:r>
            <a:rPr kumimoji="1" lang="en-US" altLang="ja-JP" sz="1200">
              <a:latin typeface="ＭＳ ゴシック"/>
              <a:ea typeface="ＭＳ ゴシック"/>
            </a:rPr>
            <a:t>24</a:t>
          </a:r>
          <a:r>
            <a:rPr kumimoji="1" lang="ja-JP" altLang="en-US" sz="1200">
              <a:latin typeface="ＭＳ ゴシック"/>
              <a:ea typeface="ＭＳ ゴシック"/>
            </a:rPr>
            <a:t>年度をピークに減少傾向にあり、順次その償還が進む中で元利償還金等についても平成</a:t>
          </a:r>
          <a:r>
            <a:rPr kumimoji="1" lang="en-US" altLang="ja-JP" sz="1200">
              <a:latin typeface="ＭＳ ゴシック"/>
              <a:ea typeface="ＭＳ ゴシック"/>
            </a:rPr>
            <a:t>29</a:t>
          </a:r>
          <a:r>
            <a:rPr kumimoji="1" lang="ja-JP" altLang="en-US" sz="1200">
              <a:latin typeface="ＭＳ ゴシック"/>
              <a:ea typeface="ＭＳ ゴシック"/>
            </a:rPr>
            <a:t>年度をピークに減少傾向となった。この傾向は現在も継続しており（令和</a:t>
          </a:r>
          <a:r>
            <a:rPr kumimoji="1" lang="en-US" altLang="ja-JP" sz="1200">
              <a:latin typeface="ＭＳ ゴシック"/>
              <a:ea typeface="ＭＳ ゴシック"/>
            </a:rPr>
            <a:t>3</a:t>
          </a:r>
          <a:r>
            <a:rPr kumimoji="1" lang="ja-JP" altLang="en-US" sz="1200">
              <a:latin typeface="ＭＳ ゴシック"/>
              <a:ea typeface="ＭＳ ゴシック"/>
            </a:rPr>
            <a:t>年度は猶予特例債の一括償還により一時的に増加）、令和5</a:t>
          </a:r>
          <a:r>
            <a:rPr kumimoji="1" lang="ja-JP" altLang="en-US" sz="1200">
              <a:latin typeface="ＭＳ ゴシック"/>
              <a:ea typeface="ＭＳ ゴシック"/>
            </a:rPr>
            <a:t>年度においても同様となっている。一方、合併以後に発行が増大した地方債は合併特例債など基準財政需要額への算入率が高いものが中心であるため、それらの償還の進行に伴い算入公債費等もまた減少傾向にある。このため、実質公債費比率の分子は減少しつつあるものの、その傾向は非常に緩やかとなっ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満期一括償還地方債の借入れは行っていない。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和歌山県橋本市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地方債の新規発行の抑制及び元金償還の進行に伴い一般会計等に係る地方債の残高が継続して減少傾向にあること、また公営企業会計及び一部事務組合においてもおおむね同様の傾向にあり繰入（負担）見込額が減少傾向にあること、この</a:t>
          </a:r>
          <a:r>
            <a:rPr kumimoji="1" lang="en-US" altLang="ja-JP" sz="1200">
              <a:latin typeface="ＭＳ ゴシック"/>
              <a:ea typeface="ＭＳ ゴシック"/>
            </a:rPr>
            <a:t>2</a:t>
          </a:r>
          <a:r>
            <a:rPr kumimoji="1" lang="ja-JP" altLang="en-US" sz="1200">
              <a:latin typeface="ＭＳ ゴシック"/>
              <a:ea typeface="ＭＳ ゴシック"/>
            </a:rPr>
            <a:t>点を主要因として将来負担額は減少傾向にあり、このことは令和5</a:t>
          </a:r>
          <a:r>
            <a:rPr kumimoji="1" lang="ja-JP" altLang="en-US" sz="1200">
              <a:latin typeface="ＭＳ ゴシック"/>
              <a:ea typeface="ＭＳ ゴシック"/>
            </a:rPr>
            <a:t>年度においても同様となっている。一方、充当可能財源等についてみると、財政調整基金残高の増などにより充当可能基金は増加傾向にあるものの、充当可能特定歳入（都市計画税収）はおおむね横ばいであり、基準財政需要額算入見込額については合併特例債その他基準財政需要額への算入に係る起債の元利償還額が減少していることに伴い、引き続き減少傾向にある。全体としてみれば、地方債現在高の減が大きく将来負担比率の分子は減少傾向にあるといえ、今後もその傾向は継続すると思われるものの、起債抑制の底打ち傾向及び元金償還額の減少傾向などから、今後その減少ペースはより緩やかになっていくものと考えられ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和歌山県橋本市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（増減理由）</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財政健全化計画（</a:t>
          </a:r>
          <a:r>
            <a:rPr kumimoji="1" lang="en-US" altLang="ja-JP" sz="1600">
              <a:solidFill>
                <a:schemeClr val="dk1"/>
              </a:solidFill>
              <a:effectLst/>
              <a:latin typeface="ＭＳ ゴシック"/>
              <a:ea typeface="ＭＳ ゴシック"/>
              <a:cs typeface="+mn-cs"/>
            </a:rPr>
            <a:t>H28</a:t>
          </a:r>
          <a:r>
            <a:rPr kumimoji="1" lang="ja-JP" altLang="en-US" sz="1600">
              <a:solidFill>
                <a:schemeClr val="dk1"/>
              </a:solidFill>
              <a:effectLst/>
              <a:latin typeface="ＭＳ ゴシック"/>
              <a:ea typeface="ＭＳ ゴシック"/>
              <a:cs typeface="+mn-cs"/>
            </a:rPr>
            <a:t>～</a:t>
          </a:r>
          <a:r>
            <a:rPr kumimoji="1" lang="en-US" altLang="ja-JP" sz="1600">
              <a:solidFill>
                <a:schemeClr val="dk1"/>
              </a:solidFill>
              <a:effectLst/>
              <a:latin typeface="ＭＳ ゴシック"/>
              <a:ea typeface="ＭＳ ゴシック"/>
              <a:cs typeface="+mn-cs"/>
            </a:rPr>
            <a:t>R2</a:t>
          </a:r>
          <a:r>
            <a:rPr kumimoji="1" lang="ja-JP" altLang="en-US" sz="1600">
              <a:solidFill>
                <a:schemeClr val="dk1"/>
              </a:solidFill>
              <a:effectLst/>
              <a:latin typeface="ＭＳ ゴシック"/>
              <a:ea typeface="ＭＳ ゴシック"/>
              <a:cs typeface="+mn-cs"/>
            </a:rPr>
            <a:t>）による削減効果や中期財政計画（R4～R8）などにより、財政調整基金では平成</a:t>
          </a:r>
          <a:r>
            <a:rPr kumimoji="1" lang="en-US" altLang="ja-JP" sz="1600">
              <a:solidFill>
                <a:schemeClr val="dk1"/>
              </a:solidFill>
              <a:effectLst/>
              <a:latin typeface="ＭＳ ゴシック"/>
              <a:ea typeface="ＭＳ ゴシック"/>
              <a:cs typeface="+mn-cs"/>
            </a:rPr>
            <a:t>30</a:t>
          </a:r>
          <a:r>
            <a:rPr kumimoji="1" lang="ja-JP" altLang="en-US" sz="1600">
              <a:solidFill>
                <a:schemeClr val="dk1"/>
              </a:solidFill>
              <a:effectLst/>
              <a:latin typeface="ＭＳ ゴシック"/>
              <a:ea typeface="ＭＳ ゴシック"/>
              <a:cs typeface="+mn-cs"/>
            </a:rPr>
            <a:t>年度から取り崩しを行わず、前年度決算剰余金（</a:t>
          </a:r>
          <a:r>
            <a:rPr kumimoji="1" lang="en-US" altLang="ja-JP" sz="1600">
              <a:solidFill>
                <a:schemeClr val="dk1"/>
              </a:solidFill>
              <a:effectLst/>
              <a:latin typeface="ＭＳ ゴシック"/>
              <a:ea typeface="ＭＳ ゴシック"/>
              <a:cs typeface="+mn-cs"/>
            </a:rPr>
            <a:t>R3</a:t>
          </a:r>
          <a:r>
            <a:rPr kumimoji="1" lang="ja-JP" altLang="en-US" sz="1600">
              <a:solidFill>
                <a:schemeClr val="dk1"/>
              </a:solidFill>
              <a:effectLst/>
              <a:latin typeface="ＭＳ ゴシック"/>
              <a:ea typeface="ＭＳ ゴシック"/>
              <a:cs typeface="+mn-cs"/>
            </a:rPr>
            <a:t>：</a:t>
          </a:r>
          <a:r>
            <a:rPr kumimoji="1" lang="en-US" altLang="ja-JP" sz="1600">
              <a:solidFill>
                <a:schemeClr val="dk1"/>
              </a:solidFill>
              <a:effectLst/>
              <a:latin typeface="ＭＳ ゴシック"/>
              <a:ea typeface="ＭＳ ゴシック"/>
              <a:cs typeface="+mn-cs"/>
            </a:rPr>
            <a:t>6</a:t>
          </a:r>
          <a:r>
            <a:rPr kumimoji="1" lang="ja-JP" altLang="en-US" sz="1600">
              <a:solidFill>
                <a:schemeClr val="dk1"/>
              </a:solidFill>
              <a:effectLst/>
              <a:latin typeface="ＭＳ ゴシック"/>
              <a:ea typeface="ＭＳ ゴシック"/>
              <a:cs typeface="+mn-cs"/>
            </a:rPr>
            <a:t>億円、</a:t>
          </a:r>
          <a:r>
            <a:rPr kumimoji="1" lang="en-US" altLang="ja-JP" sz="1600">
              <a:solidFill>
                <a:schemeClr val="dk1"/>
              </a:solidFill>
              <a:effectLst/>
              <a:latin typeface="ＭＳ ゴシック"/>
              <a:ea typeface="ＭＳ ゴシック"/>
              <a:cs typeface="+mn-cs"/>
            </a:rPr>
            <a:t>R4</a:t>
          </a:r>
          <a:r>
            <a:rPr kumimoji="1" lang="ja-JP" altLang="en-US" sz="1600">
              <a:solidFill>
                <a:schemeClr val="dk1"/>
              </a:solidFill>
              <a:effectLst/>
              <a:latin typeface="ＭＳ ゴシック"/>
              <a:ea typeface="ＭＳ ゴシック"/>
              <a:cs typeface="+mn-cs"/>
            </a:rPr>
            <a:t>：</a:t>
          </a:r>
          <a:r>
            <a:rPr kumimoji="1" lang="en-US" altLang="ja-JP" sz="1600">
              <a:solidFill>
                <a:schemeClr val="dk1"/>
              </a:solidFill>
              <a:effectLst/>
              <a:latin typeface="ＭＳ ゴシック"/>
              <a:ea typeface="ＭＳ ゴシック"/>
              <a:cs typeface="+mn-cs"/>
            </a:rPr>
            <a:t>7</a:t>
          </a:r>
          <a:r>
            <a:rPr kumimoji="1" lang="ja-JP" altLang="en-US" sz="1600">
              <a:solidFill>
                <a:schemeClr val="dk1"/>
              </a:solidFill>
              <a:effectLst/>
              <a:latin typeface="ＭＳ ゴシック"/>
              <a:ea typeface="ＭＳ ゴシック"/>
              <a:cs typeface="+mn-cs"/>
            </a:rPr>
            <a:t>億円、R5：5億円）を積み立てたことになどよる増加、また減債基金では、臨時財政対策債償還費</a:t>
          </a:r>
          <a:r>
            <a:rPr kumimoji="1" lang="ja-JP" altLang="en-US" sz="1600">
              <a:solidFill>
                <a:schemeClr val="dk1"/>
              </a:solidFill>
              <a:effectLst/>
              <a:latin typeface="ＭＳ ゴシック"/>
              <a:ea typeface="ＭＳ ゴシック"/>
              <a:cs typeface="+mn-cs"/>
            </a:rPr>
            <a:t>を基金へ積み立てたことなどにより、基金全体としては、前年度と比較して約6.9</a:t>
          </a:r>
          <a:r>
            <a:rPr kumimoji="1" lang="ja-JP" altLang="en-US" sz="1600">
              <a:solidFill>
                <a:schemeClr val="dk1"/>
              </a:solidFill>
              <a:effectLst/>
              <a:latin typeface="ＭＳ ゴシック"/>
              <a:ea typeface="ＭＳ ゴシック"/>
              <a:cs typeface="+mn-cs"/>
            </a:rPr>
            <a:t>億円の増となった。</a:t>
          </a:r>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基金全体は増加傾向にあるものの、類似団体と比較すると低水準であることから、令和</a:t>
          </a:r>
          <a:r>
            <a:rPr kumimoji="1" lang="en-US" altLang="ja-JP" sz="1600">
              <a:solidFill>
                <a:schemeClr val="dk1"/>
              </a:solidFill>
              <a:effectLst/>
              <a:latin typeface="ＭＳ ゴシック"/>
              <a:ea typeface="ＭＳ ゴシック"/>
              <a:cs typeface="+mn-cs"/>
            </a:rPr>
            <a:t>3</a:t>
          </a:r>
          <a:r>
            <a:rPr kumimoji="1" lang="ja-JP" altLang="en-US" sz="1600">
              <a:solidFill>
                <a:schemeClr val="dk1"/>
              </a:solidFill>
              <a:effectLst/>
              <a:latin typeface="ＭＳ ゴシック"/>
              <a:ea typeface="ＭＳ ゴシック"/>
              <a:cs typeface="+mn-cs"/>
            </a:rPr>
            <a:t>年度に策定した中期財政計画に基づき、引き続き健全な財政運営に努め、新庁舎建設に向けた庁舎整備基金などの積み立てを行う予定である。</a:t>
          </a:r>
          <a:endParaRPr kumimoji="1" lang="en-US" altLang="ja-JP" sz="16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（基金の使途）</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地域づくり基金・・・・・・・・・市民の連携の強化及び地域振興を図る</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庁舎整備基金・・・・・・・・・・市庁舎建設及びこれに関連する事業に必要な資金</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ふるさと応援基金・・・・・・・・ふるさと橋本応援寄附金を適正に管理運用する</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退職基金・・・・・・・・・・・・市職員の退職金に充当</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墓園基金・・・・・・・・・・・・橋本市墓園の管理及び事業に要する費用の財源</a:t>
          </a:r>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（増減理由）</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庁舎整備基金は、令和15年開庁予定の新庁舎建設に向けて、令和</a:t>
          </a:r>
          <a:r>
            <a:rPr kumimoji="1" lang="en-US" altLang="ja-JP" sz="1600">
              <a:solidFill>
                <a:schemeClr val="dk1"/>
              </a:solidFill>
              <a:effectLst/>
              <a:latin typeface="ＭＳ ゴシック"/>
              <a:ea typeface="ＭＳ ゴシック"/>
              <a:cs typeface="+mn-cs"/>
            </a:rPr>
            <a:t>4</a:t>
          </a:r>
          <a:r>
            <a:rPr kumimoji="1" lang="ja-JP" altLang="en-US" sz="1600">
              <a:solidFill>
                <a:schemeClr val="dk1"/>
              </a:solidFill>
              <a:effectLst/>
              <a:latin typeface="ＭＳ ゴシック"/>
              <a:ea typeface="ＭＳ ゴシック"/>
              <a:cs typeface="+mn-cs"/>
            </a:rPr>
            <a:t>年度から積み立てを開始している。</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退職基金は、定年延長による退職金を平準化するため令和5年度で積み立てを行った。</a:t>
          </a:r>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基金の目的に合致する事業に充当（積立）を行っていく。</a:t>
          </a:r>
          <a:endParaRPr kumimoji="1" lang="en-US" altLang="ja-JP" sz="16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（増減理由）</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平成</a:t>
          </a:r>
          <a:r>
            <a:rPr kumimoji="1" lang="en-US" altLang="ja-JP" sz="1600">
              <a:solidFill>
                <a:schemeClr val="dk1"/>
              </a:solidFill>
              <a:effectLst/>
              <a:latin typeface="ＭＳ ゴシック"/>
              <a:ea typeface="ＭＳ ゴシック"/>
              <a:cs typeface="+mn-cs"/>
            </a:rPr>
            <a:t>30</a:t>
          </a:r>
          <a:r>
            <a:rPr kumimoji="1" lang="ja-JP" altLang="en-US" sz="1600">
              <a:solidFill>
                <a:schemeClr val="dk1"/>
              </a:solidFill>
              <a:effectLst/>
              <a:latin typeface="ＭＳ ゴシック"/>
              <a:ea typeface="ＭＳ ゴシック"/>
              <a:cs typeface="+mn-cs"/>
            </a:rPr>
            <a:t>年度から取り崩しを行わず、前年度決算剰余金（5</a:t>
          </a:r>
          <a:r>
            <a:rPr kumimoji="1" lang="ja-JP" altLang="en-US" sz="1600">
              <a:solidFill>
                <a:schemeClr val="dk1"/>
              </a:solidFill>
              <a:effectLst/>
              <a:latin typeface="ＭＳ ゴシック"/>
              <a:ea typeface="ＭＳ ゴシック"/>
              <a:cs typeface="+mn-cs"/>
            </a:rPr>
            <a:t>億円）を積み立てたことなどにより増加となった。</a:t>
          </a:r>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社会保障経費の増大や災害等への備えのため、標準財政規模の</a:t>
          </a:r>
          <a:r>
            <a:rPr kumimoji="1" lang="en-US" altLang="ja-JP" sz="1600">
              <a:solidFill>
                <a:schemeClr val="dk1"/>
              </a:solidFill>
              <a:effectLst/>
              <a:latin typeface="ＭＳ ゴシック"/>
              <a:ea typeface="ＭＳ ゴシック"/>
              <a:cs typeface="+mn-cs"/>
            </a:rPr>
            <a:t>20</a:t>
          </a:r>
          <a:r>
            <a:rPr kumimoji="1" lang="ja-JP" altLang="en-US" sz="1600">
              <a:solidFill>
                <a:schemeClr val="dk1"/>
              </a:solidFill>
              <a:effectLst/>
              <a:latin typeface="ＭＳ ゴシック"/>
              <a:ea typeface="ＭＳ ゴシック"/>
              <a:cs typeface="+mn-cs"/>
            </a:rPr>
            <a:t>％（約</a:t>
          </a:r>
          <a:r>
            <a:rPr kumimoji="1" lang="en-US" altLang="ja-JP" sz="1600">
              <a:solidFill>
                <a:schemeClr val="dk1"/>
              </a:solidFill>
              <a:effectLst/>
              <a:latin typeface="ＭＳ ゴシック"/>
              <a:ea typeface="ＭＳ ゴシック"/>
              <a:cs typeface="+mn-cs"/>
            </a:rPr>
            <a:t>33</a:t>
          </a:r>
          <a:r>
            <a:rPr kumimoji="1" lang="ja-JP" altLang="en-US" sz="1600">
              <a:solidFill>
                <a:schemeClr val="dk1"/>
              </a:solidFill>
              <a:effectLst/>
              <a:latin typeface="ＭＳ ゴシック"/>
              <a:ea typeface="ＭＳ ゴシック"/>
              <a:cs typeface="+mn-cs"/>
            </a:rPr>
            <a:t>億円）の水準を維持していくこととしている。</a:t>
          </a:r>
          <a:endParaRPr kumimoji="1" lang="en-US" altLang="ja-JP" sz="16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（増減理由）</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令和</a:t>
          </a:r>
          <a:r>
            <a:rPr kumimoji="1" lang="en-US" altLang="ja-JP" sz="1600">
              <a:solidFill>
                <a:schemeClr val="dk1"/>
              </a:solidFill>
              <a:effectLst/>
              <a:latin typeface="ＭＳ ゴシック"/>
              <a:ea typeface="ＭＳ ゴシック"/>
              <a:cs typeface="+mn-cs"/>
            </a:rPr>
            <a:t>3</a:t>
          </a:r>
          <a:r>
            <a:rPr kumimoji="1" lang="ja-JP" altLang="en-US" sz="1600">
              <a:solidFill>
                <a:schemeClr val="dk1"/>
              </a:solidFill>
              <a:effectLst/>
              <a:latin typeface="ＭＳ ゴシック"/>
              <a:ea typeface="ＭＳ ゴシック"/>
              <a:cs typeface="+mn-cs"/>
            </a:rPr>
            <a:t>年度と令和5年度に臨時財政対策債償還費を基金へ積み立てたことなどにより増加となった。</a:t>
          </a:r>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市債の償還に必要な財源を確保する。</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59,475
58,962
130.55
30,828,931
30,394,622
309,211
16,736,236
24,166,172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4433570" cy="259080"/>
    <xdr:sp macro="" textlink="">
      <xdr:nvSpPr>
        <xdr:cNvPr id="34" name="テキスト ボックス 33"/>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143510</xdr:rowOff>
    </xdr:from>
    <xdr:ext cx="184785" cy="257175"/>
    <xdr:sp macro="" textlink="">
      <xdr:nvSpPr>
        <xdr:cNvPr id="35" name="テキスト ボックス 34"/>
        <xdr:cNvSpPr txBox="1"/>
      </xdr:nvSpPr>
      <xdr:spPr>
        <a:xfrm>
          <a:off x="419100" y="3734435"/>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有形固定資産減価償却率は類似団体より高い水準にあるが、平成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％削減するという目標を掲げ、老朽化した施設の集約化・複合化、除却や移譲などを進めることとしている。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1" name="テキスト ボックス 5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7505" cy="225425"/>
    <xdr:sp macro="" textlink="">
      <xdr:nvSpPr>
        <xdr:cNvPr id="53" name="テキスト ボックス 52"/>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7505" cy="223520"/>
    <xdr:sp macro="" textlink="">
      <xdr:nvSpPr>
        <xdr:cNvPr id="55" name="テキスト ボックス 54"/>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7505" cy="225425"/>
    <xdr:sp macro="" textlink="">
      <xdr:nvSpPr>
        <xdr:cNvPr id="57" name="テキスト ボックス 56"/>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7505" cy="223520"/>
    <xdr:sp macro="" textlink="">
      <xdr:nvSpPr>
        <xdr:cNvPr id="59" name="テキスト ボックス 58"/>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7505" cy="225425"/>
    <xdr:sp macro="" textlink="">
      <xdr:nvSpPr>
        <xdr:cNvPr id="61" name="テキスト ボックス 60"/>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63" name="テキスト ボックス 62"/>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154940</xdr:rowOff>
    </xdr:from>
    <xdr:to xmlns:xdr="http://schemas.openxmlformats.org/drawingml/2006/spreadsheetDrawing">
      <xdr:col>23</xdr:col>
      <xdr:colOff>85090</xdr:colOff>
      <xdr:row>34</xdr:row>
      <xdr:rowOff>126365</xdr:rowOff>
    </xdr:to>
    <xdr:cxnSp macro="">
      <xdr:nvCxnSpPr>
        <xdr:cNvPr id="65" name="直線コネクタ 64"/>
        <xdr:cNvCxnSpPr/>
      </xdr:nvCxnSpPr>
      <xdr:spPr>
        <a:xfrm flipV="1">
          <a:off x="4760595" y="5212715"/>
          <a:ext cx="127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130175</xdr:rowOff>
    </xdr:from>
    <xdr:ext cx="403225" cy="259080"/>
    <xdr:sp macro="" textlink="">
      <xdr:nvSpPr>
        <xdr:cNvPr id="66" name="有形固定資産減価償却率最小値テキスト"/>
        <xdr:cNvSpPr txBox="1"/>
      </xdr:nvSpPr>
      <xdr:spPr>
        <a:xfrm>
          <a:off x="4813300" y="6731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126365</xdr:rowOff>
    </xdr:from>
    <xdr:to xmlns:xdr="http://schemas.openxmlformats.org/drawingml/2006/spreadsheetDrawing">
      <xdr:col>23</xdr:col>
      <xdr:colOff>174625</xdr:colOff>
      <xdr:row>34</xdr:row>
      <xdr:rowOff>126365</xdr:rowOff>
    </xdr:to>
    <xdr:cxnSp macro="">
      <xdr:nvCxnSpPr>
        <xdr:cNvPr id="67" name="直線コネクタ 66"/>
        <xdr:cNvCxnSpPr/>
      </xdr:nvCxnSpPr>
      <xdr:spPr>
        <a:xfrm>
          <a:off x="4673600" y="672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100965</xdr:rowOff>
    </xdr:from>
    <xdr:ext cx="403225" cy="257175"/>
    <xdr:sp macro="" textlink="">
      <xdr:nvSpPr>
        <xdr:cNvPr id="68" name="有形固定資産減価償却率最大値テキスト"/>
        <xdr:cNvSpPr txBox="1"/>
      </xdr:nvSpPr>
      <xdr:spPr>
        <a:xfrm>
          <a:off x="4813300" y="49872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25</xdr:row>
      <xdr:rowOff>154940</xdr:rowOff>
    </xdr:from>
    <xdr:to xmlns:xdr="http://schemas.openxmlformats.org/drawingml/2006/spreadsheetDrawing">
      <xdr:col>23</xdr:col>
      <xdr:colOff>174625</xdr:colOff>
      <xdr:row>25</xdr:row>
      <xdr:rowOff>154940</xdr:rowOff>
    </xdr:to>
    <xdr:cxnSp macro="">
      <xdr:nvCxnSpPr>
        <xdr:cNvPr id="69" name="直線コネクタ 68"/>
        <xdr:cNvCxnSpPr/>
      </xdr:nvCxnSpPr>
      <xdr:spPr>
        <a:xfrm>
          <a:off x="4673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83820</xdr:rowOff>
    </xdr:from>
    <xdr:ext cx="403225" cy="259080"/>
    <xdr:sp macro="" textlink="">
      <xdr:nvSpPr>
        <xdr:cNvPr id="70" name="有形固定資産減価償却率平均値テキスト"/>
        <xdr:cNvSpPr txBox="1"/>
      </xdr:nvSpPr>
      <xdr:spPr>
        <a:xfrm>
          <a:off x="4813300" y="599884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60960</xdr:rowOff>
    </xdr:from>
    <xdr:to xmlns:xdr="http://schemas.openxmlformats.org/drawingml/2006/spreadsheetDrawing">
      <xdr:col>23</xdr:col>
      <xdr:colOff>136525</xdr:colOff>
      <xdr:row>31</xdr:row>
      <xdr:rowOff>162560</xdr:rowOff>
    </xdr:to>
    <xdr:sp macro="" textlink="">
      <xdr:nvSpPr>
        <xdr:cNvPr id="71" name="フローチャート: 判断 70"/>
        <xdr:cNvSpPr/>
      </xdr:nvSpPr>
      <xdr:spPr>
        <a:xfrm>
          <a:off x="47117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42545</xdr:rowOff>
    </xdr:from>
    <xdr:to xmlns:xdr="http://schemas.openxmlformats.org/drawingml/2006/spreadsheetDrawing">
      <xdr:col>19</xdr:col>
      <xdr:colOff>187325</xdr:colOff>
      <xdr:row>31</xdr:row>
      <xdr:rowOff>144145</xdr:rowOff>
    </xdr:to>
    <xdr:sp macro="" textlink="">
      <xdr:nvSpPr>
        <xdr:cNvPr id="72" name="フローチャート: 判断 71"/>
        <xdr:cNvSpPr/>
      </xdr:nvSpPr>
      <xdr:spPr>
        <a:xfrm>
          <a:off x="4000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29210</xdr:rowOff>
    </xdr:from>
    <xdr:to xmlns:xdr="http://schemas.openxmlformats.org/drawingml/2006/spreadsheetDrawing">
      <xdr:col>15</xdr:col>
      <xdr:colOff>187325</xdr:colOff>
      <xdr:row>31</xdr:row>
      <xdr:rowOff>130175</xdr:rowOff>
    </xdr:to>
    <xdr:sp macro="" textlink="">
      <xdr:nvSpPr>
        <xdr:cNvPr id="73" name="フローチャート: 判断 72"/>
        <xdr:cNvSpPr/>
      </xdr:nvSpPr>
      <xdr:spPr>
        <a:xfrm>
          <a:off x="3238500" y="61156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3175</xdr:rowOff>
    </xdr:from>
    <xdr:to xmlns:xdr="http://schemas.openxmlformats.org/drawingml/2006/spreadsheetDrawing">
      <xdr:col>11</xdr:col>
      <xdr:colOff>187325</xdr:colOff>
      <xdr:row>31</xdr:row>
      <xdr:rowOff>104775</xdr:rowOff>
    </xdr:to>
    <xdr:sp macro="" textlink="">
      <xdr:nvSpPr>
        <xdr:cNvPr id="74" name="フローチャート: 判断 73"/>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120650</xdr:rowOff>
    </xdr:from>
    <xdr:to xmlns:xdr="http://schemas.openxmlformats.org/drawingml/2006/spreadsheetDrawing">
      <xdr:col>7</xdr:col>
      <xdr:colOff>187325</xdr:colOff>
      <xdr:row>31</xdr:row>
      <xdr:rowOff>50800</xdr:rowOff>
    </xdr:to>
    <xdr:sp macro="" textlink="">
      <xdr:nvSpPr>
        <xdr:cNvPr id="75" name="フローチャート: 判断 74"/>
        <xdr:cNvSpPr/>
      </xdr:nvSpPr>
      <xdr:spPr>
        <a:xfrm>
          <a:off x="1714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6" name="テキスト ボックス 75"/>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7" name="テキスト ボックス 76"/>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78" name="テキスト ボックス 77"/>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79" name="テキスト ボックス 78"/>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0" name="テキスト ボックス 79"/>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33</xdr:row>
      <xdr:rowOff>20320</xdr:rowOff>
    </xdr:from>
    <xdr:to xmlns:xdr="http://schemas.openxmlformats.org/drawingml/2006/spreadsheetDrawing">
      <xdr:col>23</xdr:col>
      <xdr:colOff>136525</xdr:colOff>
      <xdr:row>33</xdr:row>
      <xdr:rowOff>121920</xdr:rowOff>
    </xdr:to>
    <xdr:sp macro="" textlink="">
      <xdr:nvSpPr>
        <xdr:cNvPr id="81" name="楕円 80"/>
        <xdr:cNvSpPr/>
      </xdr:nvSpPr>
      <xdr:spPr>
        <a:xfrm>
          <a:off x="47117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170180</xdr:rowOff>
    </xdr:from>
    <xdr:ext cx="403225" cy="259080"/>
    <xdr:sp macro="" textlink="">
      <xdr:nvSpPr>
        <xdr:cNvPr id="82" name="有形固定資産減価償却率該当値テキスト"/>
        <xdr:cNvSpPr txBox="1"/>
      </xdr:nvSpPr>
      <xdr:spPr>
        <a:xfrm>
          <a:off x="4813300" y="64281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144780</xdr:rowOff>
    </xdr:from>
    <xdr:to xmlns:xdr="http://schemas.openxmlformats.org/drawingml/2006/spreadsheetDrawing">
      <xdr:col>19</xdr:col>
      <xdr:colOff>187325</xdr:colOff>
      <xdr:row>33</xdr:row>
      <xdr:rowOff>74930</xdr:rowOff>
    </xdr:to>
    <xdr:sp macro="" textlink="">
      <xdr:nvSpPr>
        <xdr:cNvPr id="83" name="楕円 82"/>
        <xdr:cNvSpPr/>
      </xdr:nvSpPr>
      <xdr:spPr>
        <a:xfrm>
          <a:off x="4000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33</xdr:row>
      <xdr:rowOff>24130</xdr:rowOff>
    </xdr:from>
    <xdr:to xmlns:xdr="http://schemas.openxmlformats.org/drawingml/2006/spreadsheetDrawing">
      <xdr:col>23</xdr:col>
      <xdr:colOff>85725</xdr:colOff>
      <xdr:row>33</xdr:row>
      <xdr:rowOff>71120</xdr:rowOff>
    </xdr:to>
    <xdr:cxnSp macro="">
      <xdr:nvCxnSpPr>
        <xdr:cNvPr id="84" name="直線コネクタ 83"/>
        <xdr:cNvCxnSpPr/>
      </xdr:nvCxnSpPr>
      <xdr:spPr>
        <a:xfrm>
          <a:off x="4051300" y="6453505"/>
          <a:ext cx="711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109220</xdr:rowOff>
    </xdr:from>
    <xdr:to xmlns:xdr="http://schemas.openxmlformats.org/drawingml/2006/spreadsheetDrawing">
      <xdr:col>15</xdr:col>
      <xdr:colOff>187325</xdr:colOff>
      <xdr:row>33</xdr:row>
      <xdr:rowOff>38735</xdr:rowOff>
    </xdr:to>
    <xdr:sp macro="" textlink="">
      <xdr:nvSpPr>
        <xdr:cNvPr id="85" name="楕円 84"/>
        <xdr:cNvSpPr/>
      </xdr:nvSpPr>
      <xdr:spPr>
        <a:xfrm>
          <a:off x="3238500" y="63671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159385</xdr:rowOff>
    </xdr:from>
    <xdr:to xmlns:xdr="http://schemas.openxmlformats.org/drawingml/2006/spreadsheetDrawing">
      <xdr:col>19</xdr:col>
      <xdr:colOff>136525</xdr:colOff>
      <xdr:row>33</xdr:row>
      <xdr:rowOff>24130</xdr:rowOff>
    </xdr:to>
    <xdr:cxnSp macro="">
      <xdr:nvCxnSpPr>
        <xdr:cNvPr id="86" name="直線コネクタ 85"/>
        <xdr:cNvCxnSpPr/>
      </xdr:nvCxnSpPr>
      <xdr:spPr>
        <a:xfrm>
          <a:off x="3289300" y="6417310"/>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76200</xdr:rowOff>
    </xdr:from>
    <xdr:to xmlns:xdr="http://schemas.openxmlformats.org/drawingml/2006/spreadsheetDrawing">
      <xdr:col>11</xdr:col>
      <xdr:colOff>187325</xdr:colOff>
      <xdr:row>33</xdr:row>
      <xdr:rowOff>6350</xdr:rowOff>
    </xdr:to>
    <xdr:sp macro="" textlink="">
      <xdr:nvSpPr>
        <xdr:cNvPr id="87" name="楕円 86"/>
        <xdr:cNvSpPr/>
      </xdr:nvSpPr>
      <xdr:spPr>
        <a:xfrm>
          <a:off x="2476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127000</xdr:rowOff>
    </xdr:from>
    <xdr:to xmlns:xdr="http://schemas.openxmlformats.org/drawingml/2006/spreadsheetDrawing">
      <xdr:col>15</xdr:col>
      <xdr:colOff>136525</xdr:colOff>
      <xdr:row>32</xdr:row>
      <xdr:rowOff>159385</xdr:rowOff>
    </xdr:to>
    <xdr:cxnSp macro="">
      <xdr:nvCxnSpPr>
        <xdr:cNvPr id="88" name="直線コネクタ 87"/>
        <xdr:cNvCxnSpPr/>
      </xdr:nvCxnSpPr>
      <xdr:spPr>
        <a:xfrm>
          <a:off x="2527300" y="638492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40640</xdr:rowOff>
    </xdr:from>
    <xdr:to xmlns:xdr="http://schemas.openxmlformats.org/drawingml/2006/spreadsheetDrawing">
      <xdr:col>7</xdr:col>
      <xdr:colOff>187325</xdr:colOff>
      <xdr:row>32</xdr:row>
      <xdr:rowOff>142240</xdr:rowOff>
    </xdr:to>
    <xdr:sp macro="" textlink="">
      <xdr:nvSpPr>
        <xdr:cNvPr id="89" name="楕円 88"/>
        <xdr:cNvSpPr/>
      </xdr:nvSpPr>
      <xdr:spPr>
        <a:xfrm>
          <a:off x="1714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91440</xdr:rowOff>
    </xdr:from>
    <xdr:to xmlns:xdr="http://schemas.openxmlformats.org/drawingml/2006/spreadsheetDrawing">
      <xdr:col>11</xdr:col>
      <xdr:colOff>136525</xdr:colOff>
      <xdr:row>32</xdr:row>
      <xdr:rowOff>127000</xdr:rowOff>
    </xdr:to>
    <xdr:cxnSp macro="">
      <xdr:nvCxnSpPr>
        <xdr:cNvPr id="90" name="直線コネクタ 89"/>
        <xdr:cNvCxnSpPr/>
      </xdr:nvCxnSpPr>
      <xdr:spPr>
        <a:xfrm>
          <a:off x="1765300" y="634936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160655</xdr:rowOff>
    </xdr:from>
    <xdr:ext cx="403225" cy="259080"/>
    <xdr:sp macro="" textlink="">
      <xdr:nvSpPr>
        <xdr:cNvPr id="91" name="n_1aveValue有形固定資産減価償却率"/>
        <xdr:cNvSpPr txBox="1"/>
      </xdr:nvSpPr>
      <xdr:spPr>
        <a:xfrm>
          <a:off x="3836035" y="59042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146685</xdr:rowOff>
    </xdr:from>
    <xdr:ext cx="403225" cy="257175"/>
    <xdr:sp macro="" textlink="">
      <xdr:nvSpPr>
        <xdr:cNvPr id="92" name="n_2aveValue有形固定資産減価償却率"/>
        <xdr:cNvSpPr txBox="1"/>
      </xdr:nvSpPr>
      <xdr:spPr>
        <a:xfrm>
          <a:off x="3086735" y="5890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121285</xdr:rowOff>
    </xdr:from>
    <xdr:ext cx="403225" cy="257175"/>
    <xdr:sp macro="" textlink="">
      <xdr:nvSpPr>
        <xdr:cNvPr id="93" name="n_3aveValue有形固定資産減価償却率"/>
        <xdr:cNvSpPr txBox="1"/>
      </xdr:nvSpPr>
      <xdr:spPr>
        <a:xfrm>
          <a:off x="2324735" y="58648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67310</xdr:rowOff>
    </xdr:from>
    <xdr:ext cx="403225" cy="259080"/>
    <xdr:sp macro="" textlink="">
      <xdr:nvSpPr>
        <xdr:cNvPr id="94" name="n_4aveValue有形固定資産減価償却率"/>
        <xdr:cNvSpPr txBox="1"/>
      </xdr:nvSpPr>
      <xdr:spPr>
        <a:xfrm>
          <a:off x="1562735" y="5810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66040</xdr:rowOff>
    </xdr:from>
    <xdr:ext cx="403225" cy="257175"/>
    <xdr:sp macro="" textlink="">
      <xdr:nvSpPr>
        <xdr:cNvPr id="95" name="n_1mainValue有形固定資産減価償却率"/>
        <xdr:cNvSpPr txBox="1"/>
      </xdr:nvSpPr>
      <xdr:spPr>
        <a:xfrm>
          <a:off x="3836035" y="64954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29845</xdr:rowOff>
    </xdr:from>
    <xdr:ext cx="403225" cy="257175"/>
    <xdr:sp macro="" textlink="">
      <xdr:nvSpPr>
        <xdr:cNvPr id="96" name="n_2mainValue有形固定資産減価償却率"/>
        <xdr:cNvSpPr txBox="1"/>
      </xdr:nvSpPr>
      <xdr:spPr>
        <a:xfrm>
          <a:off x="3086735" y="64592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168910</xdr:rowOff>
    </xdr:from>
    <xdr:ext cx="403225" cy="257175"/>
    <xdr:sp macro="" textlink="">
      <xdr:nvSpPr>
        <xdr:cNvPr id="97" name="n_3mainValue有形固定資産減価償却率"/>
        <xdr:cNvSpPr txBox="1"/>
      </xdr:nvSpPr>
      <xdr:spPr>
        <a:xfrm>
          <a:off x="2324735" y="64268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133350</xdr:rowOff>
    </xdr:from>
    <xdr:ext cx="403225" cy="257175"/>
    <xdr:sp macro="" textlink="">
      <xdr:nvSpPr>
        <xdr:cNvPr id="98" name="n_4mainValue有形固定資産減価償却率"/>
        <xdr:cNvSpPr txBox="1"/>
      </xdr:nvSpPr>
      <xdr:spPr>
        <a:xfrm>
          <a:off x="1562735" y="63912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[ 735.6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050" b="0" i="0" baseline="0">
              <a:solidFill>
                <a:schemeClr val="dk1"/>
              </a:solidFill>
              <a:effectLst/>
              <a:latin typeface="+mn-lt"/>
              <a:ea typeface="+mn-ea"/>
              <a:cs typeface="+mn-cs"/>
            </a:rPr>
            <a:t>債務償還比率は類似団体より高い水準にある。これは合併以降新市まちづくり計画に伴う大型公共事業を実施してきたことにより、将来負担額が類似団体より大きくなっていることが原因となっている。しかしながら、大型公共事業が概ね完了し、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年度をピークに地方債残高が減少しており、今後も将来負担額は減少していく見込みであり、債務償還比率も良化していく見込みである。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14" name="テキスト ボックス 113"/>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940" cy="223520"/>
    <xdr:sp macro="" textlink="">
      <xdr:nvSpPr>
        <xdr:cNvPr id="118" name="テキスト ボックス 117"/>
        <xdr:cNvSpPr txBox="1"/>
      </xdr:nvSpPr>
      <xdr:spPr>
        <a:xfrm>
          <a:off x="10828655" y="629856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940" cy="225425"/>
    <xdr:sp macro="" textlink="">
      <xdr:nvSpPr>
        <xdr:cNvPr id="120" name="テキスト ボックス 119"/>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940" cy="223520"/>
    <xdr:sp macro="" textlink="">
      <xdr:nvSpPr>
        <xdr:cNvPr id="122" name="テキスト ボックス 121"/>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130175</xdr:rowOff>
    </xdr:to>
    <xdr:cxnSp macro="">
      <xdr:nvCxnSpPr>
        <xdr:cNvPr id="127" name="直線コネクタ 126"/>
        <xdr:cNvCxnSpPr/>
      </xdr:nvCxnSpPr>
      <xdr:spPr>
        <a:xfrm flipV="1">
          <a:off x="14793595" y="531304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133985</xdr:rowOff>
    </xdr:from>
    <xdr:ext cx="558800" cy="257175"/>
    <xdr:sp macro="" textlink="">
      <xdr:nvSpPr>
        <xdr:cNvPr id="128" name="債務償還比率最小値テキスト"/>
        <xdr:cNvSpPr txBox="1"/>
      </xdr:nvSpPr>
      <xdr:spPr>
        <a:xfrm>
          <a:off x="14846300" y="6563360"/>
          <a:ext cx="558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130175</xdr:rowOff>
    </xdr:from>
    <xdr:to xmlns:xdr="http://schemas.openxmlformats.org/drawingml/2006/spreadsheetDrawing">
      <xdr:col>76</xdr:col>
      <xdr:colOff>111125</xdr:colOff>
      <xdr:row>33</xdr:row>
      <xdr:rowOff>130175</xdr:rowOff>
    </xdr:to>
    <xdr:cxnSp macro="">
      <xdr:nvCxnSpPr>
        <xdr:cNvPr id="129" name="直線コネクタ 128"/>
        <xdr:cNvCxnSpPr/>
      </xdr:nvCxnSpPr>
      <xdr:spPr>
        <a:xfrm>
          <a:off x="14706600" y="655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8455" cy="257175"/>
    <xdr:sp macro="" textlink="">
      <xdr:nvSpPr>
        <xdr:cNvPr id="130" name="債務償還比率最大値テキスト"/>
        <xdr:cNvSpPr txBox="1"/>
      </xdr:nvSpPr>
      <xdr:spPr>
        <a:xfrm>
          <a:off x="14846300" y="508825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161290</xdr:rowOff>
    </xdr:from>
    <xdr:ext cx="467995" cy="259080"/>
    <xdr:sp macro="" textlink="">
      <xdr:nvSpPr>
        <xdr:cNvPr id="132" name="債務償還比率平均値テキスト"/>
        <xdr:cNvSpPr txBox="1"/>
      </xdr:nvSpPr>
      <xdr:spPr>
        <a:xfrm>
          <a:off x="14846300" y="573341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138430</xdr:rowOff>
    </xdr:from>
    <xdr:to xmlns:xdr="http://schemas.openxmlformats.org/drawingml/2006/spreadsheetDrawing">
      <xdr:col>76</xdr:col>
      <xdr:colOff>73025</xdr:colOff>
      <xdr:row>30</xdr:row>
      <xdr:rowOff>68580</xdr:rowOff>
    </xdr:to>
    <xdr:sp macro="" textlink="">
      <xdr:nvSpPr>
        <xdr:cNvPr id="133" name="フローチャート: 判断 132"/>
        <xdr:cNvSpPr/>
      </xdr:nvSpPr>
      <xdr:spPr>
        <a:xfrm>
          <a:off x="14744700" y="588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117475</xdr:rowOff>
    </xdr:from>
    <xdr:to xmlns:xdr="http://schemas.openxmlformats.org/drawingml/2006/spreadsheetDrawing">
      <xdr:col>72</xdr:col>
      <xdr:colOff>123825</xdr:colOff>
      <xdr:row>30</xdr:row>
      <xdr:rowOff>47625</xdr:rowOff>
    </xdr:to>
    <xdr:sp macro="" textlink="">
      <xdr:nvSpPr>
        <xdr:cNvPr id="134" name="フローチャート: 判断 133"/>
        <xdr:cNvSpPr/>
      </xdr:nvSpPr>
      <xdr:spPr>
        <a:xfrm>
          <a:off x="1403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64135</xdr:rowOff>
    </xdr:from>
    <xdr:to xmlns:xdr="http://schemas.openxmlformats.org/drawingml/2006/spreadsheetDrawing">
      <xdr:col>68</xdr:col>
      <xdr:colOff>123825</xdr:colOff>
      <xdr:row>29</xdr:row>
      <xdr:rowOff>166370</xdr:rowOff>
    </xdr:to>
    <xdr:sp macro="" textlink="">
      <xdr:nvSpPr>
        <xdr:cNvPr id="135" name="フローチャート: 判断 134"/>
        <xdr:cNvSpPr/>
      </xdr:nvSpPr>
      <xdr:spPr>
        <a:xfrm>
          <a:off x="13271500" y="58077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94615</xdr:rowOff>
    </xdr:from>
    <xdr:to xmlns:xdr="http://schemas.openxmlformats.org/drawingml/2006/spreadsheetDrawing">
      <xdr:col>64</xdr:col>
      <xdr:colOff>123825</xdr:colOff>
      <xdr:row>31</xdr:row>
      <xdr:rowOff>24765</xdr:rowOff>
    </xdr:to>
    <xdr:sp macro="" textlink="">
      <xdr:nvSpPr>
        <xdr:cNvPr id="136" name="フローチャート: 判断 135"/>
        <xdr:cNvSpPr/>
      </xdr:nvSpPr>
      <xdr:spPr>
        <a:xfrm>
          <a:off x="12509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111760</xdr:rowOff>
    </xdr:from>
    <xdr:to xmlns:xdr="http://schemas.openxmlformats.org/drawingml/2006/spreadsheetDrawing">
      <xdr:col>60</xdr:col>
      <xdr:colOff>123825</xdr:colOff>
      <xdr:row>31</xdr:row>
      <xdr:rowOff>41910</xdr:rowOff>
    </xdr:to>
    <xdr:sp macro="" textlink="">
      <xdr:nvSpPr>
        <xdr:cNvPr id="137" name="フローチャート: 判断 136"/>
        <xdr:cNvSpPr/>
      </xdr:nvSpPr>
      <xdr:spPr>
        <a:xfrm>
          <a:off x="11747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38" name="テキスト ボックス 137"/>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39" name="テキスト ボックス 138"/>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40" name="テキスト ボックス 139"/>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41" name="テキスト ボックス 140"/>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42" name="テキスト ボックス 141"/>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57785</xdr:rowOff>
    </xdr:from>
    <xdr:to xmlns:xdr="http://schemas.openxmlformats.org/drawingml/2006/spreadsheetDrawing">
      <xdr:col>76</xdr:col>
      <xdr:colOff>73025</xdr:colOff>
      <xdr:row>31</xdr:row>
      <xdr:rowOff>159385</xdr:rowOff>
    </xdr:to>
    <xdr:sp macro="" textlink="">
      <xdr:nvSpPr>
        <xdr:cNvPr id="143" name="楕円 142"/>
        <xdr:cNvSpPr/>
      </xdr:nvSpPr>
      <xdr:spPr>
        <a:xfrm>
          <a:off x="147447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36195</xdr:rowOff>
    </xdr:from>
    <xdr:ext cx="467995" cy="259080"/>
    <xdr:sp macro="" textlink="">
      <xdr:nvSpPr>
        <xdr:cNvPr id="144" name="債務償還比率該当値テキスト"/>
        <xdr:cNvSpPr txBox="1"/>
      </xdr:nvSpPr>
      <xdr:spPr>
        <a:xfrm>
          <a:off x="14846300" y="6122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148590</xdr:rowOff>
    </xdr:from>
    <xdr:to xmlns:xdr="http://schemas.openxmlformats.org/drawingml/2006/spreadsheetDrawing">
      <xdr:col>72</xdr:col>
      <xdr:colOff>123825</xdr:colOff>
      <xdr:row>31</xdr:row>
      <xdr:rowOff>78740</xdr:rowOff>
    </xdr:to>
    <xdr:sp macro="" textlink="">
      <xdr:nvSpPr>
        <xdr:cNvPr id="145" name="楕円 144"/>
        <xdr:cNvSpPr/>
      </xdr:nvSpPr>
      <xdr:spPr>
        <a:xfrm>
          <a:off x="14033500" y="606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27940</xdr:rowOff>
    </xdr:from>
    <xdr:to xmlns:xdr="http://schemas.openxmlformats.org/drawingml/2006/spreadsheetDrawing">
      <xdr:col>76</xdr:col>
      <xdr:colOff>22225</xdr:colOff>
      <xdr:row>31</xdr:row>
      <xdr:rowOff>109220</xdr:rowOff>
    </xdr:to>
    <xdr:cxnSp macro="">
      <xdr:nvCxnSpPr>
        <xdr:cNvPr id="146" name="直線コネクタ 145"/>
        <xdr:cNvCxnSpPr/>
      </xdr:nvCxnSpPr>
      <xdr:spPr>
        <a:xfrm>
          <a:off x="14084300" y="6114415"/>
          <a:ext cx="711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160655</xdr:rowOff>
    </xdr:from>
    <xdr:to xmlns:xdr="http://schemas.openxmlformats.org/drawingml/2006/spreadsheetDrawing">
      <xdr:col>68</xdr:col>
      <xdr:colOff>123825</xdr:colOff>
      <xdr:row>31</xdr:row>
      <xdr:rowOff>90805</xdr:rowOff>
    </xdr:to>
    <xdr:sp macro="" textlink="">
      <xdr:nvSpPr>
        <xdr:cNvPr id="147" name="楕円 146"/>
        <xdr:cNvSpPr/>
      </xdr:nvSpPr>
      <xdr:spPr>
        <a:xfrm>
          <a:off x="13271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27940</xdr:rowOff>
    </xdr:from>
    <xdr:to xmlns:xdr="http://schemas.openxmlformats.org/drawingml/2006/spreadsheetDrawing">
      <xdr:col>72</xdr:col>
      <xdr:colOff>73025</xdr:colOff>
      <xdr:row>31</xdr:row>
      <xdr:rowOff>40640</xdr:rowOff>
    </xdr:to>
    <xdr:cxnSp macro="">
      <xdr:nvCxnSpPr>
        <xdr:cNvPr id="148" name="直線コネクタ 147"/>
        <xdr:cNvCxnSpPr/>
      </xdr:nvCxnSpPr>
      <xdr:spPr>
        <a:xfrm flipV="1">
          <a:off x="13322300" y="611441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29210</xdr:rowOff>
    </xdr:from>
    <xdr:to xmlns:xdr="http://schemas.openxmlformats.org/drawingml/2006/spreadsheetDrawing">
      <xdr:col>64</xdr:col>
      <xdr:colOff>123825</xdr:colOff>
      <xdr:row>32</xdr:row>
      <xdr:rowOff>130810</xdr:rowOff>
    </xdr:to>
    <xdr:sp macro="" textlink="">
      <xdr:nvSpPr>
        <xdr:cNvPr id="149" name="楕円 148"/>
        <xdr:cNvSpPr/>
      </xdr:nvSpPr>
      <xdr:spPr>
        <a:xfrm>
          <a:off x="12509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40640</xdr:rowOff>
    </xdr:from>
    <xdr:to xmlns:xdr="http://schemas.openxmlformats.org/drawingml/2006/spreadsheetDrawing">
      <xdr:col>68</xdr:col>
      <xdr:colOff>73025</xdr:colOff>
      <xdr:row>32</xdr:row>
      <xdr:rowOff>80010</xdr:rowOff>
    </xdr:to>
    <xdr:cxnSp macro="">
      <xdr:nvCxnSpPr>
        <xdr:cNvPr id="150" name="直線コネクタ 149"/>
        <xdr:cNvCxnSpPr/>
      </xdr:nvCxnSpPr>
      <xdr:spPr>
        <a:xfrm flipV="1">
          <a:off x="12560300" y="6127115"/>
          <a:ext cx="762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88265</xdr:rowOff>
    </xdr:from>
    <xdr:to xmlns:xdr="http://schemas.openxmlformats.org/drawingml/2006/spreadsheetDrawing">
      <xdr:col>60</xdr:col>
      <xdr:colOff>123825</xdr:colOff>
      <xdr:row>33</xdr:row>
      <xdr:rowOff>18415</xdr:rowOff>
    </xdr:to>
    <xdr:sp macro="" textlink="">
      <xdr:nvSpPr>
        <xdr:cNvPr id="151" name="楕円 150"/>
        <xdr:cNvSpPr/>
      </xdr:nvSpPr>
      <xdr:spPr>
        <a:xfrm>
          <a:off x="1174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80010</xdr:rowOff>
    </xdr:from>
    <xdr:to xmlns:xdr="http://schemas.openxmlformats.org/drawingml/2006/spreadsheetDrawing">
      <xdr:col>64</xdr:col>
      <xdr:colOff>73025</xdr:colOff>
      <xdr:row>32</xdr:row>
      <xdr:rowOff>139065</xdr:rowOff>
    </xdr:to>
    <xdr:cxnSp macro="">
      <xdr:nvCxnSpPr>
        <xdr:cNvPr id="152" name="直線コネクタ 151"/>
        <xdr:cNvCxnSpPr/>
      </xdr:nvCxnSpPr>
      <xdr:spPr>
        <a:xfrm flipV="1">
          <a:off x="11798300" y="6337935"/>
          <a:ext cx="762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64135</xdr:rowOff>
    </xdr:from>
    <xdr:ext cx="467995" cy="257175"/>
    <xdr:sp macro="" textlink="">
      <xdr:nvSpPr>
        <xdr:cNvPr id="153" name="n_1aveValue債務償還比率"/>
        <xdr:cNvSpPr txBox="1"/>
      </xdr:nvSpPr>
      <xdr:spPr>
        <a:xfrm>
          <a:off x="13836650" y="56362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10795</xdr:rowOff>
    </xdr:from>
    <xdr:ext cx="467995" cy="258445"/>
    <xdr:sp macro="" textlink="">
      <xdr:nvSpPr>
        <xdr:cNvPr id="154" name="n_2aveValue債務償還比率"/>
        <xdr:cNvSpPr txBox="1"/>
      </xdr:nvSpPr>
      <xdr:spPr>
        <a:xfrm>
          <a:off x="13087350" y="558292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41275</xdr:rowOff>
    </xdr:from>
    <xdr:ext cx="467995" cy="257175"/>
    <xdr:sp macro="" textlink="">
      <xdr:nvSpPr>
        <xdr:cNvPr id="155" name="n_3aveValue債務償還比率"/>
        <xdr:cNvSpPr txBox="1"/>
      </xdr:nvSpPr>
      <xdr:spPr>
        <a:xfrm>
          <a:off x="12325350" y="57848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58420</xdr:rowOff>
    </xdr:from>
    <xdr:ext cx="467995" cy="259080"/>
    <xdr:sp macro="" textlink="">
      <xdr:nvSpPr>
        <xdr:cNvPr id="156" name="n_4aveValue債務償還比率"/>
        <xdr:cNvSpPr txBox="1"/>
      </xdr:nvSpPr>
      <xdr:spPr>
        <a:xfrm>
          <a:off x="11563350" y="5801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69850</xdr:rowOff>
    </xdr:from>
    <xdr:ext cx="467995" cy="259080"/>
    <xdr:sp macro="" textlink="">
      <xdr:nvSpPr>
        <xdr:cNvPr id="157" name="n_1mainValue債務償還比率"/>
        <xdr:cNvSpPr txBox="1"/>
      </xdr:nvSpPr>
      <xdr:spPr>
        <a:xfrm>
          <a:off x="13836650" y="61563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81915</xdr:rowOff>
    </xdr:from>
    <xdr:ext cx="467995" cy="259080"/>
    <xdr:sp macro="" textlink="">
      <xdr:nvSpPr>
        <xdr:cNvPr id="158" name="n_2mainValue債務償還比率"/>
        <xdr:cNvSpPr txBox="1"/>
      </xdr:nvSpPr>
      <xdr:spPr>
        <a:xfrm>
          <a:off x="13087350" y="6168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122555</xdr:rowOff>
    </xdr:from>
    <xdr:ext cx="467995" cy="257175"/>
    <xdr:sp macro="" textlink="">
      <xdr:nvSpPr>
        <xdr:cNvPr id="159" name="n_3mainValue債務償還比率"/>
        <xdr:cNvSpPr txBox="1"/>
      </xdr:nvSpPr>
      <xdr:spPr>
        <a:xfrm>
          <a:off x="12325350" y="63804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9525</xdr:rowOff>
    </xdr:from>
    <xdr:ext cx="467995" cy="257175"/>
    <xdr:sp macro="" textlink="">
      <xdr:nvSpPr>
        <xdr:cNvPr id="160" name="n_4mainValue債務償還比率"/>
        <xdr:cNvSpPr txBox="1"/>
      </xdr:nvSpPr>
      <xdr:spPr>
        <a:xfrm>
          <a:off x="11563350" y="64389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3" name="テキスト ボックス 162"/>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64" name="テキスト ボックス 163"/>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65" name="テキスト ボックス 164"/>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66" name="テキスト ボックス 165"/>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59,475
58,962
130.55
30,828,931
30,394,622
309,211
16,736,236
24,166,172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5455" cy="259080"/>
    <xdr:sp macro="" textlink="">
      <xdr:nvSpPr>
        <xdr:cNvPr id="45" name="テキスト ボックス 44"/>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175"/>
    <xdr:sp macro="" textlink="">
      <xdr:nvSpPr>
        <xdr:cNvPr id="53" name="テキスト ボックス 52"/>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185" cy="259080"/>
    <xdr:sp macro="" textlink="">
      <xdr:nvSpPr>
        <xdr:cNvPr id="55" name="テキスト ボックス 54"/>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121920</xdr:rowOff>
    </xdr:from>
    <xdr:to xmlns:xdr="http://schemas.openxmlformats.org/drawingml/2006/spreadsheetDrawing">
      <xdr:col>24</xdr:col>
      <xdr:colOff>62865</xdr:colOff>
      <xdr:row>42</xdr:row>
      <xdr:rowOff>7620</xdr:rowOff>
    </xdr:to>
    <xdr:cxnSp macro="">
      <xdr:nvCxnSpPr>
        <xdr:cNvPr id="57" name="直線コネクタ 56"/>
        <xdr:cNvCxnSpPr/>
      </xdr:nvCxnSpPr>
      <xdr:spPr>
        <a:xfrm flipV="1">
          <a:off x="4634865" y="577977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11430</xdr:rowOff>
    </xdr:from>
    <xdr:ext cx="405130" cy="259080"/>
    <xdr:sp macro="" textlink="">
      <xdr:nvSpPr>
        <xdr:cNvPr id="58" name="【道路】&#10;有形固定資産減価償却率最小値テキスト"/>
        <xdr:cNvSpPr txBox="1"/>
      </xdr:nvSpPr>
      <xdr:spPr>
        <a:xfrm>
          <a:off x="4673600" y="721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7620</xdr:rowOff>
    </xdr:from>
    <xdr:to xmlns:xdr="http://schemas.openxmlformats.org/drawingml/2006/spreadsheetDrawing">
      <xdr:col>24</xdr:col>
      <xdr:colOff>152400</xdr:colOff>
      <xdr:row>42</xdr:row>
      <xdr:rowOff>7620</xdr:rowOff>
    </xdr:to>
    <xdr:cxnSp macro="">
      <xdr:nvCxnSpPr>
        <xdr:cNvPr id="59" name="直線コネクタ 58"/>
        <xdr:cNvCxnSpPr/>
      </xdr:nvCxnSpPr>
      <xdr:spPr>
        <a:xfrm>
          <a:off x="4546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68580</xdr:rowOff>
    </xdr:from>
    <xdr:ext cx="405130" cy="259080"/>
    <xdr:sp macro="" textlink="">
      <xdr:nvSpPr>
        <xdr:cNvPr id="60" name="【道路】&#10;有形固定資産減価償却率最大値テキスト"/>
        <xdr:cNvSpPr txBox="1"/>
      </xdr:nvSpPr>
      <xdr:spPr>
        <a:xfrm>
          <a:off x="4673600" y="5554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121920</xdr:rowOff>
    </xdr:from>
    <xdr:to xmlns:xdr="http://schemas.openxmlformats.org/drawingml/2006/spreadsheetDrawing">
      <xdr:col>24</xdr:col>
      <xdr:colOff>152400</xdr:colOff>
      <xdr:row>33</xdr:row>
      <xdr:rowOff>121920</xdr:rowOff>
    </xdr:to>
    <xdr:cxnSp macro="">
      <xdr:nvCxnSpPr>
        <xdr:cNvPr id="61" name="直線コネクタ 60"/>
        <xdr:cNvCxnSpPr/>
      </xdr:nvCxnSpPr>
      <xdr:spPr>
        <a:xfrm>
          <a:off x="4546600" y="577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92075</xdr:rowOff>
    </xdr:from>
    <xdr:ext cx="405130" cy="259080"/>
    <xdr:sp macro="" textlink="">
      <xdr:nvSpPr>
        <xdr:cNvPr id="62" name="【道路】&#10;有形固定資産減価償却率平均値テキスト"/>
        <xdr:cNvSpPr txBox="1"/>
      </xdr:nvSpPr>
      <xdr:spPr>
        <a:xfrm>
          <a:off x="4673600" y="64357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69215</xdr:rowOff>
    </xdr:from>
    <xdr:to xmlns:xdr="http://schemas.openxmlformats.org/drawingml/2006/spreadsheetDrawing">
      <xdr:col>24</xdr:col>
      <xdr:colOff>114300</xdr:colOff>
      <xdr:row>38</xdr:row>
      <xdr:rowOff>170815</xdr:rowOff>
    </xdr:to>
    <xdr:sp macro="" textlink="">
      <xdr:nvSpPr>
        <xdr:cNvPr id="63" name="フローチャート: 判断 62"/>
        <xdr:cNvSpPr/>
      </xdr:nvSpPr>
      <xdr:spPr>
        <a:xfrm>
          <a:off x="4584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48260</xdr:rowOff>
    </xdr:from>
    <xdr:to xmlns:xdr="http://schemas.openxmlformats.org/drawingml/2006/spreadsheetDrawing">
      <xdr:col>20</xdr:col>
      <xdr:colOff>38100</xdr:colOff>
      <xdr:row>38</xdr:row>
      <xdr:rowOff>149860</xdr:rowOff>
    </xdr:to>
    <xdr:sp macro="" textlink="">
      <xdr:nvSpPr>
        <xdr:cNvPr id="64" name="フローチャート: 判断 63"/>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36830</xdr:rowOff>
    </xdr:from>
    <xdr:to xmlns:xdr="http://schemas.openxmlformats.org/drawingml/2006/spreadsheetDrawing">
      <xdr:col>15</xdr:col>
      <xdr:colOff>101600</xdr:colOff>
      <xdr:row>38</xdr:row>
      <xdr:rowOff>138430</xdr:rowOff>
    </xdr:to>
    <xdr:sp macro="" textlink="">
      <xdr:nvSpPr>
        <xdr:cNvPr id="65" name="フローチャート: 判断 64"/>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166370</xdr:rowOff>
    </xdr:from>
    <xdr:to xmlns:xdr="http://schemas.openxmlformats.org/drawingml/2006/spreadsheetDrawing">
      <xdr:col>10</xdr:col>
      <xdr:colOff>165100</xdr:colOff>
      <xdr:row>38</xdr:row>
      <xdr:rowOff>96520</xdr:rowOff>
    </xdr:to>
    <xdr:sp macro="" textlink="">
      <xdr:nvSpPr>
        <xdr:cNvPr id="66" name="フローチャート: 判断 65"/>
        <xdr:cNvSpPr/>
      </xdr:nvSpPr>
      <xdr:spPr>
        <a:xfrm>
          <a:off x="196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133985</xdr:rowOff>
    </xdr:from>
    <xdr:to xmlns:xdr="http://schemas.openxmlformats.org/drawingml/2006/spreadsheetDrawing">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116840</xdr:rowOff>
    </xdr:from>
    <xdr:to xmlns:xdr="http://schemas.openxmlformats.org/drawingml/2006/spreadsheetDrawing">
      <xdr:col>24</xdr:col>
      <xdr:colOff>114300</xdr:colOff>
      <xdr:row>42</xdr:row>
      <xdr:rowOff>46990</xdr:rowOff>
    </xdr:to>
    <xdr:sp macro="" textlink="">
      <xdr:nvSpPr>
        <xdr:cNvPr id="73" name="楕円 72"/>
        <xdr:cNvSpPr/>
      </xdr:nvSpPr>
      <xdr:spPr>
        <a:xfrm>
          <a:off x="4584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41</xdr:row>
      <xdr:rowOff>31750</xdr:rowOff>
    </xdr:from>
    <xdr:ext cx="405130" cy="257175"/>
    <xdr:sp macro="" textlink="">
      <xdr:nvSpPr>
        <xdr:cNvPr id="74" name="【道路】&#10;有形固定資産減価償却率該当値テキスト"/>
        <xdr:cNvSpPr txBox="1"/>
      </xdr:nvSpPr>
      <xdr:spPr>
        <a:xfrm>
          <a:off x="4673600" y="70612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109220</xdr:rowOff>
    </xdr:from>
    <xdr:to xmlns:xdr="http://schemas.openxmlformats.org/drawingml/2006/spreadsheetDrawing">
      <xdr:col>20</xdr:col>
      <xdr:colOff>38100</xdr:colOff>
      <xdr:row>42</xdr:row>
      <xdr:rowOff>39370</xdr:rowOff>
    </xdr:to>
    <xdr:sp macro="" textlink="">
      <xdr:nvSpPr>
        <xdr:cNvPr id="75" name="楕円 74"/>
        <xdr:cNvSpPr/>
      </xdr:nvSpPr>
      <xdr:spPr>
        <a:xfrm>
          <a:off x="3746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41</xdr:row>
      <xdr:rowOff>160020</xdr:rowOff>
    </xdr:from>
    <xdr:to xmlns:xdr="http://schemas.openxmlformats.org/drawingml/2006/spreadsheetDrawing">
      <xdr:col>24</xdr:col>
      <xdr:colOff>63500</xdr:colOff>
      <xdr:row>41</xdr:row>
      <xdr:rowOff>167640</xdr:rowOff>
    </xdr:to>
    <xdr:cxnSp macro="">
      <xdr:nvCxnSpPr>
        <xdr:cNvPr id="76" name="直線コネクタ 75"/>
        <xdr:cNvCxnSpPr/>
      </xdr:nvCxnSpPr>
      <xdr:spPr>
        <a:xfrm>
          <a:off x="3797300" y="71894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41</xdr:row>
      <xdr:rowOff>126365</xdr:rowOff>
    </xdr:from>
    <xdr:to xmlns:xdr="http://schemas.openxmlformats.org/drawingml/2006/spreadsheetDrawing">
      <xdr:col>15</xdr:col>
      <xdr:colOff>101600</xdr:colOff>
      <xdr:row>42</xdr:row>
      <xdr:rowOff>56515</xdr:rowOff>
    </xdr:to>
    <xdr:sp macro="" textlink="">
      <xdr:nvSpPr>
        <xdr:cNvPr id="77" name="楕円 76"/>
        <xdr:cNvSpPr/>
      </xdr:nvSpPr>
      <xdr:spPr>
        <a:xfrm>
          <a:off x="2857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160020</xdr:rowOff>
    </xdr:from>
    <xdr:to xmlns:xdr="http://schemas.openxmlformats.org/drawingml/2006/spreadsheetDrawing">
      <xdr:col>19</xdr:col>
      <xdr:colOff>177800</xdr:colOff>
      <xdr:row>42</xdr:row>
      <xdr:rowOff>6350</xdr:rowOff>
    </xdr:to>
    <xdr:cxnSp macro="">
      <xdr:nvCxnSpPr>
        <xdr:cNvPr id="78" name="直線コネクタ 77"/>
        <xdr:cNvCxnSpPr/>
      </xdr:nvCxnSpPr>
      <xdr:spPr>
        <a:xfrm flipV="1">
          <a:off x="2908300" y="71894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41</xdr:row>
      <xdr:rowOff>122555</xdr:rowOff>
    </xdr:from>
    <xdr:to xmlns:xdr="http://schemas.openxmlformats.org/drawingml/2006/spreadsheetDrawing">
      <xdr:col>10</xdr:col>
      <xdr:colOff>165100</xdr:colOff>
      <xdr:row>42</xdr:row>
      <xdr:rowOff>52705</xdr:rowOff>
    </xdr:to>
    <xdr:sp macro="" textlink="">
      <xdr:nvSpPr>
        <xdr:cNvPr id="79" name="楕円 78"/>
        <xdr:cNvSpPr/>
      </xdr:nvSpPr>
      <xdr:spPr>
        <a:xfrm>
          <a:off x="1968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42</xdr:row>
      <xdr:rowOff>1905</xdr:rowOff>
    </xdr:from>
    <xdr:to xmlns:xdr="http://schemas.openxmlformats.org/drawingml/2006/spreadsheetDrawing">
      <xdr:col>15</xdr:col>
      <xdr:colOff>50800</xdr:colOff>
      <xdr:row>42</xdr:row>
      <xdr:rowOff>6350</xdr:rowOff>
    </xdr:to>
    <xdr:cxnSp macro="">
      <xdr:nvCxnSpPr>
        <xdr:cNvPr id="80" name="直線コネクタ 79"/>
        <xdr:cNvCxnSpPr/>
      </xdr:nvCxnSpPr>
      <xdr:spPr>
        <a:xfrm>
          <a:off x="2019300" y="72028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41</xdr:row>
      <xdr:rowOff>122555</xdr:rowOff>
    </xdr:from>
    <xdr:to xmlns:xdr="http://schemas.openxmlformats.org/drawingml/2006/spreadsheetDrawing">
      <xdr:col>6</xdr:col>
      <xdr:colOff>38100</xdr:colOff>
      <xdr:row>42</xdr:row>
      <xdr:rowOff>52705</xdr:rowOff>
    </xdr:to>
    <xdr:sp macro="" textlink="">
      <xdr:nvSpPr>
        <xdr:cNvPr id="81" name="楕円 80"/>
        <xdr:cNvSpPr/>
      </xdr:nvSpPr>
      <xdr:spPr>
        <a:xfrm>
          <a:off x="1079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42</xdr:row>
      <xdr:rowOff>1905</xdr:rowOff>
    </xdr:from>
    <xdr:to xmlns:xdr="http://schemas.openxmlformats.org/drawingml/2006/spreadsheetDrawing">
      <xdr:col>10</xdr:col>
      <xdr:colOff>114300</xdr:colOff>
      <xdr:row>42</xdr:row>
      <xdr:rowOff>1905</xdr:rowOff>
    </xdr:to>
    <xdr:cxnSp macro="">
      <xdr:nvCxnSpPr>
        <xdr:cNvPr id="82" name="直線コネクタ 81"/>
        <xdr:cNvCxnSpPr/>
      </xdr:nvCxnSpPr>
      <xdr:spPr>
        <a:xfrm>
          <a:off x="1130300" y="7202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166370</xdr:rowOff>
    </xdr:from>
    <xdr:ext cx="405130" cy="257175"/>
    <xdr:sp macro="" textlink="">
      <xdr:nvSpPr>
        <xdr:cNvPr id="83" name="n_1aveValue【道路】&#10;有形固定資産減価償却率"/>
        <xdr:cNvSpPr txBox="1"/>
      </xdr:nvSpPr>
      <xdr:spPr>
        <a:xfrm>
          <a:off x="3582035" y="63385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154940</xdr:rowOff>
    </xdr:from>
    <xdr:ext cx="403225" cy="257175"/>
    <xdr:sp macro="" textlink="">
      <xdr:nvSpPr>
        <xdr:cNvPr id="84" name="n_2aveValue【道路】&#10;有形固定資産減価償却率"/>
        <xdr:cNvSpPr txBox="1"/>
      </xdr:nvSpPr>
      <xdr:spPr>
        <a:xfrm>
          <a:off x="2705735" y="6327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113030</xdr:rowOff>
    </xdr:from>
    <xdr:ext cx="403225" cy="259080"/>
    <xdr:sp macro="" textlink="">
      <xdr:nvSpPr>
        <xdr:cNvPr id="85" name="n_3aveValue【道路】&#10;有形固定資産減価償却率"/>
        <xdr:cNvSpPr txBox="1"/>
      </xdr:nvSpPr>
      <xdr:spPr>
        <a:xfrm>
          <a:off x="1816735" y="62852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80645</xdr:rowOff>
    </xdr:from>
    <xdr:ext cx="403225" cy="259080"/>
    <xdr:sp macro="" textlink="">
      <xdr:nvSpPr>
        <xdr:cNvPr id="86" name="n_4aveValue【道路】&#10;有形固定資産減価償却率"/>
        <xdr:cNvSpPr txBox="1"/>
      </xdr:nvSpPr>
      <xdr:spPr>
        <a:xfrm>
          <a:off x="927735" y="625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42</xdr:row>
      <xdr:rowOff>30480</xdr:rowOff>
    </xdr:from>
    <xdr:ext cx="405130" cy="257175"/>
    <xdr:sp macro="" textlink="">
      <xdr:nvSpPr>
        <xdr:cNvPr id="87" name="n_1mainValue【道路】&#10;有形固定資産減価償却率"/>
        <xdr:cNvSpPr txBox="1"/>
      </xdr:nvSpPr>
      <xdr:spPr>
        <a:xfrm>
          <a:off x="3582035" y="72313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42</xdr:row>
      <xdr:rowOff>47625</xdr:rowOff>
    </xdr:from>
    <xdr:ext cx="403225" cy="259080"/>
    <xdr:sp macro="" textlink="">
      <xdr:nvSpPr>
        <xdr:cNvPr id="88" name="n_2mainValue【道路】&#10;有形固定資産減価償却率"/>
        <xdr:cNvSpPr txBox="1"/>
      </xdr:nvSpPr>
      <xdr:spPr>
        <a:xfrm>
          <a:off x="2705735" y="72485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42</xdr:row>
      <xdr:rowOff>43815</xdr:rowOff>
    </xdr:from>
    <xdr:ext cx="403225" cy="257175"/>
    <xdr:sp macro="" textlink="">
      <xdr:nvSpPr>
        <xdr:cNvPr id="89" name="n_3mainValue【道路】&#10;有形固定資産減価償却率"/>
        <xdr:cNvSpPr txBox="1"/>
      </xdr:nvSpPr>
      <xdr:spPr>
        <a:xfrm>
          <a:off x="1816735" y="72447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42</xdr:row>
      <xdr:rowOff>43815</xdr:rowOff>
    </xdr:from>
    <xdr:ext cx="403225" cy="257175"/>
    <xdr:sp macro="" textlink="">
      <xdr:nvSpPr>
        <xdr:cNvPr id="90" name="n_4mainValue【道路】&#10;有形固定資産減価償却率"/>
        <xdr:cNvSpPr txBox="1"/>
      </xdr:nvSpPr>
      <xdr:spPr>
        <a:xfrm>
          <a:off x="927735" y="72447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9" name="テキスト ボックス 98"/>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2" name="テキスト ボックス 101"/>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175"/>
    <xdr:sp macro="" textlink="">
      <xdr:nvSpPr>
        <xdr:cNvPr id="104" name="テキスト ボックス 103"/>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175"/>
    <xdr:sp macro="" textlink="">
      <xdr:nvSpPr>
        <xdr:cNvPr id="110" name="テキスト ボックス 109"/>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50800</xdr:rowOff>
    </xdr:from>
    <xdr:to xmlns:xdr="http://schemas.openxmlformats.org/drawingml/2006/spreadsheetDrawing">
      <xdr:col>54</xdr:col>
      <xdr:colOff>189865</xdr:colOff>
      <xdr:row>41</xdr:row>
      <xdr:rowOff>154940</xdr:rowOff>
    </xdr:to>
    <xdr:cxnSp macro="">
      <xdr:nvCxnSpPr>
        <xdr:cNvPr id="114" name="直線コネクタ 113"/>
        <xdr:cNvCxnSpPr/>
      </xdr:nvCxnSpPr>
      <xdr:spPr>
        <a:xfrm flipV="1">
          <a:off x="10476865" y="5880100"/>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158750</xdr:rowOff>
    </xdr:from>
    <xdr:ext cx="469900" cy="259080"/>
    <xdr:sp macro="" textlink="">
      <xdr:nvSpPr>
        <xdr:cNvPr id="115" name="【道路】&#10;一人当たり延長最小値テキスト"/>
        <xdr:cNvSpPr txBox="1"/>
      </xdr:nvSpPr>
      <xdr:spPr>
        <a:xfrm>
          <a:off x="10515600" y="7188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154940</xdr:rowOff>
    </xdr:from>
    <xdr:to xmlns:xdr="http://schemas.openxmlformats.org/drawingml/2006/spreadsheetDrawing">
      <xdr:col>55</xdr:col>
      <xdr:colOff>88900</xdr:colOff>
      <xdr:row>41</xdr:row>
      <xdr:rowOff>154940</xdr:rowOff>
    </xdr:to>
    <xdr:cxnSp macro="">
      <xdr:nvCxnSpPr>
        <xdr:cNvPr id="116" name="直線コネクタ 115"/>
        <xdr:cNvCxnSpPr/>
      </xdr:nvCxnSpPr>
      <xdr:spPr>
        <a:xfrm>
          <a:off x="10388600" y="718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168910</xdr:rowOff>
    </xdr:from>
    <xdr:ext cx="534670" cy="257175"/>
    <xdr:sp macro="" textlink="">
      <xdr:nvSpPr>
        <xdr:cNvPr id="117" name="【道路】&#10;一人当たり延長最大値テキスト"/>
        <xdr:cNvSpPr txBox="1"/>
      </xdr:nvSpPr>
      <xdr:spPr>
        <a:xfrm>
          <a:off x="10515600" y="5655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50800</xdr:rowOff>
    </xdr:from>
    <xdr:to xmlns:xdr="http://schemas.openxmlformats.org/drawingml/2006/spreadsheetDrawing">
      <xdr:col>55</xdr:col>
      <xdr:colOff>88900</xdr:colOff>
      <xdr:row>34</xdr:row>
      <xdr:rowOff>50800</xdr:rowOff>
    </xdr:to>
    <xdr:cxnSp macro="">
      <xdr:nvCxnSpPr>
        <xdr:cNvPr id="118" name="直線コネクタ 117"/>
        <xdr:cNvCxnSpPr/>
      </xdr:nvCxnSpPr>
      <xdr:spPr>
        <a:xfrm>
          <a:off x="10388600" y="58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22225</xdr:rowOff>
    </xdr:from>
    <xdr:ext cx="469900" cy="258445"/>
    <xdr:sp macro="" textlink="">
      <xdr:nvSpPr>
        <xdr:cNvPr id="119" name="【道路】&#10;一人当たり延長平均値テキスト"/>
        <xdr:cNvSpPr txBox="1"/>
      </xdr:nvSpPr>
      <xdr:spPr>
        <a:xfrm>
          <a:off x="10515600" y="68802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43815</xdr:rowOff>
    </xdr:from>
    <xdr:to xmlns:xdr="http://schemas.openxmlformats.org/drawingml/2006/spreadsheetDrawing">
      <xdr:col>55</xdr:col>
      <xdr:colOff>50800</xdr:colOff>
      <xdr:row>40</xdr:row>
      <xdr:rowOff>145415</xdr:rowOff>
    </xdr:to>
    <xdr:sp macro="" textlink="">
      <xdr:nvSpPr>
        <xdr:cNvPr id="120" name="フローチャート: 判断 119"/>
        <xdr:cNvSpPr/>
      </xdr:nvSpPr>
      <xdr:spPr>
        <a:xfrm>
          <a:off x="10426700" y="690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47625</xdr:rowOff>
    </xdr:from>
    <xdr:to xmlns:xdr="http://schemas.openxmlformats.org/drawingml/2006/spreadsheetDrawing">
      <xdr:col>50</xdr:col>
      <xdr:colOff>165100</xdr:colOff>
      <xdr:row>40</xdr:row>
      <xdr:rowOff>149225</xdr:rowOff>
    </xdr:to>
    <xdr:sp macro="" textlink="">
      <xdr:nvSpPr>
        <xdr:cNvPr id="121" name="フローチャート: 判断 120"/>
        <xdr:cNvSpPr/>
      </xdr:nvSpPr>
      <xdr:spPr>
        <a:xfrm>
          <a:off x="9588500" y="69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50165</xdr:rowOff>
    </xdr:from>
    <xdr:to xmlns:xdr="http://schemas.openxmlformats.org/drawingml/2006/spreadsheetDrawing">
      <xdr:col>46</xdr:col>
      <xdr:colOff>38100</xdr:colOff>
      <xdr:row>40</xdr:row>
      <xdr:rowOff>151765</xdr:rowOff>
    </xdr:to>
    <xdr:sp macro="" textlink="">
      <xdr:nvSpPr>
        <xdr:cNvPr id="122" name="フローチャート: 判断 121"/>
        <xdr:cNvSpPr/>
      </xdr:nvSpPr>
      <xdr:spPr>
        <a:xfrm>
          <a:off x="86995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67310</xdr:rowOff>
    </xdr:from>
    <xdr:to xmlns:xdr="http://schemas.openxmlformats.org/drawingml/2006/spreadsheetDrawing">
      <xdr:col>41</xdr:col>
      <xdr:colOff>101600</xdr:colOff>
      <xdr:row>40</xdr:row>
      <xdr:rowOff>168910</xdr:rowOff>
    </xdr:to>
    <xdr:sp macro="" textlink="">
      <xdr:nvSpPr>
        <xdr:cNvPr id="123" name="フローチャート: 判断 122"/>
        <xdr:cNvSpPr/>
      </xdr:nvSpPr>
      <xdr:spPr>
        <a:xfrm>
          <a:off x="7810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64770</xdr:rowOff>
    </xdr:from>
    <xdr:to xmlns:xdr="http://schemas.openxmlformats.org/drawingml/2006/spreadsheetDrawing">
      <xdr:col>36</xdr:col>
      <xdr:colOff>165100</xdr:colOff>
      <xdr:row>40</xdr:row>
      <xdr:rowOff>166370</xdr:rowOff>
    </xdr:to>
    <xdr:sp macro="" textlink="">
      <xdr:nvSpPr>
        <xdr:cNvPr id="124" name="フローチャート: 判断 123"/>
        <xdr:cNvSpPr/>
      </xdr:nvSpPr>
      <xdr:spPr>
        <a:xfrm>
          <a:off x="6921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126365</xdr:rowOff>
    </xdr:from>
    <xdr:to xmlns:xdr="http://schemas.openxmlformats.org/drawingml/2006/spreadsheetDrawing">
      <xdr:col>55</xdr:col>
      <xdr:colOff>50800</xdr:colOff>
      <xdr:row>40</xdr:row>
      <xdr:rowOff>56515</xdr:rowOff>
    </xdr:to>
    <xdr:sp macro="" textlink="">
      <xdr:nvSpPr>
        <xdr:cNvPr id="130" name="楕円 129"/>
        <xdr:cNvSpPr/>
      </xdr:nvSpPr>
      <xdr:spPr>
        <a:xfrm>
          <a:off x="10426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149225</xdr:rowOff>
    </xdr:from>
    <xdr:ext cx="469900" cy="259080"/>
    <xdr:sp macro="" textlink="">
      <xdr:nvSpPr>
        <xdr:cNvPr id="131" name="【道路】&#10;一人当たり延長該当値テキスト"/>
        <xdr:cNvSpPr txBox="1"/>
      </xdr:nvSpPr>
      <xdr:spPr>
        <a:xfrm>
          <a:off x="10515600" y="6664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132080</xdr:rowOff>
    </xdr:from>
    <xdr:to xmlns:xdr="http://schemas.openxmlformats.org/drawingml/2006/spreadsheetDrawing">
      <xdr:col>50</xdr:col>
      <xdr:colOff>165100</xdr:colOff>
      <xdr:row>40</xdr:row>
      <xdr:rowOff>61595</xdr:rowOff>
    </xdr:to>
    <xdr:sp macro="" textlink="">
      <xdr:nvSpPr>
        <xdr:cNvPr id="132" name="楕円 131"/>
        <xdr:cNvSpPr/>
      </xdr:nvSpPr>
      <xdr:spPr>
        <a:xfrm>
          <a:off x="9588500" y="681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6350</xdr:rowOff>
    </xdr:from>
    <xdr:to xmlns:xdr="http://schemas.openxmlformats.org/drawingml/2006/spreadsheetDrawing">
      <xdr:col>55</xdr:col>
      <xdr:colOff>0</xdr:colOff>
      <xdr:row>40</xdr:row>
      <xdr:rowOff>10795</xdr:rowOff>
    </xdr:to>
    <xdr:cxnSp macro="">
      <xdr:nvCxnSpPr>
        <xdr:cNvPr id="133" name="直線コネクタ 132"/>
        <xdr:cNvCxnSpPr/>
      </xdr:nvCxnSpPr>
      <xdr:spPr>
        <a:xfrm flipV="1">
          <a:off x="9639300" y="68643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135890</xdr:rowOff>
    </xdr:from>
    <xdr:to xmlns:xdr="http://schemas.openxmlformats.org/drawingml/2006/spreadsheetDrawing">
      <xdr:col>46</xdr:col>
      <xdr:colOff>38100</xdr:colOff>
      <xdr:row>40</xdr:row>
      <xdr:rowOff>66040</xdr:rowOff>
    </xdr:to>
    <xdr:sp macro="" textlink="">
      <xdr:nvSpPr>
        <xdr:cNvPr id="134" name="楕円 133"/>
        <xdr:cNvSpPr/>
      </xdr:nvSpPr>
      <xdr:spPr>
        <a:xfrm>
          <a:off x="8699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10795</xdr:rowOff>
    </xdr:from>
    <xdr:to xmlns:xdr="http://schemas.openxmlformats.org/drawingml/2006/spreadsheetDrawing">
      <xdr:col>50</xdr:col>
      <xdr:colOff>114300</xdr:colOff>
      <xdr:row>40</xdr:row>
      <xdr:rowOff>15240</xdr:rowOff>
    </xdr:to>
    <xdr:cxnSp macro="">
      <xdr:nvCxnSpPr>
        <xdr:cNvPr id="135" name="直線コネクタ 134"/>
        <xdr:cNvCxnSpPr/>
      </xdr:nvCxnSpPr>
      <xdr:spPr>
        <a:xfrm flipV="1">
          <a:off x="8750300" y="68687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140970</xdr:rowOff>
    </xdr:from>
    <xdr:to xmlns:xdr="http://schemas.openxmlformats.org/drawingml/2006/spreadsheetDrawing">
      <xdr:col>41</xdr:col>
      <xdr:colOff>101600</xdr:colOff>
      <xdr:row>40</xdr:row>
      <xdr:rowOff>71120</xdr:rowOff>
    </xdr:to>
    <xdr:sp macro="" textlink="">
      <xdr:nvSpPr>
        <xdr:cNvPr id="136" name="楕円 135"/>
        <xdr:cNvSpPr/>
      </xdr:nvSpPr>
      <xdr:spPr>
        <a:xfrm>
          <a:off x="78105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15240</xdr:rowOff>
    </xdr:from>
    <xdr:to xmlns:xdr="http://schemas.openxmlformats.org/drawingml/2006/spreadsheetDrawing">
      <xdr:col>45</xdr:col>
      <xdr:colOff>177800</xdr:colOff>
      <xdr:row>40</xdr:row>
      <xdr:rowOff>20320</xdr:rowOff>
    </xdr:to>
    <xdr:cxnSp macro="">
      <xdr:nvCxnSpPr>
        <xdr:cNvPr id="137" name="直線コネクタ 136"/>
        <xdr:cNvCxnSpPr/>
      </xdr:nvCxnSpPr>
      <xdr:spPr>
        <a:xfrm flipV="1">
          <a:off x="7861300" y="68732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144145</xdr:rowOff>
    </xdr:from>
    <xdr:to xmlns:xdr="http://schemas.openxmlformats.org/drawingml/2006/spreadsheetDrawing">
      <xdr:col>36</xdr:col>
      <xdr:colOff>165100</xdr:colOff>
      <xdr:row>40</xdr:row>
      <xdr:rowOff>74930</xdr:rowOff>
    </xdr:to>
    <xdr:sp macro="" textlink="">
      <xdr:nvSpPr>
        <xdr:cNvPr id="138" name="楕円 137"/>
        <xdr:cNvSpPr/>
      </xdr:nvSpPr>
      <xdr:spPr>
        <a:xfrm>
          <a:off x="69215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20320</xdr:rowOff>
    </xdr:from>
    <xdr:to xmlns:xdr="http://schemas.openxmlformats.org/drawingml/2006/spreadsheetDrawing">
      <xdr:col>41</xdr:col>
      <xdr:colOff>50800</xdr:colOff>
      <xdr:row>40</xdr:row>
      <xdr:rowOff>23495</xdr:rowOff>
    </xdr:to>
    <xdr:cxnSp macro="">
      <xdr:nvCxnSpPr>
        <xdr:cNvPr id="139" name="直線コネクタ 138"/>
        <xdr:cNvCxnSpPr/>
      </xdr:nvCxnSpPr>
      <xdr:spPr>
        <a:xfrm flipV="1">
          <a:off x="6972300" y="6878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140335</xdr:rowOff>
    </xdr:from>
    <xdr:ext cx="469900" cy="259080"/>
    <xdr:sp macro="" textlink="">
      <xdr:nvSpPr>
        <xdr:cNvPr id="140" name="n_1aveValue【道路】&#10;一人当たり延長"/>
        <xdr:cNvSpPr txBox="1"/>
      </xdr:nvSpPr>
      <xdr:spPr>
        <a:xfrm>
          <a:off x="9391650" y="6998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143510</xdr:rowOff>
    </xdr:from>
    <xdr:ext cx="467995" cy="257175"/>
    <xdr:sp macro="" textlink="">
      <xdr:nvSpPr>
        <xdr:cNvPr id="141" name="n_2aveValue【道路】&#10;一人当たり延長"/>
        <xdr:cNvSpPr txBox="1"/>
      </xdr:nvSpPr>
      <xdr:spPr>
        <a:xfrm>
          <a:off x="8515350" y="70015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160020</xdr:rowOff>
    </xdr:from>
    <xdr:ext cx="467995" cy="259080"/>
    <xdr:sp macro="" textlink="">
      <xdr:nvSpPr>
        <xdr:cNvPr id="142" name="n_3aveValue【道路】&#10;一人当たり延長"/>
        <xdr:cNvSpPr txBox="1"/>
      </xdr:nvSpPr>
      <xdr:spPr>
        <a:xfrm>
          <a:off x="7626350" y="70180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157480</xdr:rowOff>
    </xdr:from>
    <xdr:ext cx="467995" cy="257175"/>
    <xdr:sp macro="" textlink="">
      <xdr:nvSpPr>
        <xdr:cNvPr id="143" name="n_4aveValue【道路】&#10;一人当たり延長"/>
        <xdr:cNvSpPr txBox="1"/>
      </xdr:nvSpPr>
      <xdr:spPr>
        <a:xfrm>
          <a:off x="6737350" y="70154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78105</xdr:rowOff>
    </xdr:from>
    <xdr:ext cx="469900" cy="257175"/>
    <xdr:sp macro="" textlink="">
      <xdr:nvSpPr>
        <xdr:cNvPr id="144" name="n_1mainValue【道路】&#10;一人当たり延長"/>
        <xdr:cNvSpPr txBox="1"/>
      </xdr:nvSpPr>
      <xdr:spPr>
        <a:xfrm>
          <a:off x="9391650" y="65932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82550</xdr:rowOff>
    </xdr:from>
    <xdr:ext cx="467995" cy="259080"/>
    <xdr:sp macro="" textlink="">
      <xdr:nvSpPr>
        <xdr:cNvPr id="145" name="n_2mainValue【道路】&#10;一人当たり延長"/>
        <xdr:cNvSpPr txBox="1"/>
      </xdr:nvSpPr>
      <xdr:spPr>
        <a:xfrm>
          <a:off x="8515350" y="6597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87630</xdr:rowOff>
    </xdr:from>
    <xdr:ext cx="467995" cy="257175"/>
    <xdr:sp macro="" textlink="">
      <xdr:nvSpPr>
        <xdr:cNvPr id="146" name="n_3mainValue【道路】&#10;一人当たり延長"/>
        <xdr:cNvSpPr txBox="1"/>
      </xdr:nvSpPr>
      <xdr:spPr>
        <a:xfrm>
          <a:off x="7626350" y="6602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90805</xdr:rowOff>
    </xdr:from>
    <xdr:ext cx="467995" cy="258445"/>
    <xdr:sp macro="" textlink="">
      <xdr:nvSpPr>
        <xdr:cNvPr id="147" name="n_4mainValue【道路】&#10;一人当たり延長"/>
        <xdr:cNvSpPr txBox="1"/>
      </xdr:nvSpPr>
      <xdr:spPr>
        <a:xfrm>
          <a:off x="6737350" y="66059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6" name="テキスト ボックス 155"/>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8" name="テキスト ボックス 157"/>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60" name="テキスト ボックス 159"/>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4" name="テキスト ボックス 163"/>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8" name="テキスト ボックス 167"/>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70" name="テキスト ボックス 169"/>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31115</xdr:rowOff>
    </xdr:from>
    <xdr:to xmlns:xdr="http://schemas.openxmlformats.org/drawingml/2006/spreadsheetDrawing">
      <xdr:col>24</xdr:col>
      <xdr:colOff>62865</xdr:colOff>
      <xdr:row>64</xdr:row>
      <xdr:rowOff>3175</xdr:rowOff>
    </xdr:to>
    <xdr:cxnSp macro="">
      <xdr:nvCxnSpPr>
        <xdr:cNvPr id="173" name="直線コネクタ 172"/>
        <xdr:cNvCxnSpPr/>
      </xdr:nvCxnSpPr>
      <xdr:spPr>
        <a:xfrm flipV="1">
          <a:off x="4634865" y="963231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6985</xdr:rowOff>
    </xdr:from>
    <xdr:ext cx="405130" cy="257175"/>
    <xdr:sp macro="" textlink="">
      <xdr:nvSpPr>
        <xdr:cNvPr id="174" name="【橋りょう・トンネル】&#10;有形固定資産減価償却率最小値テキスト"/>
        <xdr:cNvSpPr txBox="1"/>
      </xdr:nvSpPr>
      <xdr:spPr>
        <a:xfrm>
          <a:off x="4673600" y="109797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3175</xdr:rowOff>
    </xdr:from>
    <xdr:to xmlns:xdr="http://schemas.openxmlformats.org/drawingml/2006/spreadsheetDrawing">
      <xdr:col>24</xdr:col>
      <xdr:colOff>152400</xdr:colOff>
      <xdr:row>64</xdr:row>
      <xdr:rowOff>3175</xdr:rowOff>
    </xdr:to>
    <xdr:cxnSp macro="">
      <xdr:nvCxnSpPr>
        <xdr:cNvPr id="175" name="直線コネクタ 174"/>
        <xdr:cNvCxnSpPr/>
      </xdr:nvCxnSpPr>
      <xdr:spPr>
        <a:xfrm>
          <a:off x="4546600" y="1097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149225</xdr:rowOff>
    </xdr:from>
    <xdr:ext cx="340360" cy="259080"/>
    <xdr:sp macro="" textlink="">
      <xdr:nvSpPr>
        <xdr:cNvPr id="176" name="【橋りょう・トンネル】&#10;有形固定資産減価償却率最大値テキスト"/>
        <xdr:cNvSpPr txBox="1"/>
      </xdr:nvSpPr>
      <xdr:spPr>
        <a:xfrm>
          <a:off x="4673600" y="94075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31115</xdr:rowOff>
    </xdr:from>
    <xdr:to xmlns:xdr="http://schemas.openxmlformats.org/drawingml/2006/spreadsheetDrawing">
      <xdr:col>24</xdr:col>
      <xdr:colOff>152400</xdr:colOff>
      <xdr:row>56</xdr:row>
      <xdr:rowOff>31115</xdr:rowOff>
    </xdr:to>
    <xdr:cxnSp macro="">
      <xdr:nvCxnSpPr>
        <xdr:cNvPr id="177" name="直線コネクタ 176"/>
        <xdr:cNvCxnSpPr/>
      </xdr:nvCxnSpPr>
      <xdr:spPr>
        <a:xfrm>
          <a:off x="4546600" y="963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135255</xdr:rowOff>
    </xdr:from>
    <xdr:ext cx="405130" cy="257175"/>
    <xdr:sp macro="" textlink="">
      <xdr:nvSpPr>
        <xdr:cNvPr id="178" name="【橋りょう・トンネル】&#10;有形固定資産減価償却率平均値テキスト"/>
        <xdr:cNvSpPr txBox="1"/>
      </xdr:nvSpPr>
      <xdr:spPr>
        <a:xfrm>
          <a:off x="4673600" y="104222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156845</xdr:rowOff>
    </xdr:from>
    <xdr:to xmlns:xdr="http://schemas.openxmlformats.org/drawingml/2006/spreadsheetDrawing">
      <xdr:col>24</xdr:col>
      <xdr:colOff>114300</xdr:colOff>
      <xdr:row>61</xdr:row>
      <xdr:rowOff>86995</xdr:rowOff>
    </xdr:to>
    <xdr:sp macro="" textlink="">
      <xdr:nvSpPr>
        <xdr:cNvPr id="179" name="フローチャート: 判断 178"/>
        <xdr:cNvSpPr/>
      </xdr:nvSpPr>
      <xdr:spPr>
        <a:xfrm>
          <a:off x="4584700" y="1044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138430</xdr:rowOff>
    </xdr:from>
    <xdr:to xmlns:xdr="http://schemas.openxmlformats.org/drawingml/2006/spreadsheetDrawing">
      <xdr:col>20</xdr:col>
      <xdr:colOff>38100</xdr:colOff>
      <xdr:row>61</xdr:row>
      <xdr:rowOff>68580</xdr:rowOff>
    </xdr:to>
    <xdr:sp macro="" textlink="">
      <xdr:nvSpPr>
        <xdr:cNvPr id="180" name="フローチャート: 判断 179"/>
        <xdr:cNvSpPr/>
      </xdr:nvSpPr>
      <xdr:spPr>
        <a:xfrm>
          <a:off x="37465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127000</xdr:rowOff>
    </xdr:from>
    <xdr:to xmlns:xdr="http://schemas.openxmlformats.org/drawingml/2006/spreadsheetDrawing">
      <xdr:col>15</xdr:col>
      <xdr:colOff>101600</xdr:colOff>
      <xdr:row>61</xdr:row>
      <xdr:rowOff>57150</xdr:rowOff>
    </xdr:to>
    <xdr:sp macro="" textlink="">
      <xdr:nvSpPr>
        <xdr:cNvPr id="181" name="フローチャート: 判断 180"/>
        <xdr:cNvSpPr/>
      </xdr:nvSpPr>
      <xdr:spPr>
        <a:xfrm>
          <a:off x="2857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106045</xdr:rowOff>
    </xdr:from>
    <xdr:to xmlns:xdr="http://schemas.openxmlformats.org/drawingml/2006/spreadsheetDrawing">
      <xdr:col>10</xdr:col>
      <xdr:colOff>165100</xdr:colOff>
      <xdr:row>61</xdr:row>
      <xdr:rowOff>36195</xdr:rowOff>
    </xdr:to>
    <xdr:sp macro="" textlink="">
      <xdr:nvSpPr>
        <xdr:cNvPr id="182" name="フローチャート: 判断 181"/>
        <xdr:cNvSpPr/>
      </xdr:nvSpPr>
      <xdr:spPr>
        <a:xfrm>
          <a:off x="1968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83185</xdr:rowOff>
    </xdr:from>
    <xdr:to xmlns:xdr="http://schemas.openxmlformats.org/drawingml/2006/spreadsheetDrawing">
      <xdr:col>6</xdr:col>
      <xdr:colOff>38100</xdr:colOff>
      <xdr:row>61</xdr:row>
      <xdr:rowOff>13335</xdr:rowOff>
    </xdr:to>
    <xdr:sp macro="" textlink="">
      <xdr:nvSpPr>
        <xdr:cNvPr id="183" name="フローチャート: 判断 182"/>
        <xdr:cNvSpPr/>
      </xdr:nvSpPr>
      <xdr:spPr>
        <a:xfrm>
          <a:off x="10795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4" name="テキスト ボックス 183"/>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5" name="テキスト ボックス 184"/>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6" name="テキスト ボックス 185"/>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7" name="テキスト ボックス 186"/>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8" name="テキスト ボックス 187"/>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154940</xdr:rowOff>
    </xdr:from>
    <xdr:to xmlns:xdr="http://schemas.openxmlformats.org/drawingml/2006/spreadsheetDrawing">
      <xdr:col>24</xdr:col>
      <xdr:colOff>114300</xdr:colOff>
      <xdr:row>60</xdr:row>
      <xdr:rowOff>85090</xdr:rowOff>
    </xdr:to>
    <xdr:sp macro="" textlink="">
      <xdr:nvSpPr>
        <xdr:cNvPr id="189" name="楕円 188"/>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6350</xdr:rowOff>
    </xdr:from>
    <xdr:ext cx="405130" cy="257175"/>
    <xdr:sp macro="" textlink="">
      <xdr:nvSpPr>
        <xdr:cNvPr id="190" name="【橋りょう・トンネル】&#10;有形固定資産減価償却率該当値テキスト"/>
        <xdr:cNvSpPr txBox="1"/>
      </xdr:nvSpPr>
      <xdr:spPr>
        <a:xfrm>
          <a:off x="4673600" y="101219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127000</xdr:rowOff>
    </xdr:from>
    <xdr:to xmlns:xdr="http://schemas.openxmlformats.org/drawingml/2006/spreadsheetDrawing">
      <xdr:col>20</xdr:col>
      <xdr:colOff>38100</xdr:colOff>
      <xdr:row>60</xdr:row>
      <xdr:rowOff>57150</xdr:rowOff>
    </xdr:to>
    <xdr:sp macro="" textlink="">
      <xdr:nvSpPr>
        <xdr:cNvPr id="191" name="楕円 190"/>
        <xdr:cNvSpPr/>
      </xdr:nvSpPr>
      <xdr:spPr>
        <a:xfrm>
          <a:off x="3746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6350</xdr:rowOff>
    </xdr:from>
    <xdr:to xmlns:xdr="http://schemas.openxmlformats.org/drawingml/2006/spreadsheetDrawing">
      <xdr:col>24</xdr:col>
      <xdr:colOff>63500</xdr:colOff>
      <xdr:row>60</xdr:row>
      <xdr:rowOff>34290</xdr:rowOff>
    </xdr:to>
    <xdr:cxnSp macro="">
      <xdr:nvCxnSpPr>
        <xdr:cNvPr id="192" name="直線コネクタ 191"/>
        <xdr:cNvCxnSpPr/>
      </xdr:nvCxnSpPr>
      <xdr:spPr>
        <a:xfrm>
          <a:off x="3797300" y="1029335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100965</xdr:rowOff>
    </xdr:from>
    <xdr:to xmlns:xdr="http://schemas.openxmlformats.org/drawingml/2006/spreadsheetDrawing">
      <xdr:col>15</xdr:col>
      <xdr:colOff>101600</xdr:colOff>
      <xdr:row>60</xdr:row>
      <xdr:rowOff>31115</xdr:rowOff>
    </xdr:to>
    <xdr:sp macro="" textlink="">
      <xdr:nvSpPr>
        <xdr:cNvPr id="193" name="楕円 192"/>
        <xdr:cNvSpPr/>
      </xdr:nvSpPr>
      <xdr:spPr>
        <a:xfrm>
          <a:off x="28575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151765</xdr:rowOff>
    </xdr:from>
    <xdr:to xmlns:xdr="http://schemas.openxmlformats.org/drawingml/2006/spreadsheetDrawing">
      <xdr:col>19</xdr:col>
      <xdr:colOff>177800</xdr:colOff>
      <xdr:row>60</xdr:row>
      <xdr:rowOff>6350</xdr:rowOff>
    </xdr:to>
    <xdr:cxnSp macro="">
      <xdr:nvCxnSpPr>
        <xdr:cNvPr id="194" name="直線コネクタ 193"/>
        <xdr:cNvCxnSpPr/>
      </xdr:nvCxnSpPr>
      <xdr:spPr>
        <a:xfrm>
          <a:off x="2908300" y="102673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73025</xdr:rowOff>
    </xdr:from>
    <xdr:to xmlns:xdr="http://schemas.openxmlformats.org/drawingml/2006/spreadsheetDrawing">
      <xdr:col>10</xdr:col>
      <xdr:colOff>165100</xdr:colOff>
      <xdr:row>60</xdr:row>
      <xdr:rowOff>3175</xdr:rowOff>
    </xdr:to>
    <xdr:sp macro="" textlink="">
      <xdr:nvSpPr>
        <xdr:cNvPr id="195" name="楕円 194"/>
        <xdr:cNvSpPr/>
      </xdr:nvSpPr>
      <xdr:spPr>
        <a:xfrm>
          <a:off x="1968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123825</xdr:rowOff>
    </xdr:from>
    <xdr:to xmlns:xdr="http://schemas.openxmlformats.org/drawingml/2006/spreadsheetDrawing">
      <xdr:col>15</xdr:col>
      <xdr:colOff>50800</xdr:colOff>
      <xdr:row>59</xdr:row>
      <xdr:rowOff>151765</xdr:rowOff>
    </xdr:to>
    <xdr:cxnSp macro="">
      <xdr:nvCxnSpPr>
        <xdr:cNvPr id="196" name="直線コネクタ 195"/>
        <xdr:cNvCxnSpPr/>
      </xdr:nvCxnSpPr>
      <xdr:spPr>
        <a:xfrm>
          <a:off x="2019300" y="102393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48895</xdr:rowOff>
    </xdr:from>
    <xdr:to xmlns:xdr="http://schemas.openxmlformats.org/drawingml/2006/spreadsheetDrawing">
      <xdr:col>6</xdr:col>
      <xdr:colOff>38100</xdr:colOff>
      <xdr:row>59</xdr:row>
      <xdr:rowOff>150495</xdr:rowOff>
    </xdr:to>
    <xdr:sp macro="" textlink="">
      <xdr:nvSpPr>
        <xdr:cNvPr id="197" name="楕円 196"/>
        <xdr:cNvSpPr/>
      </xdr:nvSpPr>
      <xdr:spPr>
        <a:xfrm>
          <a:off x="1079500" y="101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99695</xdr:rowOff>
    </xdr:from>
    <xdr:to xmlns:xdr="http://schemas.openxmlformats.org/drawingml/2006/spreadsheetDrawing">
      <xdr:col>10</xdr:col>
      <xdr:colOff>114300</xdr:colOff>
      <xdr:row>59</xdr:row>
      <xdr:rowOff>123825</xdr:rowOff>
    </xdr:to>
    <xdr:cxnSp macro="">
      <xdr:nvCxnSpPr>
        <xdr:cNvPr id="198" name="直線コネクタ 197"/>
        <xdr:cNvCxnSpPr/>
      </xdr:nvCxnSpPr>
      <xdr:spPr>
        <a:xfrm>
          <a:off x="1130300" y="102152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59690</xdr:rowOff>
    </xdr:from>
    <xdr:ext cx="405130" cy="259080"/>
    <xdr:sp macro="" textlink="">
      <xdr:nvSpPr>
        <xdr:cNvPr id="199" name="n_1aveValue【橋りょう・トンネル】&#10;有形固定資産減価償却率"/>
        <xdr:cNvSpPr txBox="1"/>
      </xdr:nvSpPr>
      <xdr:spPr>
        <a:xfrm>
          <a:off x="3582035" y="1051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48260</xdr:rowOff>
    </xdr:from>
    <xdr:ext cx="403225" cy="259080"/>
    <xdr:sp macro="" textlink="">
      <xdr:nvSpPr>
        <xdr:cNvPr id="200" name="n_2aveValue【橋りょう・トンネル】&#10;有形固定資産減価償却率"/>
        <xdr:cNvSpPr txBox="1"/>
      </xdr:nvSpPr>
      <xdr:spPr>
        <a:xfrm>
          <a:off x="2705735" y="1050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27305</xdr:rowOff>
    </xdr:from>
    <xdr:ext cx="403225" cy="259080"/>
    <xdr:sp macro="" textlink="">
      <xdr:nvSpPr>
        <xdr:cNvPr id="201" name="n_3aveValue【橋りょう・トンネル】&#10;有形固定資産減価償却率"/>
        <xdr:cNvSpPr txBox="1"/>
      </xdr:nvSpPr>
      <xdr:spPr>
        <a:xfrm>
          <a:off x="1816735" y="10485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4445</xdr:rowOff>
    </xdr:from>
    <xdr:ext cx="403225" cy="259080"/>
    <xdr:sp macro="" textlink="">
      <xdr:nvSpPr>
        <xdr:cNvPr id="202" name="n_4aveValue【橋りょう・トンネル】&#10;有形固定資産減価償却率"/>
        <xdr:cNvSpPr txBox="1"/>
      </xdr:nvSpPr>
      <xdr:spPr>
        <a:xfrm>
          <a:off x="927735" y="104628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73660</xdr:rowOff>
    </xdr:from>
    <xdr:ext cx="405130" cy="259080"/>
    <xdr:sp macro="" textlink="">
      <xdr:nvSpPr>
        <xdr:cNvPr id="203" name="n_1mainValue【橋りょう・トンネル】&#10;有形固定資産減価償却率"/>
        <xdr:cNvSpPr txBox="1"/>
      </xdr:nvSpPr>
      <xdr:spPr>
        <a:xfrm>
          <a:off x="3582035" y="10017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47625</xdr:rowOff>
    </xdr:from>
    <xdr:ext cx="403225" cy="259080"/>
    <xdr:sp macro="" textlink="">
      <xdr:nvSpPr>
        <xdr:cNvPr id="204" name="n_2mainValue【橋りょう・トンネル】&#10;有形固定資産減価償却率"/>
        <xdr:cNvSpPr txBox="1"/>
      </xdr:nvSpPr>
      <xdr:spPr>
        <a:xfrm>
          <a:off x="2705735" y="99917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19685</xdr:rowOff>
    </xdr:from>
    <xdr:ext cx="403225" cy="257175"/>
    <xdr:sp macro="" textlink="">
      <xdr:nvSpPr>
        <xdr:cNvPr id="205" name="n_3mainValue【橋りょう・トンネル】&#10;有形固定資産減価償却率"/>
        <xdr:cNvSpPr txBox="1"/>
      </xdr:nvSpPr>
      <xdr:spPr>
        <a:xfrm>
          <a:off x="1816735" y="99637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167005</xdr:rowOff>
    </xdr:from>
    <xdr:ext cx="403225" cy="257175"/>
    <xdr:sp macro="" textlink="">
      <xdr:nvSpPr>
        <xdr:cNvPr id="206" name="n_4mainValue【橋りょう・トンネル】&#10;有形固定資産減価償却率"/>
        <xdr:cNvSpPr txBox="1"/>
      </xdr:nvSpPr>
      <xdr:spPr>
        <a:xfrm>
          <a:off x="927735" y="99396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5" name="テキスト ボックス 214"/>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015" cy="259080"/>
    <xdr:sp macro="" textlink="">
      <xdr:nvSpPr>
        <xdr:cNvPr id="218" name="テキスト ボックス 217"/>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725" cy="259080"/>
    <xdr:sp macro="" textlink="">
      <xdr:nvSpPr>
        <xdr:cNvPr id="220" name="テキスト ボックス 219"/>
        <xdr:cNvSpPr txBox="1"/>
      </xdr:nvSpPr>
      <xdr:spPr>
        <a:xfrm>
          <a:off x="6008370" y="1052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725" cy="257175"/>
    <xdr:sp macro="" textlink="">
      <xdr:nvSpPr>
        <xdr:cNvPr id="222" name="テキスト ボックス 221"/>
        <xdr:cNvSpPr txBox="1"/>
      </xdr:nvSpPr>
      <xdr:spPr>
        <a:xfrm>
          <a:off x="6008370" y="1014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725" cy="259080"/>
    <xdr:sp macro="" textlink="">
      <xdr:nvSpPr>
        <xdr:cNvPr id="224" name="テキスト ボックス 223"/>
        <xdr:cNvSpPr txBox="1"/>
      </xdr:nvSpPr>
      <xdr:spPr>
        <a:xfrm>
          <a:off x="6008370" y="976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895" cy="259080"/>
    <xdr:sp macro="" textlink="">
      <xdr:nvSpPr>
        <xdr:cNvPr id="226" name="テキスト ボックス 225"/>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28" name="テキスト ボックス 227"/>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170180</xdr:rowOff>
    </xdr:from>
    <xdr:to xmlns:xdr="http://schemas.openxmlformats.org/drawingml/2006/spreadsheetDrawing">
      <xdr:col>54</xdr:col>
      <xdr:colOff>189865</xdr:colOff>
      <xdr:row>64</xdr:row>
      <xdr:rowOff>72390</xdr:rowOff>
    </xdr:to>
    <xdr:cxnSp macro="">
      <xdr:nvCxnSpPr>
        <xdr:cNvPr id="230" name="直線コネクタ 229"/>
        <xdr:cNvCxnSpPr/>
      </xdr:nvCxnSpPr>
      <xdr:spPr>
        <a:xfrm flipV="1">
          <a:off x="10476865" y="95999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9900" cy="257175"/>
    <xdr:sp macro="" textlink="">
      <xdr:nvSpPr>
        <xdr:cNvPr id="231" name="【橋りょう・トンネル】&#10;一人当たり有形固定資産（償却資産）額最小値テキスト"/>
        <xdr:cNvSpPr txBox="1"/>
      </xdr:nvSpPr>
      <xdr:spPr>
        <a:xfrm>
          <a:off x="10515600" y="110490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232" name="直線コネクタ 231"/>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116840</xdr:rowOff>
    </xdr:from>
    <xdr:ext cx="690245" cy="259080"/>
    <xdr:sp macro="" textlink="">
      <xdr:nvSpPr>
        <xdr:cNvPr id="233" name="【橋りょう・トンネル】&#10;一人当たり有形固定資産（償却資産）額最大値テキスト"/>
        <xdr:cNvSpPr txBox="1"/>
      </xdr:nvSpPr>
      <xdr:spPr>
        <a:xfrm>
          <a:off x="10515600" y="93751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170180</xdr:rowOff>
    </xdr:from>
    <xdr:to xmlns:xdr="http://schemas.openxmlformats.org/drawingml/2006/spreadsheetDrawing">
      <xdr:col>55</xdr:col>
      <xdr:colOff>88900</xdr:colOff>
      <xdr:row>55</xdr:row>
      <xdr:rowOff>170180</xdr:rowOff>
    </xdr:to>
    <xdr:cxnSp macro="">
      <xdr:nvCxnSpPr>
        <xdr:cNvPr id="234" name="直線コネクタ 233"/>
        <xdr:cNvCxnSpPr/>
      </xdr:nvCxnSpPr>
      <xdr:spPr>
        <a:xfrm>
          <a:off x="10388600" y="959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36830</xdr:rowOff>
    </xdr:from>
    <xdr:ext cx="598805" cy="259080"/>
    <xdr:sp macro="" textlink="">
      <xdr:nvSpPr>
        <xdr:cNvPr id="235" name="【橋りょう・トンネル】&#10;一人当たり有形固定資産（償却資産）額平均値テキスト"/>
        <xdr:cNvSpPr txBox="1"/>
      </xdr:nvSpPr>
      <xdr:spPr>
        <a:xfrm>
          <a:off x="10515600" y="10838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58420</xdr:rowOff>
    </xdr:from>
    <xdr:to xmlns:xdr="http://schemas.openxmlformats.org/drawingml/2006/spreadsheetDrawing">
      <xdr:col>55</xdr:col>
      <xdr:colOff>50800</xdr:colOff>
      <xdr:row>63</xdr:row>
      <xdr:rowOff>160020</xdr:rowOff>
    </xdr:to>
    <xdr:sp macro="" textlink="">
      <xdr:nvSpPr>
        <xdr:cNvPr id="236" name="フローチャート: 判断 235"/>
        <xdr:cNvSpPr/>
      </xdr:nvSpPr>
      <xdr:spPr>
        <a:xfrm>
          <a:off x="104267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62230</xdr:rowOff>
    </xdr:from>
    <xdr:to xmlns:xdr="http://schemas.openxmlformats.org/drawingml/2006/spreadsheetDrawing">
      <xdr:col>50</xdr:col>
      <xdr:colOff>165100</xdr:colOff>
      <xdr:row>63</xdr:row>
      <xdr:rowOff>163830</xdr:rowOff>
    </xdr:to>
    <xdr:sp macro="" textlink="">
      <xdr:nvSpPr>
        <xdr:cNvPr id="237" name="フローチャート: 判断 236"/>
        <xdr:cNvSpPr/>
      </xdr:nvSpPr>
      <xdr:spPr>
        <a:xfrm>
          <a:off x="95885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62230</xdr:rowOff>
    </xdr:from>
    <xdr:to xmlns:xdr="http://schemas.openxmlformats.org/drawingml/2006/spreadsheetDrawing">
      <xdr:col>46</xdr:col>
      <xdr:colOff>38100</xdr:colOff>
      <xdr:row>63</xdr:row>
      <xdr:rowOff>163830</xdr:rowOff>
    </xdr:to>
    <xdr:sp macro="" textlink="">
      <xdr:nvSpPr>
        <xdr:cNvPr id="238" name="フローチャート: 判断 237"/>
        <xdr:cNvSpPr/>
      </xdr:nvSpPr>
      <xdr:spPr>
        <a:xfrm>
          <a:off x="86995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59055</xdr:rowOff>
    </xdr:from>
    <xdr:to xmlns:xdr="http://schemas.openxmlformats.org/drawingml/2006/spreadsheetDrawing">
      <xdr:col>41</xdr:col>
      <xdr:colOff>101600</xdr:colOff>
      <xdr:row>63</xdr:row>
      <xdr:rowOff>160655</xdr:rowOff>
    </xdr:to>
    <xdr:sp macro="" textlink="">
      <xdr:nvSpPr>
        <xdr:cNvPr id="239" name="フローチャート: 判断 238"/>
        <xdr:cNvSpPr/>
      </xdr:nvSpPr>
      <xdr:spPr>
        <a:xfrm>
          <a:off x="7810500" y="1086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60960</xdr:rowOff>
    </xdr:from>
    <xdr:to xmlns:xdr="http://schemas.openxmlformats.org/drawingml/2006/spreadsheetDrawing">
      <xdr:col>36</xdr:col>
      <xdr:colOff>165100</xdr:colOff>
      <xdr:row>63</xdr:row>
      <xdr:rowOff>162560</xdr:rowOff>
    </xdr:to>
    <xdr:sp macro="" textlink="">
      <xdr:nvSpPr>
        <xdr:cNvPr id="240" name="フローチャート: 判断 239"/>
        <xdr:cNvSpPr/>
      </xdr:nvSpPr>
      <xdr:spPr>
        <a:xfrm>
          <a:off x="6921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1" name="テキスト ボックス 240"/>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2" name="テキスト ボックス 241"/>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3" name="テキスト ボックス 242"/>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4" name="テキスト ボックス 243"/>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5" name="テキスト ボックス 244"/>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82550</xdr:rowOff>
    </xdr:from>
    <xdr:to xmlns:xdr="http://schemas.openxmlformats.org/drawingml/2006/spreadsheetDrawing">
      <xdr:col>55</xdr:col>
      <xdr:colOff>50800</xdr:colOff>
      <xdr:row>61</xdr:row>
      <xdr:rowOff>12700</xdr:rowOff>
    </xdr:to>
    <xdr:sp macro="" textlink="">
      <xdr:nvSpPr>
        <xdr:cNvPr id="246" name="楕円 245"/>
        <xdr:cNvSpPr/>
      </xdr:nvSpPr>
      <xdr:spPr>
        <a:xfrm>
          <a:off x="10426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105410</xdr:rowOff>
    </xdr:from>
    <xdr:ext cx="598805" cy="259080"/>
    <xdr:sp macro="" textlink="">
      <xdr:nvSpPr>
        <xdr:cNvPr id="247" name="【橋りょう・トンネル】&#10;一人当たり有形固定資産（償却資産）額該当値テキスト"/>
        <xdr:cNvSpPr txBox="1"/>
      </xdr:nvSpPr>
      <xdr:spPr>
        <a:xfrm>
          <a:off x="10515600" y="10220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89535</xdr:rowOff>
    </xdr:from>
    <xdr:to xmlns:xdr="http://schemas.openxmlformats.org/drawingml/2006/spreadsheetDrawing">
      <xdr:col>50</xdr:col>
      <xdr:colOff>165100</xdr:colOff>
      <xdr:row>61</xdr:row>
      <xdr:rowOff>19685</xdr:rowOff>
    </xdr:to>
    <xdr:sp macro="" textlink="">
      <xdr:nvSpPr>
        <xdr:cNvPr id="248" name="楕円 247"/>
        <xdr:cNvSpPr/>
      </xdr:nvSpPr>
      <xdr:spPr>
        <a:xfrm>
          <a:off x="9588500" y="103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133350</xdr:rowOff>
    </xdr:from>
    <xdr:to xmlns:xdr="http://schemas.openxmlformats.org/drawingml/2006/spreadsheetDrawing">
      <xdr:col>55</xdr:col>
      <xdr:colOff>0</xdr:colOff>
      <xdr:row>60</xdr:row>
      <xdr:rowOff>140335</xdr:rowOff>
    </xdr:to>
    <xdr:cxnSp macro="">
      <xdr:nvCxnSpPr>
        <xdr:cNvPr id="249" name="直線コネクタ 248"/>
        <xdr:cNvCxnSpPr/>
      </xdr:nvCxnSpPr>
      <xdr:spPr>
        <a:xfrm flipV="1">
          <a:off x="9639300" y="104203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97790</xdr:rowOff>
    </xdr:from>
    <xdr:to xmlns:xdr="http://schemas.openxmlformats.org/drawingml/2006/spreadsheetDrawing">
      <xdr:col>46</xdr:col>
      <xdr:colOff>38100</xdr:colOff>
      <xdr:row>61</xdr:row>
      <xdr:rowOff>27305</xdr:rowOff>
    </xdr:to>
    <xdr:sp macro="" textlink="">
      <xdr:nvSpPr>
        <xdr:cNvPr id="250" name="楕円 249"/>
        <xdr:cNvSpPr/>
      </xdr:nvSpPr>
      <xdr:spPr>
        <a:xfrm>
          <a:off x="8699500" y="10384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140335</xdr:rowOff>
    </xdr:from>
    <xdr:to xmlns:xdr="http://schemas.openxmlformats.org/drawingml/2006/spreadsheetDrawing">
      <xdr:col>50</xdr:col>
      <xdr:colOff>114300</xdr:colOff>
      <xdr:row>60</xdr:row>
      <xdr:rowOff>147955</xdr:rowOff>
    </xdr:to>
    <xdr:cxnSp macro="">
      <xdr:nvCxnSpPr>
        <xdr:cNvPr id="251" name="直線コネクタ 250"/>
        <xdr:cNvCxnSpPr/>
      </xdr:nvCxnSpPr>
      <xdr:spPr>
        <a:xfrm flipV="1">
          <a:off x="8750300" y="104273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104775</xdr:rowOff>
    </xdr:from>
    <xdr:to xmlns:xdr="http://schemas.openxmlformats.org/drawingml/2006/spreadsheetDrawing">
      <xdr:col>41</xdr:col>
      <xdr:colOff>101600</xdr:colOff>
      <xdr:row>61</xdr:row>
      <xdr:rowOff>34925</xdr:rowOff>
    </xdr:to>
    <xdr:sp macro="" textlink="">
      <xdr:nvSpPr>
        <xdr:cNvPr id="252" name="楕円 251"/>
        <xdr:cNvSpPr/>
      </xdr:nvSpPr>
      <xdr:spPr>
        <a:xfrm>
          <a:off x="78105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147955</xdr:rowOff>
    </xdr:from>
    <xdr:to xmlns:xdr="http://schemas.openxmlformats.org/drawingml/2006/spreadsheetDrawing">
      <xdr:col>45</xdr:col>
      <xdr:colOff>177800</xdr:colOff>
      <xdr:row>60</xdr:row>
      <xdr:rowOff>155575</xdr:rowOff>
    </xdr:to>
    <xdr:cxnSp macro="">
      <xdr:nvCxnSpPr>
        <xdr:cNvPr id="253" name="直線コネクタ 252"/>
        <xdr:cNvCxnSpPr/>
      </xdr:nvCxnSpPr>
      <xdr:spPr>
        <a:xfrm flipV="1">
          <a:off x="7861300" y="104349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111125</xdr:rowOff>
    </xdr:from>
    <xdr:to xmlns:xdr="http://schemas.openxmlformats.org/drawingml/2006/spreadsheetDrawing">
      <xdr:col>36</xdr:col>
      <xdr:colOff>165100</xdr:colOff>
      <xdr:row>61</xdr:row>
      <xdr:rowOff>41275</xdr:rowOff>
    </xdr:to>
    <xdr:sp macro="" textlink="">
      <xdr:nvSpPr>
        <xdr:cNvPr id="254" name="楕円 253"/>
        <xdr:cNvSpPr/>
      </xdr:nvSpPr>
      <xdr:spPr>
        <a:xfrm>
          <a:off x="6921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155575</xdr:rowOff>
    </xdr:from>
    <xdr:to xmlns:xdr="http://schemas.openxmlformats.org/drawingml/2006/spreadsheetDrawing">
      <xdr:col>41</xdr:col>
      <xdr:colOff>50800</xdr:colOff>
      <xdr:row>60</xdr:row>
      <xdr:rowOff>161925</xdr:rowOff>
    </xdr:to>
    <xdr:cxnSp macro="">
      <xdr:nvCxnSpPr>
        <xdr:cNvPr id="255" name="直線コネクタ 254"/>
        <xdr:cNvCxnSpPr/>
      </xdr:nvCxnSpPr>
      <xdr:spPr>
        <a:xfrm flipV="1">
          <a:off x="6972300" y="104425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154940</xdr:rowOff>
    </xdr:from>
    <xdr:ext cx="596900" cy="257175"/>
    <xdr:sp macro="" textlink="">
      <xdr:nvSpPr>
        <xdr:cNvPr id="256" name="n_1aveValue【橋りょう・トンネル】&#10;一人当たり有形固定資産（償却資産）額"/>
        <xdr:cNvSpPr txBox="1"/>
      </xdr:nvSpPr>
      <xdr:spPr>
        <a:xfrm>
          <a:off x="9326880" y="109562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154940</xdr:rowOff>
    </xdr:from>
    <xdr:ext cx="596900" cy="257175"/>
    <xdr:sp macro="" textlink="">
      <xdr:nvSpPr>
        <xdr:cNvPr id="257" name="n_2aveValue【橋りょう・トンネル】&#10;一人当たり有形固定資産（償却資産）額"/>
        <xdr:cNvSpPr txBox="1"/>
      </xdr:nvSpPr>
      <xdr:spPr>
        <a:xfrm>
          <a:off x="8450580" y="109562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151765</xdr:rowOff>
    </xdr:from>
    <xdr:ext cx="596900" cy="259080"/>
    <xdr:sp macro="" textlink="">
      <xdr:nvSpPr>
        <xdr:cNvPr id="258" name="n_3aveValue【橋りょう・トンネル】&#10;一人当たり有形固定資産（償却資産）額"/>
        <xdr:cNvSpPr txBox="1"/>
      </xdr:nvSpPr>
      <xdr:spPr>
        <a:xfrm>
          <a:off x="7561580" y="109531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154940</xdr:rowOff>
    </xdr:from>
    <xdr:ext cx="596900" cy="257175"/>
    <xdr:sp macro="" textlink="">
      <xdr:nvSpPr>
        <xdr:cNvPr id="259" name="n_4aveValue【橋りょう・トンネル】&#10;一人当たり有形固定資産（償却資産）額"/>
        <xdr:cNvSpPr txBox="1"/>
      </xdr:nvSpPr>
      <xdr:spPr>
        <a:xfrm>
          <a:off x="6672580" y="109562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36195</xdr:rowOff>
    </xdr:from>
    <xdr:ext cx="596900" cy="259080"/>
    <xdr:sp macro="" textlink="">
      <xdr:nvSpPr>
        <xdr:cNvPr id="260" name="n_1mainValue【橋りょう・トンネル】&#10;一人当たり有形固定資産（償却資産）額"/>
        <xdr:cNvSpPr txBox="1"/>
      </xdr:nvSpPr>
      <xdr:spPr>
        <a:xfrm>
          <a:off x="9326880" y="101517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43815</xdr:rowOff>
    </xdr:from>
    <xdr:ext cx="596900" cy="257175"/>
    <xdr:sp macro="" textlink="">
      <xdr:nvSpPr>
        <xdr:cNvPr id="261" name="n_2mainValue【橋りょう・トンネル】&#10;一人当たり有形固定資産（償却資産）額"/>
        <xdr:cNvSpPr txBox="1"/>
      </xdr:nvSpPr>
      <xdr:spPr>
        <a:xfrm>
          <a:off x="8450580" y="101593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52070</xdr:rowOff>
    </xdr:from>
    <xdr:ext cx="596900" cy="257175"/>
    <xdr:sp macro="" textlink="">
      <xdr:nvSpPr>
        <xdr:cNvPr id="262" name="n_3mainValue【橋りょう・トンネル】&#10;一人当たり有形固定資産（償却資産）額"/>
        <xdr:cNvSpPr txBox="1"/>
      </xdr:nvSpPr>
      <xdr:spPr>
        <a:xfrm>
          <a:off x="7561580" y="101676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57785</xdr:rowOff>
    </xdr:from>
    <xdr:ext cx="596900" cy="259080"/>
    <xdr:sp macro="" textlink="">
      <xdr:nvSpPr>
        <xdr:cNvPr id="263" name="n_4mainValue【橋りょう・トンネル】&#10;一人当たり有形固定資産（償却資産）額"/>
        <xdr:cNvSpPr txBox="1"/>
      </xdr:nvSpPr>
      <xdr:spPr>
        <a:xfrm>
          <a:off x="6672580" y="101733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2" name="テキスト ボックス 271"/>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4" name="テキスト ボックス 273"/>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76" name="テキスト ボックス 275"/>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82" name="テキスト ボックス 281"/>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86" name="テキスト ボックス 285"/>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55245</xdr:rowOff>
    </xdr:from>
    <xdr:to xmlns:xdr="http://schemas.openxmlformats.org/drawingml/2006/spreadsheetDrawing">
      <xdr:col>24</xdr:col>
      <xdr:colOff>62865</xdr:colOff>
      <xdr:row>86</xdr:row>
      <xdr:rowOff>114300</xdr:rowOff>
    </xdr:to>
    <xdr:cxnSp macro="">
      <xdr:nvCxnSpPr>
        <xdr:cNvPr id="288" name="直線コネクタ 287"/>
        <xdr:cNvCxnSpPr/>
      </xdr:nvCxnSpPr>
      <xdr:spPr>
        <a:xfrm flipV="1">
          <a:off x="4634865" y="1325689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1905</xdr:rowOff>
    </xdr:from>
    <xdr:ext cx="405130" cy="259080"/>
    <xdr:sp macro="" textlink="">
      <xdr:nvSpPr>
        <xdr:cNvPr id="291" name="【公営住宅】&#10;有形固定資産減価償却率最大値テキスト"/>
        <xdr:cNvSpPr txBox="1"/>
      </xdr:nvSpPr>
      <xdr:spPr>
        <a:xfrm>
          <a:off x="4673600" y="13032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55245</xdr:rowOff>
    </xdr:from>
    <xdr:to xmlns:xdr="http://schemas.openxmlformats.org/drawingml/2006/spreadsheetDrawing">
      <xdr:col>24</xdr:col>
      <xdr:colOff>152400</xdr:colOff>
      <xdr:row>77</xdr:row>
      <xdr:rowOff>55245</xdr:rowOff>
    </xdr:to>
    <xdr:cxnSp macro="">
      <xdr:nvCxnSpPr>
        <xdr:cNvPr id="292" name="直線コネクタ 291"/>
        <xdr:cNvCxnSpPr/>
      </xdr:nvCxnSpPr>
      <xdr:spPr>
        <a:xfrm>
          <a:off x="4546600" y="1325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120650</xdr:rowOff>
    </xdr:from>
    <xdr:ext cx="405130" cy="257175"/>
    <xdr:sp macro="" textlink="">
      <xdr:nvSpPr>
        <xdr:cNvPr id="293" name="【公営住宅】&#10;有形固定資産減価償却率平均値テキスト"/>
        <xdr:cNvSpPr txBox="1"/>
      </xdr:nvSpPr>
      <xdr:spPr>
        <a:xfrm>
          <a:off x="4673600" y="140081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97790</xdr:rowOff>
    </xdr:from>
    <xdr:to xmlns:xdr="http://schemas.openxmlformats.org/drawingml/2006/spreadsheetDrawing">
      <xdr:col>24</xdr:col>
      <xdr:colOff>114300</xdr:colOff>
      <xdr:row>83</xdr:row>
      <xdr:rowOff>27940</xdr:rowOff>
    </xdr:to>
    <xdr:sp macro="" textlink="">
      <xdr:nvSpPr>
        <xdr:cNvPr id="294" name="フローチャート: 判断 293"/>
        <xdr:cNvSpPr/>
      </xdr:nvSpPr>
      <xdr:spPr>
        <a:xfrm>
          <a:off x="4584700" y="141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78740</xdr:rowOff>
    </xdr:from>
    <xdr:to xmlns:xdr="http://schemas.openxmlformats.org/drawingml/2006/spreadsheetDrawing">
      <xdr:col>20</xdr:col>
      <xdr:colOff>38100</xdr:colOff>
      <xdr:row>83</xdr:row>
      <xdr:rowOff>8890</xdr:rowOff>
    </xdr:to>
    <xdr:sp macro="" textlink="">
      <xdr:nvSpPr>
        <xdr:cNvPr id="295" name="フローチャート: 判断 294"/>
        <xdr:cNvSpPr/>
      </xdr:nvSpPr>
      <xdr:spPr>
        <a:xfrm>
          <a:off x="3746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86360</xdr:rowOff>
    </xdr:from>
    <xdr:to xmlns:xdr="http://schemas.openxmlformats.org/drawingml/2006/spreadsheetDrawing">
      <xdr:col>15</xdr:col>
      <xdr:colOff>101600</xdr:colOff>
      <xdr:row>83</xdr:row>
      <xdr:rowOff>16510</xdr:rowOff>
    </xdr:to>
    <xdr:sp macro="" textlink="">
      <xdr:nvSpPr>
        <xdr:cNvPr id="296" name="フローチャート: 判断 295"/>
        <xdr:cNvSpPr/>
      </xdr:nvSpPr>
      <xdr:spPr>
        <a:xfrm>
          <a:off x="28575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46355</xdr:rowOff>
    </xdr:from>
    <xdr:to xmlns:xdr="http://schemas.openxmlformats.org/drawingml/2006/spreadsheetDrawing">
      <xdr:col>10</xdr:col>
      <xdr:colOff>165100</xdr:colOff>
      <xdr:row>82</xdr:row>
      <xdr:rowOff>147955</xdr:rowOff>
    </xdr:to>
    <xdr:sp macro="" textlink="">
      <xdr:nvSpPr>
        <xdr:cNvPr id="297" name="フローチャート: 判断 296"/>
        <xdr:cNvSpPr/>
      </xdr:nvSpPr>
      <xdr:spPr>
        <a:xfrm>
          <a:off x="1968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10160</xdr:rowOff>
    </xdr:from>
    <xdr:to xmlns:xdr="http://schemas.openxmlformats.org/drawingml/2006/spreadsheetDrawing">
      <xdr:col>6</xdr:col>
      <xdr:colOff>38100</xdr:colOff>
      <xdr:row>82</xdr:row>
      <xdr:rowOff>111760</xdr:rowOff>
    </xdr:to>
    <xdr:sp macro="" textlink="">
      <xdr:nvSpPr>
        <xdr:cNvPr id="298" name="フローチャート: 判断 297"/>
        <xdr:cNvSpPr/>
      </xdr:nvSpPr>
      <xdr:spPr>
        <a:xfrm>
          <a:off x="1079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154940</xdr:rowOff>
    </xdr:from>
    <xdr:to xmlns:xdr="http://schemas.openxmlformats.org/drawingml/2006/spreadsheetDrawing">
      <xdr:col>24</xdr:col>
      <xdr:colOff>114300</xdr:colOff>
      <xdr:row>84</xdr:row>
      <xdr:rowOff>85090</xdr:rowOff>
    </xdr:to>
    <xdr:sp macro="" textlink="">
      <xdr:nvSpPr>
        <xdr:cNvPr id="304" name="楕円 303"/>
        <xdr:cNvSpPr/>
      </xdr:nvSpPr>
      <xdr:spPr>
        <a:xfrm>
          <a:off x="4584700" y="14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133350</xdr:rowOff>
    </xdr:from>
    <xdr:ext cx="405130" cy="257175"/>
    <xdr:sp macro="" textlink="">
      <xdr:nvSpPr>
        <xdr:cNvPr id="305" name="【公営住宅】&#10;有形固定資産減価償却率該当値テキスト"/>
        <xdr:cNvSpPr txBox="1"/>
      </xdr:nvSpPr>
      <xdr:spPr>
        <a:xfrm>
          <a:off x="4673600" y="143637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118745</xdr:rowOff>
    </xdr:from>
    <xdr:to xmlns:xdr="http://schemas.openxmlformats.org/drawingml/2006/spreadsheetDrawing">
      <xdr:col>20</xdr:col>
      <xdr:colOff>38100</xdr:colOff>
      <xdr:row>85</xdr:row>
      <xdr:rowOff>48895</xdr:rowOff>
    </xdr:to>
    <xdr:sp macro="" textlink="">
      <xdr:nvSpPr>
        <xdr:cNvPr id="306" name="楕円 305"/>
        <xdr:cNvSpPr/>
      </xdr:nvSpPr>
      <xdr:spPr>
        <a:xfrm>
          <a:off x="3746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34290</xdr:rowOff>
    </xdr:from>
    <xdr:to xmlns:xdr="http://schemas.openxmlformats.org/drawingml/2006/spreadsheetDrawing">
      <xdr:col>24</xdr:col>
      <xdr:colOff>63500</xdr:colOff>
      <xdr:row>84</xdr:row>
      <xdr:rowOff>169545</xdr:rowOff>
    </xdr:to>
    <xdr:cxnSp macro="">
      <xdr:nvCxnSpPr>
        <xdr:cNvPr id="307" name="直線コネクタ 306"/>
        <xdr:cNvCxnSpPr/>
      </xdr:nvCxnSpPr>
      <xdr:spPr>
        <a:xfrm flipV="1">
          <a:off x="3797300" y="14436090"/>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120650</xdr:rowOff>
    </xdr:from>
    <xdr:to xmlns:xdr="http://schemas.openxmlformats.org/drawingml/2006/spreadsheetDrawing">
      <xdr:col>15</xdr:col>
      <xdr:colOff>101600</xdr:colOff>
      <xdr:row>85</xdr:row>
      <xdr:rowOff>50800</xdr:rowOff>
    </xdr:to>
    <xdr:sp macro="" textlink="">
      <xdr:nvSpPr>
        <xdr:cNvPr id="308" name="楕円 307"/>
        <xdr:cNvSpPr/>
      </xdr:nvSpPr>
      <xdr:spPr>
        <a:xfrm>
          <a:off x="2857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169545</xdr:rowOff>
    </xdr:from>
    <xdr:to xmlns:xdr="http://schemas.openxmlformats.org/drawingml/2006/spreadsheetDrawing">
      <xdr:col>19</xdr:col>
      <xdr:colOff>177800</xdr:colOff>
      <xdr:row>85</xdr:row>
      <xdr:rowOff>0</xdr:rowOff>
    </xdr:to>
    <xdr:cxnSp macro="">
      <xdr:nvCxnSpPr>
        <xdr:cNvPr id="309" name="直線コネクタ 308"/>
        <xdr:cNvCxnSpPr/>
      </xdr:nvCxnSpPr>
      <xdr:spPr>
        <a:xfrm flipV="1">
          <a:off x="2908300" y="145713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135890</xdr:rowOff>
    </xdr:from>
    <xdr:to xmlns:xdr="http://schemas.openxmlformats.org/drawingml/2006/spreadsheetDrawing">
      <xdr:col>10</xdr:col>
      <xdr:colOff>165100</xdr:colOff>
      <xdr:row>85</xdr:row>
      <xdr:rowOff>66040</xdr:rowOff>
    </xdr:to>
    <xdr:sp macro="" textlink="">
      <xdr:nvSpPr>
        <xdr:cNvPr id="310" name="楕円 309"/>
        <xdr:cNvSpPr/>
      </xdr:nvSpPr>
      <xdr:spPr>
        <a:xfrm>
          <a:off x="19685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0</xdr:rowOff>
    </xdr:from>
    <xdr:to xmlns:xdr="http://schemas.openxmlformats.org/drawingml/2006/spreadsheetDrawing">
      <xdr:col>15</xdr:col>
      <xdr:colOff>50800</xdr:colOff>
      <xdr:row>85</xdr:row>
      <xdr:rowOff>15240</xdr:rowOff>
    </xdr:to>
    <xdr:cxnSp macro="">
      <xdr:nvCxnSpPr>
        <xdr:cNvPr id="311" name="直線コネクタ 310"/>
        <xdr:cNvCxnSpPr/>
      </xdr:nvCxnSpPr>
      <xdr:spPr>
        <a:xfrm flipV="1">
          <a:off x="2019300" y="145732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143510</xdr:rowOff>
    </xdr:from>
    <xdr:to xmlns:xdr="http://schemas.openxmlformats.org/drawingml/2006/spreadsheetDrawing">
      <xdr:col>6</xdr:col>
      <xdr:colOff>38100</xdr:colOff>
      <xdr:row>85</xdr:row>
      <xdr:rowOff>73660</xdr:rowOff>
    </xdr:to>
    <xdr:sp macro="" textlink="">
      <xdr:nvSpPr>
        <xdr:cNvPr id="312" name="楕円 311"/>
        <xdr:cNvSpPr/>
      </xdr:nvSpPr>
      <xdr:spPr>
        <a:xfrm>
          <a:off x="10795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15240</xdr:rowOff>
    </xdr:from>
    <xdr:to xmlns:xdr="http://schemas.openxmlformats.org/drawingml/2006/spreadsheetDrawing">
      <xdr:col>10</xdr:col>
      <xdr:colOff>114300</xdr:colOff>
      <xdr:row>85</xdr:row>
      <xdr:rowOff>22860</xdr:rowOff>
    </xdr:to>
    <xdr:cxnSp macro="">
      <xdr:nvCxnSpPr>
        <xdr:cNvPr id="313" name="直線コネクタ 312"/>
        <xdr:cNvCxnSpPr/>
      </xdr:nvCxnSpPr>
      <xdr:spPr>
        <a:xfrm flipV="1">
          <a:off x="1130300" y="145884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25400</xdr:rowOff>
    </xdr:from>
    <xdr:ext cx="405130" cy="259080"/>
    <xdr:sp macro="" textlink="">
      <xdr:nvSpPr>
        <xdr:cNvPr id="314" name="n_1aveValue【公営住宅】&#10;有形固定資産減価償却率"/>
        <xdr:cNvSpPr txBox="1"/>
      </xdr:nvSpPr>
      <xdr:spPr>
        <a:xfrm>
          <a:off x="3582035" y="13912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33020</xdr:rowOff>
    </xdr:from>
    <xdr:ext cx="403225" cy="259080"/>
    <xdr:sp macro="" textlink="">
      <xdr:nvSpPr>
        <xdr:cNvPr id="315" name="n_2aveValue【公営住宅】&#10;有形固定資産減価償却率"/>
        <xdr:cNvSpPr txBox="1"/>
      </xdr:nvSpPr>
      <xdr:spPr>
        <a:xfrm>
          <a:off x="2705735" y="13920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164465</xdr:rowOff>
    </xdr:from>
    <xdr:ext cx="403225" cy="259080"/>
    <xdr:sp macro="" textlink="">
      <xdr:nvSpPr>
        <xdr:cNvPr id="316" name="n_3aveValue【公営住宅】&#10;有形固定資産減価償却率"/>
        <xdr:cNvSpPr txBox="1"/>
      </xdr:nvSpPr>
      <xdr:spPr>
        <a:xfrm>
          <a:off x="1816735" y="138804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128270</xdr:rowOff>
    </xdr:from>
    <xdr:ext cx="403225" cy="259080"/>
    <xdr:sp macro="" textlink="">
      <xdr:nvSpPr>
        <xdr:cNvPr id="317" name="n_4aveValue【公営住宅】&#10;有形固定資産減価償却率"/>
        <xdr:cNvSpPr txBox="1"/>
      </xdr:nvSpPr>
      <xdr:spPr>
        <a:xfrm>
          <a:off x="927735" y="13844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40640</xdr:rowOff>
    </xdr:from>
    <xdr:ext cx="405130" cy="257175"/>
    <xdr:sp macro="" textlink="">
      <xdr:nvSpPr>
        <xdr:cNvPr id="318" name="n_1mainValue【公営住宅】&#10;有形固定資産減価償却率"/>
        <xdr:cNvSpPr txBox="1"/>
      </xdr:nvSpPr>
      <xdr:spPr>
        <a:xfrm>
          <a:off x="3582035" y="146138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41910</xdr:rowOff>
    </xdr:from>
    <xdr:ext cx="403225" cy="257175"/>
    <xdr:sp macro="" textlink="">
      <xdr:nvSpPr>
        <xdr:cNvPr id="319" name="n_2mainValue【公営住宅】&#10;有形固定資産減価償却率"/>
        <xdr:cNvSpPr txBox="1"/>
      </xdr:nvSpPr>
      <xdr:spPr>
        <a:xfrm>
          <a:off x="2705735" y="14615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57150</xdr:rowOff>
    </xdr:from>
    <xdr:ext cx="403225" cy="259080"/>
    <xdr:sp macro="" textlink="">
      <xdr:nvSpPr>
        <xdr:cNvPr id="320" name="n_3mainValue【公営住宅】&#10;有形固定資産減価償却率"/>
        <xdr:cNvSpPr txBox="1"/>
      </xdr:nvSpPr>
      <xdr:spPr>
        <a:xfrm>
          <a:off x="1816735" y="1463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64770</xdr:rowOff>
    </xdr:from>
    <xdr:ext cx="403225" cy="257175"/>
    <xdr:sp macro="" textlink="">
      <xdr:nvSpPr>
        <xdr:cNvPr id="321" name="n_4mainValue【公営住宅】&#10;有形固定資産減価償却率"/>
        <xdr:cNvSpPr txBox="1"/>
      </xdr:nvSpPr>
      <xdr:spPr>
        <a:xfrm>
          <a:off x="927735" y="146380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0" name="テキスト ボックス 32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333" name="テキスト ボックス 332"/>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335" name="テキスト ボックス 334"/>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37" name="テキスト ボックス 336"/>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5455" cy="257175"/>
    <xdr:sp macro="" textlink="">
      <xdr:nvSpPr>
        <xdr:cNvPr id="339" name="テキスト ボックス 338"/>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9080"/>
    <xdr:sp macro="" textlink="">
      <xdr:nvSpPr>
        <xdr:cNvPr id="341" name="テキスト ボックス 340"/>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3" name="テキスト ボックス 342"/>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50800</xdr:rowOff>
    </xdr:from>
    <xdr:to xmlns:xdr="http://schemas.openxmlformats.org/drawingml/2006/spreadsheetDrawing">
      <xdr:col>54</xdr:col>
      <xdr:colOff>189865</xdr:colOff>
      <xdr:row>86</xdr:row>
      <xdr:rowOff>113665</xdr:rowOff>
    </xdr:to>
    <xdr:cxnSp macro="">
      <xdr:nvCxnSpPr>
        <xdr:cNvPr id="345" name="直線コネクタ 344"/>
        <xdr:cNvCxnSpPr/>
      </xdr:nvCxnSpPr>
      <xdr:spPr>
        <a:xfrm flipV="1">
          <a:off x="10476865" y="1359535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117475</xdr:rowOff>
    </xdr:from>
    <xdr:ext cx="469900" cy="259080"/>
    <xdr:sp macro="" textlink="">
      <xdr:nvSpPr>
        <xdr:cNvPr id="346" name="【公営住宅】&#10;一人当たり面積最小値テキスト"/>
        <xdr:cNvSpPr txBox="1"/>
      </xdr:nvSpPr>
      <xdr:spPr>
        <a:xfrm>
          <a:off x="10515600" y="1486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113665</xdr:rowOff>
    </xdr:from>
    <xdr:to xmlns:xdr="http://schemas.openxmlformats.org/drawingml/2006/spreadsheetDrawing">
      <xdr:col>55</xdr:col>
      <xdr:colOff>88900</xdr:colOff>
      <xdr:row>86</xdr:row>
      <xdr:rowOff>113665</xdr:rowOff>
    </xdr:to>
    <xdr:cxnSp macro="">
      <xdr:nvCxnSpPr>
        <xdr:cNvPr id="347" name="直線コネクタ 346"/>
        <xdr:cNvCxnSpPr/>
      </xdr:nvCxnSpPr>
      <xdr:spPr>
        <a:xfrm>
          <a:off x="10388600" y="1485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168910</xdr:rowOff>
    </xdr:from>
    <xdr:ext cx="469900" cy="257175"/>
    <xdr:sp macro="" textlink="">
      <xdr:nvSpPr>
        <xdr:cNvPr id="348" name="【公営住宅】&#10;一人当たり面積最大値テキスト"/>
        <xdr:cNvSpPr txBox="1"/>
      </xdr:nvSpPr>
      <xdr:spPr>
        <a:xfrm>
          <a:off x="10515600" y="133705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50800</xdr:rowOff>
    </xdr:from>
    <xdr:to xmlns:xdr="http://schemas.openxmlformats.org/drawingml/2006/spreadsheetDrawing">
      <xdr:col>55</xdr:col>
      <xdr:colOff>88900</xdr:colOff>
      <xdr:row>79</xdr:row>
      <xdr:rowOff>50800</xdr:rowOff>
    </xdr:to>
    <xdr:cxnSp macro="">
      <xdr:nvCxnSpPr>
        <xdr:cNvPr id="349" name="直線コネクタ 348"/>
        <xdr:cNvCxnSpPr/>
      </xdr:nvCxnSpPr>
      <xdr:spPr>
        <a:xfrm>
          <a:off x="10388600" y="1359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20955</xdr:rowOff>
    </xdr:from>
    <xdr:ext cx="469900" cy="257175"/>
    <xdr:sp macro="" textlink="">
      <xdr:nvSpPr>
        <xdr:cNvPr id="350" name="【公営住宅】&#10;一人当たり面積平均値テキスト"/>
        <xdr:cNvSpPr txBox="1"/>
      </xdr:nvSpPr>
      <xdr:spPr>
        <a:xfrm>
          <a:off x="10515600" y="1459420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42545</xdr:rowOff>
    </xdr:from>
    <xdr:to xmlns:xdr="http://schemas.openxmlformats.org/drawingml/2006/spreadsheetDrawing">
      <xdr:col>55</xdr:col>
      <xdr:colOff>50800</xdr:colOff>
      <xdr:row>85</xdr:row>
      <xdr:rowOff>144145</xdr:rowOff>
    </xdr:to>
    <xdr:sp macro="" textlink="">
      <xdr:nvSpPr>
        <xdr:cNvPr id="351" name="フローチャート: 判断 350"/>
        <xdr:cNvSpPr/>
      </xdr:nvSpPr>
      <xdr:spPr>
        <a:xfrm>
          <a:off x="104267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41275</xdr:rowOff>
    </xdr:from>
    <xdr:to xmlns:xdr="http://schemas.openxmlformats.org/drawingml/2006/spreadsheetDrawing">
      <xdr:col>50</xdr:col>
      <xdr:colOff>165100</xdr:colOff>
      <xdr:row>85</xdr:row>
      <xdr:rowOff>143510</xdr:rowOff>
    </xdr:to>
    <xdr:sp macro="" textlink="">
      <xdr:nvSpPr>
        <xdr:cNvPr id="352" name="フローチャート: 判断 351"/>
        <xdr:cNvSpPr/>
      </xdr:nvSpPr>
      <xdr:spPr>
        <a:xfrm>
          <a:off x="95885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40640</xdr:rowOff>
    </xdr:from>
    <xdr:to xmlns:xdr="http://schemas.openxmlformats.org/drawingml/2006/spreadsheetDrawing">
      <xdr:col>46</xdr:col>
      <xdr:colOff>38100</xdr:colOff>
      <xdr:row>85</xdr:row>
      <xdr:rowOff>142240</xdr:rowOff>
    </xdr:to>
    <xdr:sp macro="" textlink="">
      <xdr:nvSpPr>
        <xdr:cNvPr id="353" name="フローチャート: 判断 352"/>
        <xdr:cNvSpPr/>
      </xdr:nvSpPr>
      <xdr:spPr>
        <a:xfrm>
          <a:off x="8699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43180</xdr:rowOff>
    </xdr:from>
    <xdr:to xmlns:xdr="http://schemas.openxmlformats.org/drawingml/2006/spreadsheetDrawing">
      <xdr:col>41</xdr:col>
      <xdr:colOff>101600</xdr:colOff>
      <xdr:row>85</xdr:row>
      <xdr:rowOff>144780</xdr:rowOff>
    </xdr:to>
    <xdr:sp macro="" textlink="">
      <xdr:nvSpPr>
        <xdr:cNvPr id="354" name="フローチャート: 判断 353"/>
        <xdr:cNvSpPr/>
      </xdr:nvSpPr>
      <xdr:spPr>
        <a:xfrm>
          <a:off x="7810500" y="1461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45085</xdr:rowOff>
    </xdr:from>
    <xdr:to xmlns:xdr="http://schemas.openxmlformats.org/drawingml/2006/spreadsheetDrawing">
      <xdr:col>36</xdr:col>
      <xdr:colOff>165100</xdr:colOff>
      <xdr:row>85</xdr:row>
      <xdr:rowOff>146685</xdr:rowOff>
    </xdr:to>
    <xdr:sp macro="" textlink="">
      <xdr:nvSpPr>
        <xdr:cNvPr id="355" name="フローチャート: 判断 354"/>
        <xdr:cNvSpPr/>
      </xdr:nvSpPr>
      <xdr:spPr>
        <a:xfrm>
          <a:off x="69215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85090</xdr:rowOff>
    </xdr:from>
    <xdr:to xmlns:xdr="http://schemas.openxmlformats.org/drawingml/2006/spreadsheetDrawing">
      <xdr:col>55</xdr:col>
      <xdr:colOff>50800</xdr:colOff>
      <xdr:row>85</xdr:row>
      <xdr:rowOff>15240</xdr:rowOff>
    </xdr:to>
    <xdr:sp macro="" textlink="">
      <xdr:nvSpPr>
        <xdr:cNvPr id="361" name="楕円 360"/>
        <xdr:cNvSpPr/>
      </xdr:nvSpPr>
      <xdr:spPr>
        <a:xfrm>
          <a:off x="104267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107950</xdr:rowOff>
    </xdr:from>
    <xdr:ext cx="469900" cy="259080"/>
    <xdr:sp macro="" textlink="">
      <xdr:nvSpPr>
        <xdr:cNvPr id="362" name="【公営住宅】&#10;一人当たり面積該当値テキスト"/>
        <xdr:cNvSpPr txBox="1"/>
      </xdr:nvSpPr>
      <xdr:spPr>
        <a:xfrm>
          <a:off x="10515600" y="14338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130810</xdr:rowOff>
    </xdr:from>
    <xdr:to xmlns:xdr="http://schemas.openxmlformats.org/drawingml/2006/spreadsheetDrawing">
      <xdr:col>50</xdr:col>
      <xdr:colOff>165100</xdr:colOff>
      <xdr:row>85</xdr:row>
      <xdr:rowOff>60960</xdr:rowOff>
    </xdr:to>
    <xdr:sp macro="" textlink="">
      <xdr:nvSpPr>
        <xdr:cNvPr id="363" name="楕円 362"/>
        <xdr:cNvSpPr/>
      </xdr:nvSpPr>
      <xdr:spPr>
        <a:xfrm>
          <a:off x="9588500" y="145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135890</xdr:rowOff>
    </xdr:from>
    <xdr:to xmlns:xdr="http://schemas.openxmlformats.org/drawingml/2006/spreadsheetDrawing">
      <xdr:col>55</xdr:col>
      <xdr:colOff>0</xdr:colOff>
      <xdr:row>85</xdr:row>
      <xdr:rowOff>10160</xdr:rowOff>
    </xdr:to>
    <xdr:cxnSp macro="">
      <xdr:nvCxnSpPr>
        <xdr:cNvPr id="364" name="直線コネクタ 363"/>
        <xdr:cNvCxnSpPr/>
      </xdr:nvCxnSpPr>
      <xdr:spPr>
        <a:xfrm flipV="1">
          <a:off x="9639300" y="1453769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130175</xdr:rowOff>
    </xdr:from>
    <xdr:to xmlns:xdr="http://schemas.openxmlformats.org/drawingml/2006/spreadsheetDrawing">
      <xdr:col>46</xdr:col>
      <xdr:colOff>38100</xdr:colOff>
      <xdr:row>85</xdr:row>
      <xdr:rowOff>60325</xdr:rowOff>
    </xdr:to>
    <xdr:sp macro="" textlink="">
      <xdr:nvSpPr>
        <xdr:cNvPr id="365" name="楕円 364"/>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9525</xdr:rowOff>
    </xdr:from>
    <xdr:to xmlns:xdr="http://schemas.openxmlformats.org/drawingml/2006/spreadsheetDrawing">
      <xdr:col>50</xdr:col>
      <xdr:colOff>114300</xdr:colOff>
      <xdr:row>85</xdr:row>
      <xdr:rowOff>10160</xdr:rowOff>
    </xdr:to>
    <xdr:cxnSp macro="">
      <xdr:nvCxnSpPr>
        <xdr:cNvPr id="366" name="直線コネクタ 365"/>
        <xdr:cNvCxnSpPr/>
      </xdr:nvCxnSpPr>
      <xdr:spPr>
        <a:xfrm>
          <a:off x="8750300" y="14582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128905</xdr:rowOff>
    </xdr:from>
    <xdr:to xmlns:xdr="http://schemas.openxmlformats.org/drawingml/2006/spreadsheetDrawing">
      <xdr:col>41</xdr:col>
      <xdr:colOff>101600</xdr:colOff>
      <xdr:row>85</xdr:row>
      <xdr:rowOff>59055</xdr:rowOff>
    </xdr:to>
    <xdr:sp macro="" textlink="">
      <xdr:nvSpPr>
        <xdr:cNvPr id="367" name="楕円 366"/>
        <xdr:cNvSpPr/>
      </xdr:nvSpPr>
      <xdr:spPr>
        <a:xfrm>
          <a:off x="7810500" y="145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8255</xdr:rowOff>
    </xdr:from>
    <xdr:to xmlns:xdr="http://schemas.openxmlformats.org/drawingml/2006/spreadsheetDrawing">
      <xdr:col>45</xdr:col>
      <xdr:colOff>177800</xdr:colOff>
      <xdr:row>85</xdr:row>
      <xdr:rowOff>9525</xdr:rowOff>
    </xdr:to>
    <xdr:cxnSp macro="">
      <xdr:nvCxnSpPr>
        <xdr:cNvPr id="368" name="直線コネクタ 367"/>
        <xdr:cNvCxnSpPr/>
      </xdr:nvCxnSpPr>
      <xdr:spPr>
        <a:xfrm>
          <a:off x="7861300" y="145815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123190</xdr:rowOff>
    </xdr:from>
    <xdr:to xmlns:xdr="http://schemas.openxmlformats.org/drawingml/2006/spreadsheetDrawing">
      <xdr:col>36</xdr:col>
      <xdr:colOff>165100</xdr:colOff>
      <xdr:row>85</xdr:row>
      <xdr:rowOff>53340</xdr:rowOff>
    </xdr:to>
    <xdr:sp macro="" textlink="">
      <xdr:nvSpPr>
        <xdr:cNvPr id="369" name="楕円 368"/>
        <xdr:cNvSpPr/>
      </xdr:nvSpPr>
      <xdr:spPr>
        <a:xfrm>
          <a:off x="6921500" y="145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2540</xdr:rowOff>
    </xdr:from>
    <xdr:to xmlns:xdr="http://schemas.openxmlformats.org/drawingml/2006/spreadsheetDrawing">
      <xdr:col>41</xdr:col>
      <xdr:colOff>50800</xdr:colOff>
      <xdr:row>85</xdr:row>
      <xdr:rowOff>8255</xdr:rowOff>
    </xdr:to>
    <xdr:cxnSp macro="">
      <xdr:nvCxnSpPr>
        <xdr:cNvPr id="370" name="直線コネクタ 369"/>
        <xdr:cNvCxnSpPr/>
      </xdr:nvCxnSpPr>
      <xdr:spPr>
        <a:xfrm>
          <a:off x="6972300" y="145757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133985</xdr:rowOff>
    </xdr:from>
    <xdr:ext cx="469900" cy="257175"/>
    <xdr:sp macro="" textlink="">
      <xdr:nvSpPr>
        <xdr:cNvPr id="371" name="n_1aveValue【公営住宅】&#10;一人当たり面積"/>
        <xdr:cNvSpPr txBox="1"/>
      </xdr:nvSpPr>
      <xdr:spPr>
        <a:xfrm>
          <a:off x="9391650" y="147072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133350</xdr:rowOff>
    </xdr:from>
    <xdr:ext cx="467995" cy="257175"/>
    <xdr:sp macro="" textlink="">
      <xdr:nvSpPr>
        <xdr:cNvPr id="372" name="n_2aveValue【公営住宅】&#10;一人当たり面積"/>
        <xdr:cNvSpPr txBox="1"/>
      </xdr:nvSpPr>
      <xdr:spPr>
        <a:xfrm>
          <a:off x="8515350" y="147066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135890</xdr:rowOff>
    </xdr:from>
    <xdr:ext cx="467995" cy="259080"/>
    <xdr:sp macro="" textlink="">
      <xdr:nvSpPr>
        <xdr:cNvPr id="373" name="n_3aveValue【公営住宅】&#10;一人当たり面積"/>
        <xdr:cNvSpPr txBox="1"/>
      </xdr:nvSpPr>
      <xdr:spPr>
        <a:xfrm>
          <a:off x="7626350" y="14709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137795</xdr:rowOff>
    </xdr:from>
    <xdr:ext cx="467995" cy="259080"/>
    <xdr:sp macro="" textlink="">
      <xdr:nvSpPr>
        <xdr:cNvPr id="374" name="n_4aveValue【公営住宅】&#10;一人当たり面積"/>
        <xdr:cNvSpPr txBox="1"/>
      </xdr:nvSpPr>
      <xdr:spPr>
        <a:xfrm>
          <a:off x="6737350" y="147110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77470</xdr:rowOff>
    </xdr:from>
    <xdr:ext cx="469900" cy="257175"/>
    <xdr:sp macro="" textlink="">
      <xdr:nvSpPr>
        <xdr:cNvPr id="375" name="n_1mainValue【公営住宅】&#10;一人当たり面積"/>
        <xdr:cNvSpPr txBox="1"/>
      </xdr:nvSpPr>
      <xdr:spPr>
        <a:xfrm>
          <a:off x="9391650" y="143078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76835</xdr:rowOff>
    </xdr:from>
    <xdr:ext cx="467995" cy="257175"/>
    <xdr:sp macro="" textlink="">
      <xdr:nvSpPr>
        <xdr:cNvPr id="376" name="n_2mainValue【公営住宅】&#10;一人当たり面積"/>
        <xdr:cNvSpPr txBox="1"/>
      </xdr:nvSpPr>
      <xdr:spPr>
        <a:xfrm>
          <a:off x="8515350" y="143071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75565</xdr:rowOff>
    </xdr:from>
    <xdr:ext cx="467995" cy="257175"/>
    <xdr:sp macro="" textlink="">
      <xdr:nvSpPr>
        <xdr:cNvPr id="377" name="n_3mainValue【公営住宅】&#10;一人当たり面積"/>
        <xdr:cNvSpPr txBox="1"/>
      </xdr:nvSpPr>
      <xdr:spPr>
        <a:xfrm>
          <a:off x="7626350" y="143059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69850</xdr:rowOff>
    </xdr:from>
    <xdr:ext cx="467995" cy="259080"/>
    <xdr:sp macro="" textlink="">
      <xdr:nvSpPr>
        <xdr:cNvPr id="378" name="n_4mainValue【公営住宅】&#10;一人当たり面積"/>
        <xdr:cNvSpPr txBox="1"/>
      </xdr:nvSpPr>
      <xdr:spPr>
        <a:xfrm>
          <a:off x="6737350" y="14300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03" name="テキスト ボックス 402"/>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05" name="テキスト ボックス 404"/>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6" name="直線コネクタ 4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407" name="テキスト ボックス 406"/>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8" name="直線コネクタ 4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409" name="テキスト ボックス 408"/>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0" name="直線コネクタ 4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1" name="テキスト ボックス 4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2" name="直線コネクタ 4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3" name="テキスト ボックス 4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4" name="直線コネクタ 4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415" name="テキスト ボックス 414"/>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417" name="テキスト ボックス 416"/>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139065</xdr:rowOff>
    </xdr:from>
    <xdr:to xmlns:xdr="http://schemas.openxmlformats.org/drawingml/2006/spreadsheetDrawing">
      <xdr:col>85</xdr:col>
      <xdr:colOff>126365</xdr:colOff>
      <xdr:row>42</xdr:row>
      <xdr:rowOff>11430</xdr:rowOff>
    </xdr:to>
    <xdr:cxnSp macro="">
      <xdr:nvCxnSpPr>
        <xdr:cNvPr id="419" name="直線コネクタ 418"/>
        <xdr:cNvCxnSpPr/>
      </xdr:nvCxnSpPr>
      <xdr:spPr>
        <a:xfrm flipV="1">
          <a:off x="16318865" y="579691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15240</xdr:rowOff>
    </xdr:from>
    <xdr:ext cx="405130" cy="259080"/>
    <xdr:sp macro="" textlink="">
      <xdr:nvSpPr>
        <xdr:cNvPr id="420" name="【認定こども園・幼稚園・保育所】&#10;有形固定資産減価償却率最小値テキスト"/>
        <xdr:cNvSpPr txBox="1"/>
      </xdr:nvSpPr>
      <xdr:spPr>
        <a:xfrm>
          <a:off x="16357600" y="7216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11430</xdr:rowOff>
    </xdr:from>
    <xdr:to xmlns:xdr="http://schemas.openxmlformats.org/drawingml/2006/spreadsheetDrawing">
      <xdr:col>86</xdr:col>
      <xdr:colOff>25400</xdr:colOff>
      <xdr:row>42</xdr:row>
      <xdr:rowOff>11430</xdr:rowOff>
    </xdr:to>
    <xdr:cxnSp macro="">
      <xdr:nvCxnSpPr>
        <xdr:cNvPr id="421" name="直線コネクタ 420"/>
        <xdr:cNvCxnSpPr/>
      </xdr:nvCxnSpPr>
      <xdr:spPr>
        <a:xfrm>
          <a:off x="16230600" y="721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86360</xdr:rowOff>
    </xdr:from>
    <xdr:ext cx="405130" cy="257175"/>
    <xdr:sp macro="" textlink="">
      <xdr:nvSpPr>
        <xdr:cNvPr id="422" name="【認定こども園・幼稚園・保育所】&#10;有形固定資産減価償却率最大値テキスト"/>
        <xdr:cNvSpPr txBox="1"/>
      </xdr:nvSpPr>
      <xdr:spPr>
        <a:xfrm>
          <a:off x="16357600" y="55727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139065</xdr:rowOff>
    </xdr:from>
    <xdr:to xmlns:xdr="http://schemas.openxmlformats.org/drawingml/2006/spreadsheetDrawing">
      <xdr:col>86</xdr:col>
      <xdr:colOff>25400</xdr:colOff>
      <xdr:row>33</xdr:row>
      <xdr:rowOff>139065</xdr:rowOff>
    </xdr:to>
    <xdr:cxnSp macro="">
      <xdr:nvCxnSpPr>
        <xdr:cNvPr id="423" name="直線コネクタ 422"/>
        <xdr:cNvCxnSpPr/>
      </xdr:nvCxnSpPr>
      <xdr:spPr>
        <a:xfrm>
          <a:off x="16230600" y="579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45720</xdr:rowOff>
    </xdr:from>
    <xdr:ext cx="405130" cy="259080"/>
    <xdr:sp macro="" textlink="">
      <xdr:nvSpPr>
        <xdr:cNvPr id="424" name="【認定こども園・幼稚園・保育所】&#10;有形固定資産減価償却率平均値テキスト"/>
        <xdr:cNvSpPr txBox="1"/>
      </xdr:nvSpPr>
      <xdr:spPr>
        <a:xfrm>
          <a:off x="16357600" y="6389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67310</xdr:rowOff>
    </xdr:from>
    <xdr:to xmlns:xdr="http://schemas.openxmlformats.org/drawingml/2006/spreadsheetDrawing">
      <xdr:col>85</xdr:col>
      <xdr:colOff>177800</xdr:colOff>
      <xdr:row>37</xdr:row>
      <xdr:rowOff>168910</xdr:rowOff>
    </xdr:to>
    <xdr:sp macro="" textlink="">
      <xdr:nvSpPr>
        <xdr:cNvPr id="425" name="フローチャート: 判断 424"/>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53975</xdr:rowOff>
    </xdr:from>
    <xdr:to xmlns:xdr="http://schemas.openxmlformats.org/drawingml/2006/spreadsheetDrawing">
      <xdr:col>81</xdr:col>
      <xdr:colOff>101600</xdr:colOff>
      <xdr:row>37</xdr:row>
      <xdr:rowOff>155575</xdr:rowOff>
    </xdr:to>
    <xdr:sp macro="" textlink="">
      <xdr:nvSpPr>
        <xdr:cNvPr id="426" name="フローチャート: 判断 425"/>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50165</xdr:rowOff>
    </xdr:from>
    <xdr:to xmlns:xdr="http://schemas.openxmlformats.org/drawingml/2006/spreadsheetDrawing">
      <xdr:col>76</xdr:col>
      <xdr:colOff>165100</xdr:colOff>
      <xdr:row>37</xdr:row>
      <xdr:rowOff>151765</xdr:rowOff>
    </xdr:to>
    <xdr:sp macro="" textlink="">
      <xdr:nvSpPr>
        <xdr:cNvPr id="427" name="フローチャート: 判断 426"/>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42545</xdr:rowOff>
    </xdr:from>
    <xdr:to xmlns:xdr="http://schemas.openxmlformats.org/drawingml/2006/spreadsheetDrawing">
      <xdr:col>72</xdr:col>
      <xdr:colOff>38100</xdr:colOff>
      <xdr:row>37</xdr:row>
      <xdr:rowOff>144145</xdr:rowOff>
    </xdr:to>
    <xdr:sp macro="" textlink="">
      <xdr:nvSpPr>
        <xdr:cNvPr id="428" name="フローチャート: 判断 427"/>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52070</xdr:rowOff>
    </xdr:from>
    <xdr:to xmlns:xdr="http://schemas.openxmlformats.org/drawingml/2006/spreadsheetDrawing">
      <xdr:col>67</xdr:col>
      <xdr:colOff>101600</xdr:colOff>
      <xdr:row>37</xdr:row>
      <xdr:rowOff>153670</xdr:rowOff>
    </xdr:to>
    <xdr:sp macro="" textlink="">
      <xdr:nvSpPr>
        <xdr:cNvPr id="429" name="フローチャート: 判断 428"/>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88265</xdr:rowOff>
    </xdr:from>
    <xdr:to xmlns:xdr="http://schemas.openxmlformats.org/drawingml/2006/spreadsheetDrawing">
      <xdr:col>85</xdr:col>
      <xdr:colOff>177800</xdr:colOff>
      <xdr:row>37</xdr:row>
      <xdr:rowOff>18415</xdr:rowOff>
    </xdr:to>
    <xdr:sp macro="" textlink="">
      <xdr:nvSpPr>
        <xdr:cNvPr id="435" name="楕円 434"/>
        <xdr:cNvSpPr/>
      </xdr:nvSpPr>
      <xdr:spPr>
        <a:xfrm>
          <a:off x="162687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111125</xdr:rowOff>
    </xdr:from>
    <xdr:ext cx="405130" cy="257175"/>
    <xdr:sp macro="" textlink="">
      <xdr:nvSpPr>
        <xdr:cNvPr id="436" name="【認定こども園・幼稚園・保育所】&#10;有形固定資産減価償却率該当値テキスト"/>
        <xdr:cNvSpPr txBox="1"/>
      </xdr:nvSpPr>
      <xdr:spPr>
        <a:xfrm>
          <a:off x="16357600" y="61118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59690</xdr:rowOff>
    </xdr:from>
    <xdr:to xmlns:xdr="http://schemas.openxmlformats.org/drawingml/2006/spreadsheetDrawing">
      <xdr:col>81</xdr:col>
      <xdr:colOff>101600</xdr:colOff>
      <xdr:row>36</xdr:row>
      <xdr:rowOff>161290</xdr:rowOff>
    </xdr:to>
    <xdr:sp macro="" textlink="">
      <xdr:nvSpPr>
        <xdr:cNvPr id="437" name="楕円 436"/>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110490</xdr:rowOff>
    </xdr:from>
    <xdr:to xmlns:xdr="http://schemas.openxmlformats.org/drawingml/2006/spreadsheetDrawing">
      <xdr:col>85</xdr:col>
      <xdr:colOff>127000</xdr:colOff>
      <xdr:row>36</xdr:row>
      <xdr:rowOff>139065</xdr:rowOff>
    </xdr:to>
    <xdr:cxnSp macro="">
      <xdr:nvCxnSpPr>
        <xdr:cNvPr id="438" name="直線コネクタ 437"/>
        <xdr:cNvCxnSpPr/>
      </xdr:nvCxnSpPr>
      <xdr:spPr>
        <a:xfrm>
          <a:off x="15481300" y="62826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29210</xdr:rowOff>
    </xdr:from>
    <xdr:to xmlns:xdr="http://schemas.openxmlformats.org/drawingml/2006/spreadsheetDrawing">
      <xdr:col>76</xdr:col>
      <xdr:colOff>165100</xdr:colOff>
      <xdr:row>36</xdr:row>
      <xdr:rowOff>130810</xdr:rowOff>
    </xdr:to>
    <xdr:sp macro="" textlink="">
      <xdr:nvSpPr>
        <xdr:cNvPr id="439" name="楕円 438"/>
        <xdr:cNvSpPr/>
      </xdr:nvSpPr>
      <xdr:spPr>
        <a:xfrm>
          <a:off x="1454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80010</xdr:rowOff>
    </xdr:from>
    <xdr:to xmlns:xdr="http://schemas.openxmlformats.org/drawingml/2006/spreadsheetDrawing">
      <xdr:col>81</xdr:col>
      <xdr:colOff>50800</xdr:colOff>
      <xdr:row>36</xdr:row>
      <xdr:rowOff>110490</xdr:rowOff>
    </xdr:to>
    <xdr:cxnSp macro="">
      <xdr:nvCxnSpPr>
        <xdr:cNvPr id="440" name="直線コネクタ 439"/>
        <xdr:cNvCxnSpPr/>
      </xdr:nvCxnSpPr>
      <xdr:spPr>
        <a:xfrm>
          <a:off x="14592300" y="62522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139700</xdr:rowOff>
    </xdr:from>
    <xdr:to xmlns:xdr="http://schemas.openxmlformats.org/drawingml/2006/spreadsheetDrawing">
      <xdr:col>72</xdr:col>
      <xdr:colOff>38100</xdr:colOff>
      <xdr:row>36</xdr:row>
      <xdr:rowOff>69850</xdr:rowOff>
    </xdr:to>
    <xdr:sp macro="" textlink="">
      <xdr:nvSpPr>
        <xdr:cNvPr id="441" name="楕円 440"/>
        <xdr:cNvSpPr/>
      </xdr:nvSpPr>
      <xdr:spPr>
        <a:xfrm>
          <a:off x="1365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19050</xdr:rowOff>
    </xdr:from>
    <xdr:to xmlns:xdr="http://schemas.openxmlformats.org/drawingml/2006/spreadsheetDrawing">
      <xdr:col>76</xdr:col>
      <xdr:colOff>114300</xdr:colOff>
      <xdr:row>36</xdr:row>
      <xdr:rowOff>80010</xdr:rowOff>
    </xdr:to>
    <xdr:cxnSp macro="">
      <xdr:nvCxnSpPr>
        <xdr:cNvPr id="442" name="直線コネクタ 441"/>
        <xdr:cNvCxnSpPr/>
      </xdr:nvCxnSpPr>
      <xdr:spPr>
        <a:xfrm>
          <a:off x="13703300" y="61912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69215</xdr:rowOff>
    </xdr:from>
    <xdr:to xmlns:xdr="http://schemas.openxmlformats.org/drawingml/2006/spreadsheetDrawing">
      <xdr:col>67</xdr:col>
      <xdr:colOff>101600</xdr:colOff>
      <xdr:row>35</xdr:row>
      <xdr:rowOff>170815</xdr:rowOff>
    </xdr:to>
    <xdr:sp macro="" textlink="">
      <xdr:nvSpPr>
        <xdr:cNvPr id="443" name="楕円 442"/>
        <xdr:cNvSpPr/>
      </xdr:nvSpPr>
      <xdr:spPr>
        <a:xfrm>
          <a:off x="12763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120650</xdr:rowOff>
    </xdr:from>
    <xdr:to xmlns:xdr="http://schemas.openxmlformats.org/drawingml/2006/spreadsheetDrawing">
      <xdr:col>71</xdr:col>
      <xdr:colOff>177800</xdr:colOff>
      <xdr:row>36</xdr:row>
      <xdr:rowOff>19050</xdr:rowOff>
    </xdr:to>
    <xdr:cxnSp macro="">
      <xdr:nvCxnSpPr>
        <xdr:cNvPr id="444" name="直線コネクタ 443"/>
        <xdr:cNvCxnSpPr/>
      </xdr:nvCxnSpPr>
      <xdr:spPr>
        <a:xfrm>
          <a:off x="12814300" y="612140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146685</xdr:rowOff>
    </xdr:from>
    <xdr:ext cx="405130" cy="257175"/>
    <xdr:sp macro="" textlink="">
      <xdr:nvSpPr>
        <xdr:cNvPr id="445" name="n_1aveValue【認定こども園・幼稚園・保育所】&#10;有形固定資産減価償却率"/>
        <xdr:cNvSpPr txBox="1"/>
      </xdr:nvSpPr>
      <xdr:spPr>
        <a:xfrm>
          <a:off x="15266035" y="64903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143510</xdr:rowOff>
    </xdr:from>
    <xdr:ext cx="403225" cy="257175"/>
    <xdr:sp macro="" textlink="">
      <xdr:nvSpPr>
        <xdr:cNvPr id="446" name="n_2aveValue【認定こども園・幼稚園・保育所】&#10;有形固定資産減価償却率"/>
        <xdr:cNvSpPr txBox="1"/>
      </xdr:nvSpPr>
      <xdr:spPr>
        <a:xfrm>
          <a:off x="14389735" y="6487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135255</xdr:rowOff>
    </xdr:from>
    <xdr:ext cx="403225" cy="257175"/>
    <xdr:sp macro="" textlink="">
      <xdr:nvSpPr>
        <xdr:cNvPr id="447" name="n_3aveValue【認定こども園・幼稚園・保育所】&#10;有形固定資産減価償却率"/>
        <xdr:cNvSpPr txBox="1"/>
      </xdr:nvSpPr>
      <xdr:spPr>
        <a:xfrm>
          <a:off x="13500735" y="64789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144780</xdr:rowOff>
    </xdr:from>
    <xdr:ext cx="403225" cy="257175"/>
    <xdr:sp macro="" textlink="">
      <xdr:nvSpPr>
        <xdr:cNvPr id="448" name="n_4aveValue【認定こども園・幼稚園・保育所】&#10;有形固定資産減価償却率"/>
        <xdr:cNvSpPr txBox="1"/>
      </xdr:nvSpPr>
      <xdr:spPr>
        <a:xfrm>
          <a:off x="12611735" y="64884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6350</xdr:rowOff>
    </xdr:from>
    <xdr:ext cx="405130" cy="257175"/>
    <xdr:sp macro="" textlink="">
      <xdr:nvSpPr>
        <xdr:cNvPr id="449" name="n_1mainValue【認定こども園・幼稚園・保育所】&#10;有形固定資産減価償却率"/>
        <xdr:cNvSpPr txBox="1"/>
      </xdr:nvSpPr>
      <xdr:spPr>
        <a:xfrm>
          <a:off x="15266035" y="60071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147320</xdr:rowOff>
    </xdr:from>
    <xdr:ext cx="403225" cy="259080"/>
    <xdr:sp macro="" textlink="">
      <xdr:nvSpPr>
        <xdr:cNvPr id="450" name="n_2mainValue【認定こども園・幼稚園・保育所】&#10;有形固定資産減価償却率"/>
        <xdr:cNvSpPr txBox="1"/>
      </xdr:nvSpPr>
      <xdr:spPr>
        <a:xfrm>
          <a:off x="14389735" y="59766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86360</xdr:rowOff>
    </xdr:from>
    <xdr:ext cx="403225" cy="257175"/>
    <xdr:sp macro="" textlink="">
      <xdr:nvSpPr>
        <xdr:cNvPr id="451" name="n_3mainValue【認定こども園・幼稚園・保育所】&#10;有形固定資産減価償却率"/>
        <xdr:cNvSpPr txBox="1"/>
      </xdr:nvSpPr>
      <xdr:spPr>
        <a:xfrm>
          <a:off x="13500735" y="5915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15875</xdr:rowOff>
    </xdr:from>
    <xdr:ext cx="403225" cy="259080"/>
    <xdr:sp macro="" textlink="">
      <xdr:nvSpPr>
        <xdr:cNvPr id="452" name="n_4mainValue【認定こども園・幼稚園・保育所】&#10;有形固定資産減価償却率"/>
        <xdr:cNvSpPr txBox="1"/>
      </xdr:nvSpPr>
      <xdr:spPr>
        <a:xfrm>
          <a:off x="1261173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61" name="テキスト ボックス 460"/>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3" name="直線コネクタ 46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5455" cy="259080"/>
    <xdr:sp macro="" textlink="">
      <xdr:nvSpPr>
        <xdr:cNvPr id="464" name="テキスト ボックス 463"/>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5" name="直線コネクタ 46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5455" cy="257175"/>
    <xdr:sp macro="" textlink="">
      <xdr:nvSpPr>
        <xdr:cNvPr id="466" name="テキスト ボックス 465"/>
        <xdr:cNvSpPr txBox="1"/>
      </xdr:nvSpPr>
      <xdr:spPr>
        <a:xfrm>
          <a:off x="17820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7" name="直線コネクタ 46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5455" cy="259080"/>
    <xdr:sp macro="" textlink="">
      <xdr:nvSpPr>
        <xdr:cNvPr id="468" name="テキスト ボックス 467"/>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9" name="直線コネクタ 46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5455" cy="259080"/>
    <xdr:sp macro="" textlink="">
      <xdr:nvSpPr>
        <xdr:cNvPr id="470" name="テキスト ボックス 469"/>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1" name="直線コネクタ 47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5455" cy="257175"/>
    <xdr:sp macro="" textlink="">
      <xdr:nvSpPr>
        <xdr:cNvPr id="472" name="テキスト ボックス 471"/>
        <xdr:cNvSpPr txBox="1"/>
      </xdr:nvSpPr>
      <xdr:spPr>
        <a:xfrm>
          <a:off x="17820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74" name="テキスト ボックス 473"/>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38100</xdr:rowOff>
    </xdr:from>
    <xdr:to xmlns:xdr="http://schemas.openxmlformats.org/drawingml/2006/spreadsheetDrawing">
      <xdr:col>116</xdr:col>
      <xdr:colOff>62865</xdr:colOff>
      <xdr:row>42</xdr:row>
      <xdr:rowOff>22860</xdr:rowOff>
    </xdr:to>
    <xdr:cxnSp macro="">
      <xdr:nvCxnSpPr>
        <xdr:cNvPr id="476" name="直線コネクタ 475"/>
        <xdr:cNvCxnSpPr/>
      </xdr:nvCxnSpPr>
      <xdr:spPr>
        <a:xfrm flipV="1">
          <a:off x="22160865" y="58674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26670</xdr:rowOff>
    </xdr:from>
    <xdr:ext cx="469900" cy="259080"/>
    <xdr:sp macro="" textlink="">
      <xdr:nvSpPr>
        <xdr:cNvPr id="477" name="【認定こども園・幼稚園・保育所】&#10;一人当たり面積最小値テキスト"/>
        <xdr:cNvSpPr txBox="1"/>
      </xdr:nvSpPr>
      <xdr:spPr>
        <a:xfrm>
          <a:off x="2219960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22860</xdr:rowOff>
    </xdr:from>
    <xdr:to xmlns:xdr="http://schemas.openxmlformats.org/drawingml/2006/spreadsheetDrawing">
      <xdr:col>116</xdr:col>
      <xdr:colOff>152400</xdr:colOff>
      <xdr:row>42</xdr:row>
      <xdr:rowOff>22860</xdr:rowOff>
    </xdr:to>
    <xdr:cxnSp macro="">
      <xdr:nvCxnSpPr>
        <xdr:cNvPr id="478" name="直線コネクタ 477"/>
        <xdr:cNvCxnSpPr/>
      </xdr:nvCxnSpPr>
      <xdr:spPr>
        <a:xfrm>
          <a:off x="22072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156210</xdr:rowOff>
    </xdr:from>
    <xdr:ext cx="469900" cy="257175"/>
    <xdr:sp macro="" textlink="">
      <xdr:nvSpPr>
        <xdr:cNvPr id="479" name="【認定こども園・幼稚園・保育所】&#10;一人当たり面積最大値テキスト"/>
        <xdr:cNvSpPr txBox="1"/>
      </xdr:nvSpPr>
      <xdr:spPr>
        <a:xfrm>
          <a:off x="22199600" y="5642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38100</xdr:rowOff>
    </xdr:from>
    <xdr:to xmlns:xdr="http://schemas.openxmlformats.org/drawingml/2006/spreadsheetDrawing">
      <xdr:col>116</xdr:col>
      <xdr:colOff>152400</xdr:colOff>
      <xdr:row>34</xdr:row>
      <xdr:rowOff>38100</xdr:rowOff>
    </xdr:to>
    <xdr:cxnSp macro="">
      <xdr:nvCxnSpPr>
        <xdr:cNvPr id="480" name="直線コネクタ 479"/>
        <xdr:cNvCxnSpPr/>
      </xdr:nvCxnSpPr>
      <xdr:spPr>
        <a:xfrm>
          <a:off x="22072600" y="586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152400</xdr:rowOff>
    </xdr:from>
    <xdr:ext cx="469900" cy="259080"/>
    <xdr:sp macro="" textlink="">
      <xdr:nvSpPr>
        <xdr:cNvPr id="481" name="【認定こども園・幼稚園・保育所】&#10;一人当たり面積平均値テキスト"/>
        <xdr:cNvSpPr txBox="1"/>
      </xdr:nvSpPr>
      <xdr:spPr>
        <a:xfrm>
          <a:off x="22199600" y="6838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2540</xdr:rowOff>
    </xdr:from>
    <xdr:to xmlns:xdr="http://schemas.openxmlformats.org/drawingml/2006/spreadsheetDrawing">
      <xdr:col>116</xdr:col>
      <xdr:colOff>114300</xdr:colOff>
      <xdr:row>40</xdr:row>
      <xdr:rowOff>104140</xdr:rowOff>
    </xdr:to>
    <xdr:sp macro="" textlink="">
      <xdr:nvSpPr>
        <xdr:cNvPr id="482" name="フローチャート: 判断 481"/>
        <xdr:cNvSpPr/>
      </xdr:nvSpPr>
      <xdr:spPr>
        <a:xfrm>
          <a:off x="22110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2540</xdr:rowOff>
    </xdr:from>
    <xdr:to xmlns:xdr="http://schemas.openxmlformats.org/drawingml/2006/spreadsheetDrawing">
      <xdr:col>112</xdr:col>
      <xdr:colOff>38100</xdr:colOff>
      <xdr:row>40</xdr:row>
      <xdr:rowOff>104140</xdr:rowOff>
    </xdr:to>
    <xdr:sp macro="" textlink="">
      <xdr:nvSpPr>
        <xdr:cNvPr id="483" name="フローチャート: 判断 482"/>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162560</xdr:rowOff>
    </xdr:from>
    <xdr:to xmlns:xdr="http://schemas.openxmlformats.org/drawingml/2006/spreadsheetDrawing">
      <xdr:col>107</xdr:col>
      <xdr:colOff>101600</xdr:colOff>
      <xdr:row>40</xdr:row>
      <xdr:rowOff>92710</xdr:rowOff>
    </xdr:to>
    <xdr:sp macro="" textlink="">
      <xdr:nvSpPr>
        <xdr:cNvPr id="484" name="フローチャート: 判断 483"/>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170180</xdr:rowOff>
    </xdr:from>
    <xdr:to xmlns:xdr="http://schemas.openxmlformats.org/drawingml/2006/spreadsheetDrawing">
      <xdr:col>102</xdr:col>
      <xdr:colOff>165100</xdr:colOff>
      <xdr:row>40</xdr:row>
      <xdr:rowOff>100330</xdr:rowOff>
    </xdr:to>
    <xdr:sp macro="" textlink="">
      <xdr:nvSpPr>
        <xdr:cNvPr id="485" name="フローチャート: 判断 484"/>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170180</xdr:rowOff>
    </xdr:from>
    <xdr:to xmlns:xdr="http://schemas.openxmlformats.org/drawingml/2006/spreadsheetDrawing">
      <xdr:col>98</xdr:col>
      <xdr:colOff>38100</xdr:colOff>
      <xdr:row>40</xdr:row>
      <xdr:rowOff>100330</xdr:rowOff>
    </xdr:to>
    <xdr:sp macro="" textlink="">
      <xdr:nvSpPr>
        <xdr:cNvPr id="486" name="フローチャート: 判断 485"/>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147320</xdr:rowOff>
    </xdr:from>
    <xdr:to xmlns:xdr="http://schemas.openxmlformats.org/drawingml/2006/spreadsheetDrawing">
      <xdr:col>116</xdr:col>
      <xdr:colOff>114300</xdr:colOff>
      <xdr:row>38</xdr:row>
      <xdr:rowOff>77470</xdr:rowOff>
    </xdr:to>
    <xdr:sp macro="" textlink="">
      <xdr:nvSpPr>
        <xdr:cNvPr id="492" name="楕円 491"/>
        <xdr:cNvSpPr/>
      </xdr:nvSpPr>
      <xdr:spPr>
        <a:xfrm>
          <a:off x="22110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170180</xdr:rowOff>
    </xdr:from>
    <xdr:ext cx="469900" cy="259080"/>
    <xdr:sp macro="" textlink="">
      <xdr:nvSpPr>
        <xdr:cNvPr id="493" name="【認定こども園・幼稚園・保育所】&#10;一人当たり面積該当値テキスト"/>
        <xdr:cNvSpPr txBox="1"/>
      </xdr:nvSpPr>
      <xdr:spPr>
        <a:xfrm>
          <a:off x="22199600" y="6342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116840</xdr:rowOff>
    </xdr:from>
    <xdr:to xmlns:xdr="http://schemas.openxmlformats.org/drawingml/2006/spreadsheetDrawing">
      <xdr:col>112</xdr:col>
      <xdr:colOff>38100</xdr:colOff>
      <xdr:row>38</xdr:row>
      <xdr:rowOff>46990</xdr:rowOff>
    </xdr:to>
    <xdr:sp macro="" textlink="">
      <xdr:nvSpPr>
        <xdr:cNvPr id="494" name="楕円 493"/>
        <xdr:cNvSpPr/>
      </xdr:nvSpPr>
      <xdr:spPr>
        <a:xfrm>
          <a:off x="2127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167640</xdr:rowOff>
    </xdr:from>
    <xdr:to xmlns:xdr="http://schemas.openxmlformats.org/drawingml/2006/spreadsheetDrawing">
      <xdr:col>116</xdr:col>
      <xdr:colOff>63500</xdr:colOff>
      <xdr:row>38</xdr:row>
      <xdr:rowOff>26670</xdr:rowOff>
    </xdr:to>
    <xdr:cxnSp macro="">
      <xdr:nvCxnSpPr>
        <xdr:cNvPr id="495" name="直線コネクタ 494"/>
        <xdr:cNvCxnSpPr/>
      </xdr:nvCxnSpPr>
      <xdr:spPr>
        <a:xfrm>
          <a:off x="21323300" y="65112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74930</xdr:rowOff>
    </xdr:from>
    <xdr:to xmlns:xdr="http://schemas.openxmlformats.org/drawingml/2006/spreadsheetDrawing">
      <xdr:col>107</xdr:col>
      <xdr:colOff>101600</xdr:colOff>
      <xdr:row>38</xdr:row>
      <xdr:rowOff>5080</xdr:rowOff>
    </xdr:to>
    <xdr:sp macro="" textlink="">
      <xdr:nvSpPr>
        <xdr:cNvPr id="496" name="楕円 495"/>
        <xdr:cNvSpPr/>
      </xdr:nvSpPr>
      <xdr:spPr>
        <a:xfrm>
          <a:off x="20383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125730</xdr:rowOff>
    </xdr:from>
    <xdr:to xmlns:xdr="http://schemas.openxmlformats.org/drawingml/2006/spreadsheetDrawing">
      <xdr:col>111</xdr:col>
      <xdr:colOff>177800</xdr:colOff>
      <xdr:row>37</xdr:row>
      <xdr:rowOff>167640</xdr:rowOff>
    </xdr:to>
    <xdr:cxnSp macro="">
      <xdr:nvCxnSpPr>
        <xdr:cNvPr id="497" name="直線コネクタ 496"/>
        <xdr:cNvCxnSpPr/>
      </xdr:nvCxnSpPr>
      <xdr:spPr>
        <a:xfrm>
          <a:off x="20434300" y="64693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82550</xdr:rowOff>
    </xdr:from>
    <xdr:to xmlns:xdr="http://schemas.openxmlformats.org/drawingml/2006/spreadsheetDrawing">
      <xdr:col>102</xdr:col>
      <xdr:colOff>165100</xdr:colOff>
      <xdr:row>38</xdr:row>
      <xdr:rowOff>12700</xdr:rowOff>
    </xdr:to>
    <xdr:sp macro="" textlink="">
      <xdr:nvSpPr>
        <xdr:cNvPr id="498" name="楕円 497"/>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125730</xdr:rowOff>
    </xdr:from>
    <xdr:to xmlns:xdr="http://schemas.openxmlformats.org/drawingml/2006/spreadsheetDrawing">
      <xdr:col>107</xdr:col>
      <xdr:colOff>50800</xdr:colOff>
      <xdr:row>37</xdr:row>
      <xdr:rowOff>133350</xdr:rowOff>
    </xdr:to>
    <xdr:cxnSp macro="">
      <xdr:nvCxnSpPr>
        <xdr:cNvPr id="499" name="直線コネクタ 498"/>
        <xdr:cNvCxnSpPr/>
      </xdr:nvCxnSpPr>
      <xdr:spPr>
        <a:xfrm flipV="1">
          <a:off x="19545300" y="64693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90170</xdr:rowOff>
    </xdr:from>
    <xdr:to xmlns:xdr="http://schemas.openxmlformats.org/drawingml/2006/spreadsheetDrawing">
      <xdr:col>98</xdr:col>
      <xdr:colOff>38100</xdr:colOff>
      <xdr:row>38</xdr:row>
      <xdr:rowOff>20320</xdr:rowOff>
    </xdr:to>
    <xdr:sp macro="" textlink="">
      <xdr:nvSpPr>
        <xdr:cNvPr id="500" name="楕円 499"/>
        <xdr:cNvSpPr/>
      </xdr:nvSpPr>
      <xdr:spPr>
        <a:xfrm>
          <a:off x="18605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133350</xdr:rowOff>
    </xdr:from>
    <xdr:to xmlns:xdr="http://schemas.openxmlformats.org/drawingml/2006/spreadsheetDrawing">
      <xdr:col>102</xdr:col>
      <xdr:colOff>114300</xdr:colOff>
      <xdr:row>37</xdr:row>
      <xdr:rowOff>140970</xdr:rowOff>
    </xdr:to>
    <xdr:cxnSp macro="">
      <xdr:nvCxnSpPr>
        <xdr:cNvPr id="501" name="直線コネクタ 500"/>
        <xdr:cNvCxnSpPr/>
      </xdr:nvCxnSpPr>
      <xdr:spPr>
        <a:xfrm flipV="1">
          <a:off x="18656300" y="64770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95250</xdr:rowOff>
    </xdr:from>
    <xdr:ext cx="469900" cy="259080"/>
    <xdr:sp macro="" textlink="">
      <xdr:nvSpPr>
        <xdr:cNvPr id="502" name="n_1aveValue【認定こども園・幼稚園・保育所】&#10;一人当たり面積"/>
        <xdr:cNvSpPr txBox="1"/>
      </xdr:nvSpPr>
      <xdr:spPr>
        <a:xfrm>
          <a:off x="21075650" y="695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83820</xdr:rowOff>
    </xdr:from>
    <xdr:ext cx="467995" cy="259080"/>
    <xdr:sp macro="" textlink="">
      <xdr:nvSpPr>
        <xdr:cNvPr id="503" name="n_2aveValue【認定こども園・幼稚園・保育所】&#10;一人当たり面積"/>
        <xdr:cNvSpPr txBox="1"/>
      </xdr:nvSpPr>
      <xdr:spPr>
        <a:xfrm>
          <a:off x="20199350" y="6941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91440</xdr:rowOff>
    </xdr:from>
    <xdr:ext cx="467995" cy="259080"/>
    <xdr:sp macro="" textlink="">
      <xdr:nvSpPr>
        <xdr:cNvPr id="504" name="n_3aveValue【認定こども園・幼稚園・保育所】&#10;一人当たり面積"/>
        <xdr:cNvSpPr txBox="1"/>
      </xdr:nvSpPr>
      <xdr:spPr>
        <a:xfrm>
          <a:off x="19310350" y="6949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91440</xdr:rowOff>
    </xdr:from>
    <xdr:ext cx="467995" cy="259080"/>
    <xdr:sp macro="" textlink="">
      <xdr:nvSpPr>
        <xdr:cNvPr id="505" name="n_4aveValue【認定こども園・幼稚園・保育所】&#10;一人当たり面積"/>
        <xdr:cNvSpPr txBox="1"/>
      </xdr:nvSpPr>
      <xdr:spPr>
        <a:xfrm>
          <a:off x="18421350" y="6949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63500</xdr:rowOff>
    </xdr:from>
    <xdr:ext cx="469900" cy="257175"/>
    <xdr:sp macro="" textlink="">
      <xdr:nvSpPr>
        <xdr:cNvPr id="506" name="n_1mainValue【認定こども園・幼稚園・保育所】&#10;一人当たり面積"/>
        <xdr:cNvSpPr txBox="1"/>
      </xdr:nvSpPr>
      <xdr:spPr>
        <a:xfrm>
          <a:off x="21075650" y="62357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21590</xdr:rowOff>
    </xdr:from>
    <xdr:ext cx="467995" cy="259080"/>
    <xdr:sp macro="" textlink="">
      <xdr:nvSpPr>
        <xdr:cNvPr id="507" name="n_2mainValue【認定こども園・幼稚園・保育所】&#10;一人当たり面積"/>
        <xdr:cNvSpPr txBox="1"/>
      </xdr:nvSpPr>
      <xdr:spPr>
        <a:xfrm>
          <a:off x="20199350" y="6193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29210</xdr:rowOff>
    </xdr:from>
    <xdr:ext cx="467995" cy="257175"/>
    <xdr:sp macro="" textlink="">
      <xdr:nvSpPr>
        <xdr:cNvPr id="508" name="n_3mainValue【認定こども園・幼稚園・保育所】&#10;一人当たり面積"/>
        <xdr:cNvSpPr txBox="1"/>
      </xdr:nvSpPr>
      <xdr:spPr>
        <a:xfrm>
          <a:off x="19310350" y="6201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36830</xdr:rowOff>
    </xdr:from>
    <xdr:ext cx="467995" cy="259080"/>
    <xdr:sp macro="" textlink="">
      <xdr:nvSpPr>
        <xdr:cNvPr id="509" name="n_4mainValue【認定こども園・幼稚園・保育所】&#10;一人当たり面積"/>
        <xdr:cNvSpPr txBox="1"/>
      </xdr:nvSpPr>
      <xdr:spPr>
        <a:xfrm>
          <a:off x="18421350" y="6209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18" name="テキスト ボックス 517"/>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20" name="テキスト ボックス 519"/>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1" name="直線コネクタ 5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5455" cy="259080"/>
    <xdr:sp macro="" textlink="">
      <xdr:nvSpPr>
        <xdr:cNvPr id="522" name="テキスト ボックス 521"/>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3" name="直線コネクタ 5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4" name="テキスト ボックス 5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5" name="直線コネクタ 5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526" name="テキスト ボックス 525"/>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7" name="直線コネクタ 5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8" name="テキスト ボックス 5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9" name="直線コネクタ 5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0" name="テキスト ボックス 52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532" name="テキスト ボックス 531"/>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152400</xdr:rowOff>
    </xdr:from>
    <xdr:to xmlns:xdr="http://schemas.openxmlformats.org/drawingml/2006/spreadsheetDrawing">
      <xdr:col>85</xdr:col>
      <xdr:colOff>126365</xdr:colOff>
      <xdr:row>63</xdr:row>
      <xdr:rowOff>116205</xdr:rowOff>
    </xdr:to>
    <xdr:cxnSp macro="">
      <xdr:nvCxnSpPr>
        <xdr:cNvPr id="534" name="直線コネクタ 533"/>
        <xdr:cNvCxnSpPr/>
      </xdr:nvCxnSpPr>
      <xdr:spPr>
        <a:xfrm flipV="1">
          <a:off x="16318865" y="9753600"/>
          <a:ext cx="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120650</xdr:rowOff>
    </xdr:from>
    <xdr:ext cx="405130" cy="257175"/>
    <xdr:sp macro="" textlink="">
      <xdr:nvSpPr>
        <xdr:cNvPr id="535" name="【学校施設】&#10;有形固定資産減価償却率最小値テキスト"/>
        <xdr:cNvSpPr txBox="1"/>
      </xdr:nvSpPr>
      <xdr:spPr>
        <a:xfrm>
          <a:off x="16357600" y="109220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116205</xdr:rowOff>
    </xdr:from>
    <xdr:to xmlns:xdr="http://schemas.openxmlformats.org/drawingml/2006/spreadsheetDrawing">
      <xdr:col>86</xdr:col>
      <xdr:colOff>25400</xdr:colOff>
      <xdr:row>63</xdr:row>
      <xdr:rowOff>116205</xdr:rowOff>
    </xdr:to>
    <xdr:cxnSp macro="">
      <xdr:nvCxnSpPr>
        <xdr:cNvPr id="536" name="直線コネクタ 535"/>
        <xdr:cNvCxnSpPr/>
      </xdr:nvCxnSpPr>
      <xdr:spPr>
        <a:xfrm>
          <a:off x="16230600" y="1091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99060</xdr:rowOff>
    </xdr:from>
    <xdr:ext cx="405130" cy="257175"/>
    <xdr:sp macro="" textlink="">
      <xdr:nvSpPr>
        <xdr:cNvPr id="537" name="【学校施設】&#10;有形固定資産減価償却率最大値テキスト"/>
        <xdr:cNvSpPr txBox="1"/>
      </xdr:nvSpPr>
      <xdr:spPr>
        <a:xfrm>
          <a:off x="16357600" y="95288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152400</xdr:rowOff>
    </xdr:from>
    <xdr:to xmlns:xdr="http://schemas.openxmlformats.org/drawingml/2006/spreadsheetDrawing">
      <xdr:col>86</xdr:col>
      <xdr:colOff>25400</xdr:colOff>
      <xdr:row>56</xdr:row>
      <xdr:rowOff>152400</xdr:rowOff>
    </xdr:to>
    <xdr:cxnSp macro="">
      <xdr:nvCxnSpPr>
        <xdr:cNvPr id="538" name="直線コネクタ 537"/>
        <xdr:cNvCxnSpPr/>
      </xdr:nvCxnSpPr>
      <xdr:spPr>
        <a:xfrm>
          <a:off x="16230600" y="975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103505</xdr:rowOff>
    </xdr:from>
    <xdr:ext cx="405130" cy="259080"/>
    <xdr:sp macro="" textlink="">
      <xdr:nvSpPr>
        <xdr:cNvPr id="539" name="【学校施設】&#10;有形固定資産減価償却率平均値テキスト"/>
        <xdr:cNvSpPr txBox="1"/>
      </xdr:nvSpPr>
      <xdr:spPr>
        <a:xfrm>
          <a:off x="16357600" y="10219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80645</xdr:rowOff>
    </xdr:from>
    <xdr:to xmlns:xdr="http://schemas.openxmlformats.org/drawingml/2006/spreadsheetDrawing">
      <xdr:col>85</xdr:col>
      <xdr:colOff>177800</xdr:colOff>
      <xdr:row>61</xdr:row>
      <xdr:rowOff>10795</xdr:rowOff>
    </xdr:to>
    <xdr:sp macro="" textlink="">
      <xdr:nvSpPr>
        <xdr:cNvPr id="540" name="フローチャート: 判断 539"/>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71120</xdr:rowOff>
    </xdr:from>
    <xdr:to xmlns:xdr="http://schemas.openxmlformats.org/drawingml/2006/spreadsheetDrawing">
      <xdr:col>81</xdr:col>
      <xdr:colOff>101600</xdr:colOff>
      <xdr:row>61</xdr:row>
      <xdr:rowOff>1270</xdr:rowOff>
    </xdr:to>
    <xdr:sp macro="" textlink="">
      <xdr:nvSpPr>
        <xdr:cNvPr id="541" name="フローチャート: 判断 540"/>
        <xdr:cNvSpPr/>
      </xdr:nvSpPr>
      <xdr:spPr>
        <a:xfrm>
          <a:off x="15430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59690</xdr:rowOff>
    </xdr:from>
    <xdr:to xmlns:xdr="http://schemas.openxmlformats.org/drawingml/2006/spreadsheetDrawing">
      <xdr:col>76</xdr:col>
      <xdr:colOff>165100</xdr:colOff>
      <xdr:row>60</xdr:row>
      <xdr:rowOff>161290</xdr:rowOff>
    </xdr:to>
    <xdr:sp macro="" textlink="">
      <xdr:nvSpPr>
        <xdr:cNvPr id="542" name="フローチャート: 判断 541"/>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48260</xdr:rowOff>
    </xdr:from>
    <xdr:to xmlns:xdr="http://schemas.openxmlformats.org/drawingml/2006/spreadsheetDrawing">
      <xdr:col>72</xdr:col>
      <xdr:colOff>38100</xdr:colOff>
      <xdr:row>60</xdr:row>
      <xdr:rowOff>149860</xdr:rowOff>
    </xdr:to>
    <xdr:sp macro="" textlink="">
      <xdr:nvSpPr>
        <xdr:cNvPr id="543" name="フローチャート: 判断 542"/>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38735</xdr:rowOff>
    </xdr:from>
    <xdr:to xmlns:xdr="http://schemas.openxmlformats.org/drawingml/2006/spreadsheetDrawing">
      <xdr:col>67</xdr:col>
      <xdr:colOff>101600</xdr:colOff>
      <xdr:row>60</xdr:row>
      <xdr:rowOff>140335</xdr:rowOff>
    </xdr:to>
    <xdr:sp macro="" textlink="">
      <xdr:nvSpPr>
        <xdr:cNvPr id="544" name="フローチャート: 判断 543"/>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45" name="テキスト ボックス 544"/>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46" name="テキスト ボックス 545"/>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47" name="テキスト ボックス 546"/>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48" name="テキスト ボックス 547"/>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49" name="テキスト ボックス 548"/>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2540</xdr:rowOff>
    </xdr:from>
    <xdr:to xmlns:xdr="http://schemas.openxmlformats.org/drawingml/2006/spreadsheetDrawing">
      <xdr:col>85</xdr:col>
      <xdr:colOff>177800</xdr:colOff>
      <xdr:row>61</xdr:row>
      <xdr:rowOff>104140</xdr:rowOff>
    </xdr:to>
    <xdr:sp macro="" textlink="">
      <xdr:nvSpPr>
        <xdr:cNvPr id="550" name="楕円 549"/>
        <xdr:cNvSpPr/>
      </xdr:nvSpPr>
      <xdr:spPr>
        <a:xfrm>
          <a:off x="16268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152400</xdr:rowOff>
    </xdr:from>
    <xdr:ext cx="405130" cy="259080"/>
    <xdr:sp macro="" textlink="">
      <xdr:nvSpPr>
        <xdr:cNvPr id="551" name="【学校施設】&#10;有形固定資産減価償却率該当値テキスト"/>
        <xdr:cNvSpPr txBox="1"/>
      </xdr:nvSpPr>
      <xdr:spPr>
        <a:xfrm>
          <a:off x="16357600" y="10439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122555</xdr:rowOff>
    </xdr:from>
    <xdr:to xmlns:xdr="http://schemas.openxmlformats.org/drawingml/2006/spreadsheetDrawing">
      <xdr:col>81</xdr:col>
      <xdr:colOff>101600</xdr:colOff>
      <xdr:row>61</xdr:row>
      <xdr:rowOff>52705</xdr:rowOff>
    </xdr:to>
    <xdr:sp macro="" textlink="">
      <xdr:nvSpPr>
        <xdr:cNvPr id="552" name="楕円 551"/>
        <xdr:cNvSpPr/>
      </xdr:nvSpPr>
      <xdr:spPr>
        <a:xfrm>
          <a:off x="15430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1905</xdr:rowOff>
    </xdr:from>
    <xdr:to xmlns:xdr="http://schemas.openxmlformats.org/drawingml/2006/spreadsheetDrawing">
      <xdr:col>85</xdr:col>
      <xdr:colOff>127000</xdr:colOff>
      <xdr:row>61</xdr:row>
      <xdr:rowOff>53340</xdr:rowOff>
    </xdr:to>
    <xdr:cxnSp macro="">
      <xdr:nvCxnSpPr>
        <xdr:cNvPr id="553" name="直線コネクタ 552"/>
        <xdr:cNvCxnSpPr/>
      </xdr:nvCxnSpPr>
      <xdr:spPr>
        <a:xfrm>
          <a:off x="15481300" y="1046035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71120</xdr:rowOff>
    </xdr:from>
    <xdr:to xmlns:xdr="http://schemas.openxmlformats.org/drawingml/2006/spreadsheetDrawing">
      <xdr:col>76</xdr:col>
      <xdr:colOff>165100</xdr:colOff>
      <xdr:row>61</xdr:row>
      <xdr:rowOff>1270</xdr:rowOff>
    </xdr:to>
    <xdr:sp macro="" textlink="">
      <xdr:nvSpPr>
        <xdr:cNvPr id="554" name="楕円 553"/>
        <xdr:cNvSpPr/>
      </xdr:nvSpPr>
      <xdr:spPr>
        <a:xfrm>
          <a:off x="14541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121920</xdr:rowOff>
    </xdr:from>
    <xdr:to xmlns:xdr="http://schemas.openxmlformats.org/drawingml/2006/spreadsheetDrawing">
      <xdr:col>81</xdr:col>
      <xdr:colOff>50800</xdr:colOff>
      <xdr:row>61</xdr:row>
      <xdr:rowOff>1905</xdr:rowOff>
    </xdr:to>
    <xdr:cxnSp macro="">
      <xdr:nvCxnSpPr>
        <xdr:cNvPr id="555" name="直線コネクタ 554"/>
        <xdr:cNvCxnSpPr/>
      </xdr:nvCxnSpPr>
      <xdr:spPr>
        <a:xfrm>
          <a:off x="14592300" y="1040892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99695</xdr:rowOff>
    </xdr:from>
    <xdr:to xmlns:xdr="http://schemas.openxmlformats.org/drawingml/2006/spreadsheetDrawing">
      <xdr:col>72</xdr:col>
      <xdr:colOff>38100</xdr:colOff>
      <xdr:row>61</xdr:row>
      <xdr:rowOff>29845</xdr:rowOff>
    </xdr:to>
    <xdr:sp macro="" textlink="">
      <xdr:nvSpPr>
        <xdr:cNvPr id="556" name="楕円 555"/>
        <xdr:cNvSpPr/>
      </xdr:nvSpPr>
      <xdr:spPr>
        <a:xfrm>
          <a:off x="13652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121920</xdr:rowOff>
    </xdr:from>
    <xdr:to xmlns:xdr="http://schemas.openxmlformats.org/drawingml/2006/spreadsheetDrawing">
      <xdr:col>76</xdr:col>
      <xdr:colOff>114300</xdr:colOff>
      <xdr:row>60</xdr:row>
      <xdr:rowOff>150495</xdr:rowOff>
    </xdr:to>
    <xdr:cxnSp macro="">
      <xdr:nvCxnSpPr>
        <xdr:cNvPr id="557" name="直線コネクタ 556"/>
        <xdr:cNvCxnSpPr/>
      </xdr:nvCxnSpPr>
      <xdr:spPr>
        <a:xfrm flipV="1">
          <a:off x="13703300" y="104089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57785</xdr:rowOff>
    </xdr:from>
    <xdr:to xmlns:xdr="http://schemas.openxmlformats.org/drawingml/2006/spreadsheetDrawing">
      <xdr:col>67</xdr:col>
      <xdr:colOff>101600</xdr:colOff>
      <xdr:row>60</xdr:row>
      <xdr:rowOff>159385</xdr:rowOff>
    </xdr:to>
    <xdr:sp macro="" textlink="">
      <xdr:nvSpPr>
        <xdr:cNvPr id="558" name="楕円 557"/>
        <xdr:cNvSpPr/>
      </xdr:nvSpPr>
      <xdr:spPr>
        <a:xfrm>
          <a:off x="12763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109220</xdr:rowOff>
    </xdr:from>
    <xdr:to xmlns:xdr="http://schemas.openxmlformats.org/drawingml/2006/spreadsheetDrawing">
      <xdr:col>71</xdr:col>
      <xdr:colOff>177800</xdr:colOff>
      <xdr:row>60</xdr:row>
      <xdr:rowOff>150495</xdr:rowOff>
    </xdr:to>
    <xdr:cxnSp macro="">
      <xdr:nvCxnSpPr>
        <xdr:cNvPr id="559" name="直線コネクタ 558"/>
        <xdr:cNvCxnSpPr/>
      </xdr:nvCxnSpPr>
      <xdr:spPr>
        <a:xfrm>
          <a:off x="12814300" y="103962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17780</xdr:rowOff>
    </xdr:from>
    <xdr:ext cx="405130" cy="257175"/>
    <xdr:sp macro="" textlink="">
      <xdr:nvSpPr>
        <xdr:cNvPr id="560" name="n_1aveValue【学校施設】&#10;有形固定資産減価償却率"/>
        <xdr:cNvSpPr txBox="1"/>
      </xdr:nvSpPr>
      <xdr:spPr>
        <a:xfrm>
          <a:off x="15266035" y="101333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6350</xdr:rowOff>
    </xdr:from>
    <xdr:ext cx="403225" cy="257175"/>
    <xdr:sp macro="" textlink="">
      <xdr:nvSpPr>
        <xdr:cNvPr id="561" name="n_2aveValue【学校施設】&#10;有形固定資産減価償却率"/>
        <xdr:cNvSpPr txBox="1"/>
      </xdr:nvSpPr>
      <xdr:spPr>
        <a:xfrm>
          <a:off x="14389735" y="101219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166370</xdr:rowOff>
    </xdr:from>
    <xdr:ext cx="403225" cy="257175"/>
    <xdr:sp macro="" textlink="">
      <xdr:nvSpPr>
        <xdr:cNvPr id="562" name="n_3aveValue【学校施設】&#10;有形固定資産減価償却率"/>
        <xdr:cNvSpPr txBox="1"/>
      </xdr:nvSpPr>
      <xdr:spPr>
        <a:xfrm>
          <a:off x="13500735" y="10110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156845</xdr:rowOff>
    </xdr:from>
    <xdr:ext cx="403225" cy="257175"/>
    <xdr:sp macro="" textlink="">
      <xdr:nvSpPr>
        <xdr:cNvPr id="563" name="n_4aveValue【学校施設】&#10;有形固定資産減価償却率"/>
        <xdr:cNvSpPr txBox="1"/>
      </xdr:nvSpPr>
      <xdr:spPr>
        <a:xfrm>
          <a:off x="12611735" y="101009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43815</xdr:rowOff>
    </xdr:from>
    <xdr:ext cx="405130" cy="257175"/>
    <xdr:sp macro="" textlink="">
      <xdr:nvSpPr>
        <xdr:cNvPr id="564" name="n_1mainValue【学校施設】&#10;有形固定資産減価償却率"/>
        <xdr:cNvSpPr txBox="1"/>
      </xdr:nvSpPr>
      <xdr:spPr>
        <a:xfrm>
          <a:off x="15266035" y="105022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163830</xdr:rowOff>
    </xdr:from>
    <xdr:ext cx="403225" cy="259080"/>
    <xdr:sp macro="" textlink="">
      <xdr:nvSpPr>
        <xdr:cNvPr id="565" name="n_2mainValue【学校施設】&#10;有形固定資産減価償却率"/>
        <xdr:cNvSpPr txBox="1"/>
      </xdr:nvSpPr>
      <xdr:spPr>
        <a:xfrm>
          <a:off x="14389735" y="10450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20955</xdr:rowOff>
    </xdr:from>
    <xdr:ext cx="403225" cy="257175"/>
    <xdr:sp macro="" textlink="">
      <xdr:nvSpPr>
        <xdr:cNvPr id="566" name="n_3mainValue【学校施設】&#10;有形固定資産減価償却率"/>
        <xdr:cNvSpPr txBox="1"/>
      </xdr:nvSpPr>
      <xdr:spPr>
        <a:xfrm>
          <a:off x="13500735" y="104794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150495</xdr:rowOff>
    </xdr:from>
    <xdr:ext cx="403225" cy="259080"/>
    <xdr:sp macro="" textlink="">
      <xdr:nvSpPr>
        <xdr:cNvPr id="567" name="n_4mainValue【学校施設】&#10;有形固定資産減価償却率"/>
        <xdr:cNvSpPr txBox="1"/>
      </xdr:nvSpPr>
      <xdr:spPr>
        <a:xfrm>
          <a:off x="12611735" y="10437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76" name="テキスト ボックス 575"/>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7" name="直線コネクタ 5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578" name="テキスト ボックス 577"/>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9" name="直線コネクタ 57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580" name="テキスト ボックス 579"/>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1" name="直線コネクタ 58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5455" cy="257175"/>
    <xdr:sp macro="" textlink="">
      <xdr:nvSpPr>
        <xdr:cNvPr id="582" name="テキスト ボックス 581"/>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3" name="直線コネクタ 58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5455" cy="257175"/>
    <xdr:sp macro="" textlink="">
      <xdr:nvSpPr>
        <xdr:cNvPr id="584" name="テキスト ボックス 583"/>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5" name="直線コネクタ 58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5455" cy="257175"/>
    <xdr:sp macro="" textlink="">
      <xdr:nvSpPr>
        <xdr:cNvPr id="586" name="テキスト ボックス 585"/>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7" name="直線コネクタ 5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588" name="テキスト ボックス 587"/>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80010</xdr:rowOff>
    </xdr:from>
    <xdr:to xmlns:xdr="http://schemas.openxmlformats.org/drawingml/2006/spreadsheetDrawing">
      <xdr:col>116</xdr:col>
      <xdr:colOff>62865</xdr:colOff>
      <xdr:row>64</xdr:row>
      <xdr:rowOff>98425</xdr:rowOff>
    </xdr:to>
    <xdr:cxnSp macro="">
      <xdr:nvCxnSpPr>
        <xdr:cNvPr id="590" name="直線コネクタ 589"/>
        <xdr:cNvCxnSpPr/>
      </xdr:nvCxnSpPr>
      <xdr:spPr>
        <a:xfrm flipV="1">
          <a:off x="22160865" y="9509760"/>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102235</xdr:rowOff>
    </xdr:from>
    <xdr:ext cx="469900" cy="258445"/>
    <xdr:sp macro="" textlink="">
      <xdr:nvSpPr>
        <xdr:cNvPr id="591" name="【学校施設】&#10;一人当たり面積最小値テキスト"/>
        <xdr:cNvSpPr txBox="1"/>
      </xdr:nvSpPr>
      <xdr:spPr>
        <a:xfrm>
          <a:off x="22199600" y="11075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98425</xdr:rowOff>
    </xdr:from>
    <xdr:to xmlns:xdr="http://schemas.openxmlformats.org/drawingml/2006/spreadsheetDrawing">
      <xdr:col>116</xdr:col>
      <xdr:colOff>152400</xdr:colOff>
      <xdr:row>64</xdr:row>
      <xdr:rowOff>98425</xdr:rowOff>
    </xdr:to>
    <xdr:cxnSp macro="">
      <xdr:nvCxnSpPr>
        <xdr:cNvPr id="592" name="直線コネクタ 591"/>
        <xdr:cNvCxnSpPr/>
      </xdr:nvCxnSpPr>
      <xdr:spPr>
        <a:xfrm>
          <a:off x="22072600" y="1107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26670</xdr:rowOff>
    </xdr:from>
    <xdr:ext cx="469900" cy="259080"/>
    <xdr:sp macro="" textlink="">
      <xdr:nvSpPr>
        <xdr:cNvPr id="593" name="【学校施設】&#10;一人当たり面積最大値テキスト"/>
        <xdr:cNvSpPr txBox="1"/>
      </xdr:nvSpPr>
      <xdr:spPr>
        <a:xfrm>
          <a:off x="22199600" y="928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80010</xdr:rowOff>
    </xdr:from>
    <xdr:to xmlns:xdr="http://schemas.openxmlformats.org/drawingml/2006/spreadsheetDrawing">
      <xdr:col>116</xdr:col>
      <xdr:colOff>152400</xdr:colOff>
      <xdr:row>55</xdr:row>
      <xdr:rowOff>80010</xdr:rowOff>
    </xdr:to>
    <xdr:cxnSp macro="">
      <xdr:nvCxnSpPr>
        <xdr:cNvPr id="594" name="直線コネクタ 593"/>
        <xdr:cNvCxnSpPr/>
      </xdr:nvCxnSpPr>
      <xdr:spPr>
        <a:xfrm>
          <a:off x="22072600" y="950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64770</xdr:rowOff>
    </xdr:from>
    <xdr:ext cx="469900" cy="257175"/>
    <xdr:sp macro="" textlink="">
      <xdr:nvSpPr>
        <xdr:cNvPr id="595" name="【学校施設】&#10;一人当たり面積平均値テキスト"/>
        <xdr:cNvSpPr txBox="1"/>
      </xdr:nvSpPr>
      <xdr:spPr>
        <a:xfrm>
          <a:off x="22199600" y="106946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86360</xdr:rowOff>
    </xdr:from>
    <xdr:to xmlns:xdr="http://schemas.openxmlformats.org/drawingml/2006/spreadsheetDrawing">
      <xdr:col>116</xdr:col>
      <xdr:colOff>114300</xdr:colOff>
      <xdr:row>63</xdr:row>
      <xdr:rowOff>16510</xdr:rowOff>
    </xdr:to>
    <xdr:sp macro="" textlink="">
      <xdr:nvSpPr>
        <xdr:cNvPr id="596" name="フローチャート: 判断 595"/>
        <xdr:cNvSpPr/>
      </xdr:nvSpPr>
      <xdr:spPr>
        <a:xfrm>
          <a:off x="221107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95250</xdr:rowOff>
    </xdr:from>
    <xdr:to xmlns:xdr="http://schemas.openxmlformats.org/drawingml/2006/spreadsheetDrawing">
      <xdr:col>112</xdr:col>
      <xdr:colOff>38100</xdr:colOff>
      <xdr:row>63</xdr:row>
      <xdr:rowOff>25400</xdr:rowOff>
    </xdr:to>
    <xdr:sp macro="" textlink="">
      <xdr:nvSpPr>
        <xdr:cNvPr id="597" name="フローチャート: 判断 596"/>
        <xdr:cNvSpPr/>
      </xdr:nvSpPr>
      <xdr:spPr>
        <a:xfrm>
          <a:off x="212725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95250</xdr:rowOff>
    </xdr:from>
    <xdr:to xmlns:xdr="http://schemas.openxmlformats.org/drawingml/2006/spreadsheetDrawing">
      <xdr:col>107</xdr:col>
      <xdr:colOff>101600</xdr:colOff>
      <xdr:row>63</xdr:row>
      <xdr:rowOff>25400</xdr:rowOff>
    </xdr:to>
    <xdr:sp macro="" textlink="">
      <xdr:nvSpPr>
        <xdr:cNvPr id="598" name="フローチャート: 判断 597"/>
        <xdr:cNvSpPr/>
      </xdr:nvSpPr>
      <xdr:spPr>
        <a:xfrm>
          <a:off x="203835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86995</xdr:rowOff>
    </xdr:from>
    <xdr:to xmlns:xdr="http://schemas.openxmlformats.org/drawingml/2006/spreadsheetDrawing">
      <xdr:col>102</xdr:col>
      <xdr:colOff>165100</xdr:colOff>
      <xdr:row>63</xdr:row>
      <xdr:rowOff>17780</xdr:rowOff>
    </xdr:to>
    <xdr:sp macro="" textlink="">
      <xdr:nvSpPr>
        <xdr:cNvPr id="599" name="フローチャート: 判断 598"/>
        <xdr:cNvSpPr/>
      </xdr:nvSpPr>
      <xdr:spPr>
        <a:xfrm>
          <a:off x="194945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92075</xdr:rowOff>
    </xdr:from>
    <xdr:to xmlns:xdr="http://schemas.openxmlformats.org/drawingml/2006/spreadsheetDrawing">
      <xdr:col>98</xdr:col>
      <xdr:colOff>38100</xdr:colOff>
      <xdr:row>63</xdr:row>
      <xdr:rowOff>22225</xdr:rowOff>
    </xdr:to>
    <xdr:sp macro="" textlink="">
      <xdr:nvSpPr>
        <xdr:cNvPr id="600" name="フローチャート: 判断 599"/>
        <xdr:cNvSpPr/>
      </xdr:nvSpPr>
      <xdr:spPr>
        <a:xfrm>
          <a:off x="18605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601" name="テキスト ボックス 600"/>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02" name="テキスト ボックス 601"/>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03" name="テキスト ボックス 602"/>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04" name="テキスト ボックス 603"/>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05" name="テキスト ボックス 604"/>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34925</xdr:rowOff>
    </xdr:from>
    <xdr:to xmlns:xdr="http://schemas.openxmlformats.org/drawingml/2006/spreadsheetDrawing">
      <xdr:col>116</xdr:col>
      <xdr:colOff>114300</xdr:colOff>
      <xdr:row>62</xdr:row>
      <xdr:rowOff>136525</xdr:rowOff>
    </xdr:to>
    <xdr:sp macro="" textlink="">
      <xdr:nvSpPr>
        <xdr:cNvPr id="606" name="楕円 605"/>
        <xdr:cNvSpPr/>
      </xdr:nvSpPr>
      <xdr:spPr>
        <a:xfrm>
          <a:off x="22110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57785</xdr:rowOff>
    </xdr:from>
    <xdr:ext cx="469900" cy="259080"/>
    <xdr:sp macro="" textlink="">
      <xdr:nvSpPr>
        <xdr:cNvPr id="607" name="【学校施設】&#10;一人当たり面積該当値テキスト"/>
        <xdr:cNvSpPr txBox="1"/>
      </xdr:nvSpPr>
      <xdr:spPr>
        <a:xfrm>
          <a:off x="22199600" y="10516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44450</xdr:rowOff>
    </xdr:from>
    <xdr:to xmlns:xdr="http://schemas.openxmlformats.org/drawingml/2006/spreadsheetDrawing">
      <xdr:col>112</xdr:col>
      <xdr:colOff>38100</xdr:colOff>
      <xdr:row>62</xdr:row>
      <xdr:rowOff>146050</xdr:rowOff>
    </xdr:to>
    <xdr:sp macro="" textlink="">
      <xdr:nvSpPr>
        <xdr:cNvPr id="608" name="楕円 607"/>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86360</xdr:rowOff>
    </xdr:from>
    <xdr:to xmlns:xdr="http://schemas.openxmlformats.org/drawingml/2006/spreadsheetDrawing">
      <xdr:col>116</xdr:col>
      <xdr:colOff>63500</xdr:colOff>
      <xdr:row>62</xdr:row>
      <xdr:rowOff>95250</xdr:rowOff>
    </xdr:to>
    <xdr:cxnSp macro="">
      <xdr:nvCxnSpPr>
        <xdr:cNvPr id="609" name="直線コネクタ 608"/>
        <xdr:cNvCxnSpPr/>
      </xdr:nvCxnSpPr>
      <xdr:spPr>
        <a:xfrm flipV="1">
          <a:off x="21323300" y="1071626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53975</xdr:rowOff>
    </xdr:from>
    <xdr:to xmlns:xdr="http://schemas.openxmlformats.org/drawingml/2006/spreadsheetDrawing">
      <xdr:col>107</xdr:col>
      <xdr:colOff>101600</xdr:colOff>
      <xdr:row>62</xdr:row>
      <xdr:rowOff>155575</xdr:rowOff>
    </xdr:to>
    <xdr:sp macro="" textlink="">
      <xdr:nvSpPr>
        <xdr:cNvPr id="610" name="楕円 609"/>
        <xdr:cNvSpPr/>
      </xdr:nvSpPr>
      <xdr:spPr>
        <a:xfrm>
          <a:off x="20383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95250</xdr:rowOff>
    </xdr:from>
    <xdr:to xmlns:xdr="http://schemas.openxmlformats.org/drawingml/2006/spreadsheetDrawing">
      <xdr:col>111</xdr:col>
      <xdr:colOff>177800</xdr:colOff>
      <xdr:row>62</xdr:row>
      <xdr:rowOff>104775</xdr:rowOff>
    </xdr:to>
    <xdr:cxnSp macro="">
      <xdr:nvCxnSpPr>
        <xdr:cNvPr id="611" name="直線コネクタ 610"/>
        <xdr:cNvCxnSpPr/>
      </xdr:nvCxnSpPr>
      <xdr:spPr>
        <a:xfrm flipV="1">
          <a:off x="20434300" y="107251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62230</xdr:rowOff>
    </xdr:from>
    <xdr:to xmlns:xdr="http://schemas.openxmlformats.org/drawingml/2006/spreadsheetDrawing">
      <xdr:col>102</xdr:col>
      <xdr:colOff>165100</xdr:colOff>
      <xdr:row>62</xdr:row>
      <xdr:rowOff>163830</xdr:rowOff>
    </xdr:to>
    <xdr:sp macro="" textlink="">
      <xdr:nvSpPr>
        <xdr:cNvPr id="612" name="楕円 611"/>
        <xdr:cNvSpPr/>
      </xdr:nvSpPr>
      <xdr:spPr>
        <a:xfrm>
          <a:off x="194945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104775</xdr:rowOff>
    </xdr:from>
    <xdr:to xmlns:xdr="http://schemas.openxmlformats.org/drawingml/2006/spreadsheetDrawing">
      <xdr:col>107</xdr:col>
      <xdr:colOff>50800</xdr:colOff>
      <xdr:row>62</xdr:row>
      <xdr:rowOff>113030</xdr:rowOff>
    </xdr:to>
    <xdr:cxnSp macro="">
      <xdr:nvCxnSpPr>
        <xdr:cNvPr id="613" name="直線コネクタ 612"/>
        <xdr:cNvCxnSpPr/>
      </xdr:nvCxnSpPr>
      <xdr:spPr>
        <a:xfrm flipV="1">
          <a:off x="19545300" y="107346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69215</xdr:rowOff>
    </xdr:from>
    <xdr:to xmlns:xdr="http://schemas.openxmlformats.org/drawingml/2006/spreadsheetDrawing">
      <xdr:col>98</xdr:col>
      <xdr:colOff>38100</xdr:colOff>
      <xdr:row>62</xdr:row>
      <xdr:rowOff>170815</xdr:rowOff>
    </xdr:to>
    <xdr:sp macro="" textlink="">
      <xdr:nvSpPr>
        <xdr:cNvPr id="614" name="楕円 613"/>
        <xdr:cNvSpPr/>
      </xdr:nvSpPr>
      <xdr:spPr>
        <a:xfrm>
          <a:off x="18605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113030</xdr:rowOff>
    </xdr:from>
    <xdr:to xmlns:xdr="http://schemas.openxmlformats.org/drawingml/2006/spreadsheetDrawing">
      <xdr:col>102</xdr:col>
      <xdr:colOff>114300</xdr:colOff>
      <xdr:row>62</xdr:row>
      <xdr:rowOff>120650</xdr:rowOff>
    </xdr:to>
    <xdr:cxnSp macro="">
      <xdr:nvCxnSpPr>
        <xdr:cNvPr id="615" name="直線コネクタ 614"/>
        <xdr:cNvCxnSpPr/>
      </xdr:nvCxnSpPr>
      <xdr:spPr>
        <a:xfrm flipV="1">
          <a:off x="18656300" y="107429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16510</xdr:rowOff>
    </xdr:from>
    <xdr:ext cx="469900" cy="259080"/>
    <xdr:sp macro="" textlink="">
      <xdr:nvSpPr>
        <xdr:cNvPr id="616" name="n_1aveValue【学校施設】&#10;一人当たり面積"/>
        <xdr:cNvSpPr txBox="1"/>
      </xdr:nvSpPr>
      <xdr:spPr>
        <a:xfrm>
          <a:off x="21075650" y="1081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16510</xdr:rowOff>
    </xdr:from>
    <xdr:ext cx="467995" cy="259080"/>
    <xdr:sp macro="" textlink="">
      <xdr:nvSpPr>
        <xdr:cNvPr id="617" name="n_2aveValue【学校施設】&#10;一人当たり面積"/>
        <xdr:cNvSpPr txBox="1"/>
      </xdr:nvSpPr>
      <xdr:spPr>
        <a:xfrm>
          <a:off x="20199350" y="10817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8255</xdr:rowOff>
    </xdr:from>
    <xdr:ext cx="467995" cy="257175"/>
    <xdr:sp macro="" textlink="">
      <xdr:nvSpPr>
        <xdr:cNvPr id="618" name="n_3aveValue【学校施設】&#10;一人当たり面積"/>
        <xdr:cNvSpPr txBox="1"/>
      </xdr:nvSpPr>
      <xdr:spPr>
        <a:xfrm>
          <a:off x="19310350" y="108096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13335</xdr:rowOff>
    </xdr:from>
    <xdr:ext cx="467995" cy="259080"/>
    <xdr:sp macro="" textlink="">
      <xdr:nvSpPr>
        <xdr:cNvPr id="619" name="n_4aveValue【学校施設】&#10;一人当たり面積"/>
        <xdr:cNvSpPr txBox="1"/>
      </xdr:nvSpPr>
      <xdr:spPr>
        <a:xfrm>
          <a:off x="18421350" y="108146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163195</xdr:rowOff>
    </xdr:from>
    <xdr:ext cx="469900" cy="259080"/>
    <xdr:sp macro="" textlink="">
      <xdr:nvSpPr>
        <xdr:cNvPr id="620" name="n_1mainValue【学校施設】&#10;一人当たり面積"/>
        <xdr:cNvSpPr txBox="1"/>
      </xdr:nvSpPr>
      <xdr:spPr>
        <a:xfrm>
          <a:off x="21075650" y="10450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635</xdr:rowOff>
    </xdr:from>
    <xdr:ext cx="467995" cy="259080"/>
    <xdr:sp macro="" textlink="">
      <xdr:nvSpPr>
        <xdr:cNvPr id="621" name="n_2mainValue【学校施設】&#10;一人当たり面積"/>
        <xdr:cNvSpPr txBox="1"/>
      </xdr:nvSpPr>
      <xdr:spPr>
        <a:xfrm>
          <a:off x="20199350" y="104590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8890</xdr:rowOff>
    </xdr:from>
    <xdr:ext cx="467995" cy="257175"/>
    <xdr:sp macro="" textlink="">
      <xdr:nvSpPr>
        <xdr:cNvPr id="622" name="n_3mainValue【学校施設】&#10;一人当たり面積"/>
        <xdr:cNvSpPr txBox="1"/>
      </xdr:nvSpPr>
      <xdr:spPr>
        <a:xfrm>
          <a:off x="19310350" y="104673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15875</xdr:rowOff>
    </xdr:from>
    <xdr:ext cx="467995" cy="259080"/>
    <xdr:sp macro="" textlink="">
      <xdr:nvSpPr>
        <xdr:cNvPr id="623" name="n_4mainValue【学校施設】&#10;一人当たり面積"/>
        <xdr:cNvSpPr txBox="1"/>
      </xdr:nvSpPr>
      <xdr:spPr>
        <a:xfrm>
          <a:off x="18421350" y="104743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32" name="テキスト ボックス 631"/>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3" name="直線コネクタ 6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34" name="テキスト ボックス 633"/>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5" name="直線コネクタ 63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636" name="テキスト ボックス 635"/>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7" name="直線コネクタ 63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638" name="テキスト ボックス 637"/>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9" name="直線コネクタ 63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0" name="テキスト ボックス 63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1" name="直線コネクタ 64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642" name="テキスト ボックス 641"/>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3" name="直線コネクタ 64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4" name="テキスト ボックス 64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5" name="直線コネクタ 64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646" name="テキスト ボックス 645"/>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7" name="直線コネクタ 6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134620</xdr:rowOff>
    </xdr:from>
    <xdr:to xmlns:xdr="http://schemas.openxmlformats.org/drawingml/2006/spreadsheetDrawing">
      <xdr:col>85</xdr:col>
      <xdr:colOff>126365</xdr:colOff>
      <xdr:row>86</xdr:row>
      <xdr:rowOff>168910</xdr:rowOff>
    </xdr:to>
    <xdr:cxnSp macro="">
      <xdr:nvCxnSpPr>
        <xdr:cNvPr id="649" name="直線コネクタ 648"/>
        <xdr:cNvCxnSpPr/>
      </xdr:nvCxnSpPr>
      <xdr:spPr>
        <a:xfrm flipV="1">
          <a:off x="16318865" y="1333627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0"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1" name="直線コネクタ 65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81280</xdr:rowOff>
    </xdr:from>
    <xdr:ext cx="340360" cy="259080"/>
    <xdr:sp macro="" textlink="">
      <xdr:nvSpPr>
        <xdr:cNvPr id="652" name="【児童館】&#10;有形固定資産減価償却率最大値テキスト"/>
        <xdr:cNvSpPr txBox="1"/>
      </xdr:nvSpPr>
      <xdr:spPr>
        <a:xfrm>
          <a:off x="16357600" y="13111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134620</xdr:rowOff>
    </xdr:from>
    <xdr:to xmlns:xdr="http://schemas.openxmlformats.org/drawingml/2006/spreadsheetDrawing">
      <xdr:col>86</xdr:col>
      <xdr:colOff>25400</xdr:colOff>
      <xdr:row>77</xdr:row>
      <xdr:rowOff>134620</xdr:rowOff>
    </xdr:to>
    <xdr:cxnSp macro="">
      <xdr:nvCxnSpPr>
        <xdr:cNvPr id="653" name="直線コネクタ 652"/>
        <xdr:cNvCxnSpPr/>
      </xdr:nvCxnSpPr>
      <xdr:spPr>
        <a:xfrm>
          <a:off x="16230600" y="1333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57785</xdr:rowOff>
    </xdr:from>
    <xdr:ext cx="405130" cy="259080"/>
    <xdr:sp macro="" textlink="">
      <xdr:nvSpPr>
        <xdr:cNvPr id="654" name="【児童館】&#10;有形固定資産減価償却率平均値テキスト"/>
        <xdr:cNvSpPr txBox="1"/>
      </xdr:nvSpPr>
      <xdr:spPr>
        <a:xfrm>
          <a:off x="16357600" y="13945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34925</xdr:rowOff>
    </xdr:from>
    <xdr:to xmlns:xdr="http://schemas.openxmlformats.org/drawingml/2006/spreadsheetDrawing">
      <xdr:col>85</xdr:col>
      <xdr:colOff>177800</xdr:colOff>
      <xdr:row>82</xdr:row>
      <xdr:rowOff>136525</xdr:rowOff>
    </xdr:to>
    <xdr:sp macro="" textlink="">
      <xdr:nvSpPr>
        <xdr:cNvPr id="655" name="フローチャート: 判断 654"/>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21590</xdr:rowOff>
    </xdr:from>
    <xdr:to xmlns:xdr="http://schemas.openxmlformats.org/drawingml/2006/spreadsheetDrawing">
      <xdr:col>81</xdr:col>
      <xdr:colOff>101600</xdr:colOff>
      <xdr:row>82</xdr:row>
      <xdr:rowOff>123190</xdr:rowOff>
    </xdr:to>
    <xdr:sp macro="" textlink="">
      <xdr:nvSpPr>
        <xdr:cNvPr id="656" name="フローチャート: 判断 655"/>
        <xdr:cNvSpPr/>
      </xdr:nvSpPr>
      <xdr:spPr>
        <a:xfrm>
          <a:off x="15430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44450</xdr:rowOff>
    </xdr:from>
    <xdr:to xmlns:xdr="http://schemas.openxmlformats.org/drawingml/2006/spreadsheetDrawing">
      <xdr:col>76</xdr:col>
      <xdr:colOff>165100</xdr:colOff>
      <xdr:row>82</xdr:row>
      <xdr:rowOff>146050</xdr:rowOff>
    </xdr:to>
    <xdr:sp macro="" textlink="">
      <xdr:nvSpPr>
        <xdr:cNvPr id="657" name="フローチャート: 判断 656"/>
        <xdr:cNvSpPr/>
      </xdr:nvSpPr>
      <xdr:spPr>
        <a:xfrm>
          <a:off x="14541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86995</xdr:rowOff>
    </xdr:from>
    <xdr:to xmlns:xdr="http://schemas.openxmlformats.org/drawingml/2006/spreadsheetDrawing">
      <xdr:col>72</xdr:col>
      <xdr:colOff>38100</xdr:colOff>
      <xdr:row>83</xdr:row>
      <xdr:rowOff>17780</xdr:rowOff>
    </xdr:to>
    <xdr:sp macro="" textlink="">
      <xdr:nvSpPr>
        <xdr:cNvPr id="658" name="フローチャート: 判断 657"/>
        <xdr:cNvSpPr/>
      </xdr:nvSpPr>
      <xdr:spPr>
        <a:xfrm>
          <a:off x="1365250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75565</xdr:rowOff>
    </xdr:from>
    <xdr:to xmlns:xdr="http://schemas.openxmlformats.org/drawingml/2006/spreadsheetDrawing">
      <xdr:col>67</xdr:col>
      <xdr:colOff>101600</xdr:colOff>
      <xdr:row>83</xdr:row>
      <xdr:rowOff>6350</xdr:rowOff>
    </xdr:to>
    <xdr:sp macro="" textlink="">
      <xdr:nvSpPr>
        <xdr:cNvPr id="659" name="フローチャート: 判断 658"/>
        <xdr:cNvSpPr/>
      </xdr:nvSpPr>
      <xdr:spPr>
        <a:xfrm>
          <a:off x="12763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0" name="テキスト ボックス 6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1" name="テキスト ボックス 6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2" name="テキスト ボックス 6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3" name="テキスト ボックス 6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4" name="テキスト ボックス 6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155575</xdr:rowOff>
    </xdr:from>
    <xdr:to xmlns:xdr="http://schemas.openxmlformats.org/drawingml/2006/spreadsheetDrawing">
      <xdr:col>85</xdr:col>
      <xdr:colOff>177800</xdr:colOff>
      <xdr:row>86</xdr:row>
      <xdr:rowOff>86360</xdr:rowOff>
    </xdr:to>
    <xdr:sp macro="" textlink="">
      <xdr:nvSpPr>
        <xdr:cNvPr id="665" name="楕円 664"/>
        <xdr:cNvSpPr/>
      </xdr:nvSpPr>
      <xdr:spPr>
        <a:xfrm>
          <a:off x="16268700" y="14728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133985</xdr:rowOff>
    </xdr:from>
    <xdr:ext cx="405130" cy="257175"/>
    <xdr:sp macro="" textlink="">
      <xdr:nvSpPr>
        <xdr:cNvPr id="666" name="【児童館】&#10;有形固定資産減価償却率該当値テキスト"/>
        <xdr:cNvSpPr txBox="1"/>
      </xdr:nvSpPr>
      <xdr:spPr>
        <a:xfrm>
          <a:off x="16357600" y="147072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139065</xdr:rowOff>
    </xdr:from>
    <xdr:to xmlns:xdr="http://schemas.openxmlformats.org/drawingml/2006/spreadsheetDrawing">
      <xdr:col>81</xdr:col>
      <xdr:colOff>101600</xdr:colOff>
      <xdr:row>86</xdr:row>
      <xdr:rowOff>69215</xdr:rowOff>
    </xdr:to>
    <xdr:sp macro="" textlink="">
      <xdr:nvSpPr>
        <xdr:cNvPr id="667" name="楕円 666"/>
        <xdr:cNvSpPr/>
      </xdr:nvSpPr>
      <xdr:spPr>
        <a:xfrm>
          <a:off x="15430500" y="147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18415</xdr:rowOff>
    </xdr:from>
    <xdr:to xmlns:xdr="http://schemas.openxmlformats.org/drawingml/2006/spreadsheetDrawing">
      <xdr:col>85</xdr:col>
      <xdr:colOff>127000</xdr:colOff>
      <xdr:row>86</xdr:row>
      <xdr:rowOff>34925</xdr:rowOff>
    </xdr:to>
    <xdr:cxnSp macro="">
      <xdr:nvCxnSpPr>
        <xdr:cNvPr id="668" name="直線コネクタ 667"/>
        <xdr:cNvCxnSpPr/>
      </xdr:nvCxnSpPr>
      <xdr:spPr>
        <a:xfrm>
          <a:off x="15481300" y="1476311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130810</xdr:rowOff>
    </xdr:from>
    <xdr:to xmlns:xdr="http://schemas.openxmlformats.org/drawingml/2006/spreadsheetDrawing">
      <xdr:col>76</xdr:col>
      <xdr:colOff>165100</xdr:colOff>
      <xdr:row>86</xdr:row>
      <xdr:rowOff>60960</xdr:rowOff>
    </xdr:to>
    <xdr:sp macro="" textlink="">
      <xdr:nvSpPr>
        <xdr:cNvPr id="669" name="楕円 668"/>
        <xdr:cNvSpPr/>
      </xdr:nvSpPr>
      <xdr:spPr>
        <a:xfrm>
          <a:off x="14541500" y="14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10160</xdr:rowOff>
    </xdr:from>
    <xdr:to xmlns:xdr="http://schemas.openxmlformats.org/drawingml/2006/spreadsheetDrawing">
      <xdr:col>81</xdr:col>
      <xdr:colOff>50800</xdr:colOff>
      <xdr:row>86</xdr:row>
      <xdr:rowOff>18415</xdr:rowOff>
    </xdr:to>
    <xdr:cxnSp macro="">
      <xdr:nvCxnSpPr>
        <xdr:cNvPr id="670" name="直線コネクタ 669"/>
        <xdr:cNvCxnSpPr/>
      </xdr:nvCxnSpPr>
      <xdr:spPr>
        <a:xfrm>
          <a:off x="14592300" y="147548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111125</xdr:rowOff>
    </xdr:from>
    <xdr:to xmlns:xdr="http://schemas.openxmlformats.org/drawingml/2006/spreadsheetDrawing">
      <xdr:col>72</xdr:col>
      <xdr:colOff>38100</xdr:colOff>
      <xdr:row>86</xdr:row>
      <xdr:rowOff>41275</xdr:rowOff>
    </xdr:to>
    <xdr:sp macro="" textlink="">
      <xdr:nvSpPr>
        <xdr:cNvPr id="671" name="楕円 670"/>
        <xdr:cNvSpPr/>
      </xdr:nvSpPr>
      <xdr:spPr>
        <a:xfrm>
          <a:off x="13652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85</xdr:row>
      <xdr:rowOff>161925</xdr:rowOff>
    </xdr:from>
    <xdr:to xmlns:xdr="http://schemas.openxmlformats.org/drawingml/2006/spreadsheetDrawing">
      <xdr:col>76</xdr:col>
      <xdr:colOff>114300</xdr:colOff>
      <xdr:row>86</xdr:row>
      <xdr:rowOff>10160</xdr:rowOff>
    </xdr:to>
    <xdr:cxnSp macro="">
      <xdr:nvCxnSpPr>
        <xdr:cNvPr id="672" name="直線コネクタ 671"/>
        <xdr:cNvCxnSpPr/>
      </xdr:nvCxnSpPr>
      <xdr:spPr>
        <a:xfrm>
          <a:off x="13703300" y="147351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85</xdr:row>
      <xdr:rowOff>86995</xdr:rowOff>
    </xdr:from>
    <xdr:to xmlns:xdr="http://schemas.openxmlformats.org/drawingml/2006/spreadsheetDrawing">
      <xdr:col>67</xdr:col>
      <xdr:colOff>101600</xdr:colOff>
      <xdr:row>86</xdr:row>
      <xdr:rowOff>17780</xdr:rowOff>
    </xdr:to>
    <xdr:sp macro="" textlink="">
      <xdr:nvSpPr>
        <xdr:cNvPr id="673" name="楕円 672"/>
        <xdr:cNvSpPr/>
      </xdr:nvSpPr>
      <xdr:spPr>
        <a:xfrm>
          <a:off x="127635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85</xdr:row>
      <xdr:rowOff>137795</xdr:rowOff>
    </xdr:from>
    <xdr:to xmlns:xdr="http://schemas.openxmlformats.org/drawingml/2006/spreadsheetDrawing">
      <xdr:col>71</xdr:col>
      <xdr:colOff>177800</xdr:colOff>
      <xdr:row>85</xdr:row>
      <xdr:rowOff>161925</xdr:rowOff>
    </xdr:to>
    <xdr:cxnSp macro="">
      <xdr:nvCxnSpPr>
        <xdr:cNvPr id="674" name="直線コネクタ 673"/>
        <xdr:cNvCxnSpPr/>
      </xdr:nvCxnSpPr>
      <xdr:spPr>
        <a:xfrm>
          <a:off x="12814300" y="147110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139700</xdr:rowOff>
    </xdr:from>
    <xdr:ext cx="405130" cy="259080"/>
    <xdr:sp macro="" textlink="">
      <xdr:nvSpPr>
        <xdr:cNvPr id="675" name="n_1aveValue【児童館】&#10;有形固定資産減価償却率"/>
        <xdr:cNvSpPr txBox="1"/>
      </xdr:nvSpPr>
      <xdr:spPr>
        <a:xfrm>
          <a:off x="15266035" y="1385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162560</xdr:rowOff>
    </xdr:from>
    <xdr:ext cx="403225" cy="259080"/>
    <xdr:sp macro="" textlink="">
      <xdr:nvSpPr>
        <xdr:cNvPr id="676" name="n_2aveValue【児童館】&#10;有形固定資産減価償却率"/>
        <xdr:cNvSpPr txBox="1"/>
      </xdr:nvSpPr>
      <xdr:spPr>
        <a:xfrm>
          <a:off x="14389735" y="1387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33655</xdr:rowOff>
    </xdr:from>
    <xdr:ext cx="403225" cy="258445"/>
    <xdr:sp macro="" textlink="">
      <xdr:nvSpPr>
        <xdr:cNvPr id="677" name="n_3aveValue【児童館】&#10;有形固定資産減価償却率"/>
        <xdr:cNvSpPr txBox="1"/>
      </xdr:nvSpPr>
      <xdr:spPr>
        <a:xfrm>
          <a:off x="13500735" y="139211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22225</xdr:rowOff>
    </xdr:from>
    <xdr:ext cx="403225" cy="258445"/>
    <xdr:sp macro="" textlink="">
      <xdr:nvSpPr>
        <xdr:cNvPr id="678" name="n_4aveValue【児童館】&#10;有形固定資産減価償却率"/>
        <xdr:cNvSpPr txBox="1"/>
      </xdr:nvSpPr>
      <xdr:spPr>
        <a:xfrm>
          <a:off x="12611735" y="139096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60325</xdr:rowOff>
    </xdr:from>
    <xdr:ext cx="405130" cy="259080"/>
    <xdr:sp macro="" textlink="">
      <xdr:nvSpPr>
        <xdr:cNvPr id="679" name="n_1mainValue【児童館】&#10;有形固定資産減価償却率"/>
        <xdr:cNvSpPr txBox="1"/>
      </xdr:nvSpPr>
      <xdr:spPr>
        <a:xfrm>
          <a:off x="15266035" y="14805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52070</xdr:rowOff>
    </xdr:from>
    <xdr:ext cx="403225" cy="257175"/>
    <xdr:sp macro="" textlink="">
      <xdr:nvSpPr>
        <xdr:cNvPr id="680" name="n_2mainValue【児童館】&#10;有形固定資産減価償却率"/>
        <xdr:cNvSpPr txBox="1"/>
      </xdr:nvSpPr>
      <xdr:spPr>
        <a:xfrm>
          <a:off x="14389735" y="147967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86</xdr:row>
      <xdr:rowOff>32385</xdr:rowOff>
    </xdr:from>
    <xdr:ext cx="403225" cy="257175"/>
    <xdr:sp macro="" textlink="">
      <xdr:nvSpPr>
        <xdr:cNvPr id="681" name="n_3mainValue【児童館】&#10;有形固定資産減価償却率"/>
        <xdr:cNvSpPr txBox="1"/>
      </xdr:nvSpPr>
      <xdr:spPr>
        <a:xfrm>
          <a:off x="13500735" y="147770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86</xdr:row>
      <xdr:rowOff>8255</xdr:rowOff>
    </xdr:from>
    <xdr:ext cx="403225" cy="257175"/>
    <xdr:sp macro="" textlink="">
      <xdr:nvSpPr>
        <xdr:cNvPr id="682" name="n_4mainValue【児童館】&#10;有形固定資産減価償却率"/>
        <xdr:cNvSpPr txBox="1"/>
      </xdr:nvSpPr>
      <xdr:spPr>
        <a:xfrm>
          <a:off x="12611735" y="14752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91" name="テキスト ボックス 690"/>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2" name="直線コネクタ 6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3" name="直線コネクタ 6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694" name="テキスト ボックス 693"/>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5" name="直線コネクタ 6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696" name="テキスト ボックス 695"/>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7" name="直線コネクタ 6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698" name="テキスト ボックス 697"/>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9" name="直線コネクタ 6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700" name="テキスト ボックス 699"/>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1" name="直線コネクタ 7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702" name="テキスト ボックス 701"/>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04" name="テキスト ボックス 703"/>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38100</xdr:rowOff>
    </xdr:from>
    <xdr:to xmlns:xdr="http://schemas.openxmlformats.org/drawingml/2006/spreadsheetDrawing">
      <xdr:col>116</xdr:col>
      <xdr:colOff>62865</xdr:colOff>
      <xdr:row>86</xdr:row>
      <xdr:rowOff>76200</xdr:rowOff>
    </xdr:to>
    <xdr:cxnSp macro="">
      <xdr:nvCxnSpPr>
        <xdr:cNvPr id="706" name="直線コネクタ 705"/>
        <xdr:cNvCxnSpPr/>
      </xdr:nvCxnSpPr>
      <xdr:spPr>
        <a:xfrm flipV="1">
          <a:off x="22160865" y="134112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707"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708" name="直線コネクタ 707"/>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156210</xdr:rowOff>
    </xdr:from>
    <xdr:ext cx="469900" cy="257175"/>
    <xdr:sp macro="" textlink="">
      <xdr:nvSpPr>
        <xdr:cNvPr id="709" name="【児童館】&#10;一人当たり面積最大値テキスト"/>
        <xdr:cNvSpPr txBox="1"/>
      </xdr:nvSpPr>
      <xdr:spPr>
        <a:xfrm>
          <a:off x="22199600" y="13186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38100</xdr:rowOff>
    </xdr:from>
    <xdr:to xmlns:xdr="http://schemas.openxmlformats.org/drawingml/2006/spreadsheetDrawing">
      <xdr:col>116</xdr:col>
      <xdr:colOff>152400</xdr:colOff>
      <xdr:row>78</xdr:row>
      <xdr:rowOff>38100</xdr:rowOff>
    </xdr:to>
    <xdr:cxnSp macro="">
      <xdr:nvCxnSpPr>
        <xdr:cNvPr id="710" name="直線コネクタ 709"/>
        <xdr:cNvCxnSpPr/>
      </xdr:nvCxnSpPr>
      <xdr:spPr>
        <a:xfrm>
          <a:off x="22072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80010</xdr:rowOff>
    </xdr:from>
    <xdr:ext cx="469900" cy="259080"/>
    <xdr:sp macro="" textlink="">
      <xdr:nvSpPr>
        <xdr:cNvPr id="711" name="【児童館】&#10;一人当たり面積平均値テキスト"/>
        <xdr:cNvSpPr txBox="1"/>
      </xdr:nvSpPr>
      <xdr:spPr>
        <a:xfrm>
          <a:off x="22199600" y="14310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101600</xdr:rowOff>
    </xdr:from>
    <xdr:to xmlns:xdr="http://schemas.openxmlformats.org/drawingml/2006/spreadsheetDrawing">
      <xdr:col>116</xdr:col>
      <xdr:colOff>114300</xdr:colOff>
      <xdr:row>84</xdr:row>
      <xdr:rowOff>31750</xdr:rowOff>
    </xdr:to>
    <xdr:sp macro="" textlink="">
      <xdr:nvSpPr>
        <xdr:cNvPr id="712" name="フローチャート: 判断 711"/>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101600</xdr:rowOff>
    </xdr:from>
    <xdr:to xmlns:xdr="http://schemas.openxmlformats.org/drawingml/2006/spreadsheetDrawing">
      <xdr:col>112</xdr:col>
      <xdr:colOff>38100</xdr:colOff>
      <xdr:row>84</xdr:row>
      <xdr:rowOff>31750</xdr:rowOff>
    </xdr:to>
    <xdr:sp macro="" textlink="">
      <xdr:nvSpPr>
        <xdr:cNvPr id="713" name="フローチャート: 判断 712"/>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120650</xdr:rowOff>
    </xdr:from>
    <xdr:to xmlns:xdr="http://schemas.openxmlformats.org/drawingml/2006/spreadsheetDrawing">
      <xdr:col>107</xdr:col>
      <xdr:colOff>101600</xdr:colOff>
      <xdr:row>84</xdr:row>
      <xdr:rowOff>50800</xdr:rowOff>
    </xdr:to>
    <xdr:sp macro="" textlink="">
      <xdr:nvSpPr>
        <xdr:cNvPr id="714" name="フローチャート: 判断 713"/>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120650</xdr:rowOff>
    </xdr:from>
    <xdr:to xmlns:xdr="http://schemas.openxmlformats.org/drawingml/2006/spreadsheetDrawing">
      <xdr:col>102</xdr:col>
      <xdr:colOff>165100</xdr:colOff>
      <xdr:row>84</xdr:row>
      <xdr:rowOff>50800</xdr:rowOff>
    </xdr:to>
    <xdr:sp macro="" textlink="">
      <xdr:nvSpPr>
        <xdr:cNvPr id="715" name="フローチャート: 判断 714"/>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120650</xdr:rowOff>
    </xdr:from>
    <xdr:to xmlns:xdr="http://schemas.openxmlformats.org/drawingml/2006/spreadsheetDrawing">
      <xdr:col>98</xdr:col>
      <xdr:colOff>38100</xdr:colOff>
      <xdr:row>84</xdr:row>
      <xdr:rowOff>50800</xdr:rowOff>
    </xdr:to>
    <xdr:sp macro="" textlink="">
      <xdr:nvSpPr>
        <xdr:cNvPr id="716" name="フローチャート: 判断 715"/>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120650</xdr:rowOff>
    </xdr:from>
    <xdr:to xmlns:xdr="http://schemas.openxmlformats.org/drawingml/2006/spreadsheetDrawing">
      <xdr:col>116</xdr:col>
      <xdr:colOff>114300</xdr:colOff>
      <xdr:row>82</xdr:row>
      <xdr:rowOff>50800</xdr:rowOff>
    </xdr:to>
    <xdr:sp macro="" textlink="">
      <xdr:nvSpPr>
        <xdr:cNvPr id="722" name="楕円 721"/>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80</xdr:row>
      <xdr:rowOff>143510</xdr:rowOff>
    </xdr:from>
    <xdr:ext cx="469900" cy="257175"/>
    <xdr:sp macro="" textlink="">
      <xdr:nvSpPr>
        <xdr:cNvPr id="723" name="【児童館】&#10;一人当たり面積該当値テキスト"/>
        <xdr:cNvSpPr txBox="1"/>
      </xdr:nvSpPr>
      <xdr:spPr>
        <a:xfrm>
          <a:off x="22199600" y="138595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139700</xdr:rowOff>
    </xdr:from>
    <xdr:to xmlns:xdr="http://schemas.openxmlformats.org/drawingml/2006/spreadsheetDrawing">
      <xdr:col>112</xdr:col>
      <xdr:colOff>38100</xdr:colOff>
      <xdr:row>82</xdr:row>
      <xdr:rowOff>69850</xdr:rowOff>
    </xdr:to>
    <xdr:sp macro="" textlink="">
      <xdr:nvSpPr>
        <xdr:cNvPr id="724" name="楕円 723"/>
        <xdr:cNvSpPr/>
      </xdr:nvSpPr>
      <xdr:spPr>
        <a:xfrm>
          <a:off x="21272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0</xdr:rowOff>
    </xdr:from>
    <xdr:to xmlns:xdr="http://schemas.openxmlformats.org/drawingml/2006/spreadsheetDrawing">
      <xdr:col>116</xdr:col>
      <xdr:colOff>63500</xdr:colOff>
      <xdr:row>82</xdr:row>
      <xdr:rowOff>19050</xdr:rowOff>
    </xdr:to>
    <xdr:cxnSp macro="">
      <xdr:nvCxnSpPr>
        <xdr:cNvPr id="725" name="直線コネクタ 724"/>
        <xdr:cNvCxnSpPr/>
      </xdr:nvCxnSpPr>
      <xdr:spPr>
        <a:xfrm flipV="1">
          <a:off x="21323300" y="140589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82550</xdr:rowOff>
    </xdr:from>
    <xdr:to xmlns:xdr="http://schemas.openxmlformats.org/drawingml/2006/spreadsheetDrawing">
      <xdr:col>107</xdr:col>
      <xdr:colOff>101600</xdr:colOff>
      <xdr:row>82</xdr:row>
      <xdr:rowOff>12700</xdr:rowOff>
    </xdr:to>
    <xdr:sp macro="" textlink="">
      <xdr:nvSpPr>
        <xdr:cNvPr id="726" name="楕円 725"/>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81</xdr:row>
      <xdr:rowOff>133350</xdr:rowOff>
    </xdr:from>
    <xdr:to xmlns:xdr="http://schemas.openxmlformats.org/drawingml/2006/spreadsheetDrawing">
      <xdr:col>111</xdr:col>
      <xdr:colOff>177800</xdr:colOff>
      <xdr:row>82</xdr:row>
      <xdr:rowOff>19050</xdr:rowOff>
    </xdr:to>
    <xdr:cxnSp macro="">
      <xdr:nvCxnSpPr>
        <xdr:cNvPr id="727" name="直線コネクタ 726"/>
        <xdr:cNvCxnSpPr/>
      </xdr:nvCxnSpPr>
      <xdr:spPr>
        <a:xfrm>
          <a:off x="20434300" y="140208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101600</xdr:rowOff>
    </xdr:from>
    <xdr:to xmlns:xdr="http://schemas.openxmlformats.org/drawingml/2006/spreadsheetDrawing">
      <xdr:col>102</xdr:col>
      <xdr:colOff>165100</xdr:colOff>
      <xdr:row>82</xdr:row>
      <xdr:rowOff>31750</xdr:rowOff>
    </xdr:to>
    <xdr:sp macro="" textlink="">
      <xdr:nvSpPr>
        <xdr:cNvPr id="728" name="楕円 727"/>
        <xdr:cNvSpPr/>
      </xdr:nvSpPr>
      <xdr:spPr>
        <a:xfrm>
          <a:off x="19494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81</xdr:row>
      <xdr:rowOff>133350</xdr:rowOff>
    </xdr:from>
    <xdr:to xmlns:xdr="http://schemas.openxmlformats.org/drawingml/2006/spreadsheetDrawing">
      <xdr:col>107</xdr:col>
      <xdr:colOff>50800</xdr:colOff>
      <xdr:row>81</xdr:row>
      <xdr:rowOff>152400</xdr:rowOff>
    </xdr:to>
    <xdr:cxnSp macro="">
      <xdr:nvCxnSpPr>
        <xdr:cNvPr id="729" name="直線コネクタ 728"/>
        <xdr:cNvCxnSpPr/>
      </xdr:nvCxnSpPr>
      <xdr:spPr>
        <a:xfrm flipV="1">
          <a:off x="19545300" y="140208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81</xdr:row>
      <xdr:rowOff>101600</xdr:rowOff>
    </xdr:from>
    <xdr:to xmlns:xdr="http://schemas.openxmlformats.org/drawingml/2006/spreadsheetDrawing">
      <xdr:col>98</xdr:col>
      <xdr:colOff>38100</xdr:colOff>
      <xdr:row>82</xdr:row>
      <xdr:rowOff>31750</xdr:rowOff>
    </xdr:to>
    <xdr:sp macro="" textlink="">
      <xdr:nvSpPr>
        <xdr:cNvPr id="730" name="楕円 729"/>
        <xdr:cNvSpPr/>
      </xdr:nvSpPr>
      <xdr:spPr>
        <a:xfrm>
          <a:off x="18605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81</xdr:row>
      <xdr:rowOff>152400</xdr:rowOff>
    </xdr:from>
    <xdr:to xmlns:xdr="http://schemas.openxmlformats.org/drawingml/2006/spreadsheetDrawing">
      <xdr:col>102</xdr:col>
      <xdr:colOff>114300</xdr:colOff>
      <xdr:row>81</xdr:row>
      <xdr:rowOff>152400</xdr:rowOff>
    </xdr:to>
    <xdr:cxnSp macro="">
      <xdr:nvCxnSpPr>
        <xdr:cNvPr id="731" name="直線コネクタ 730"/>
        <xdr:cNvCxnSpPr/>
      </xdr:nvCxnSpPr>
      <xdr:spPr>
        <a:xfrm>
          <a:off x="18656300" y="14039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22860</xdr:rowOff>
    </xdr:from>
    <xdr:ext cx="469900" cy="259080"/>
    <xdr:sp macro="" textlink="">
      <xdr:nvSpPr>
        <xdr:cNvPr id="732" name="n_1aveValue【児童館】&#10;一人当たり面積"/>
        <xdr:cNvSpPr txBox="1"/>
      </xdr:nvSpPr>
      <xdr:spPr>
        <a:xfrm>
          <a:off x="21075650" y="1442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41910</xdr:rowOff>
    </xdr:from>
    <xdr:ext cx="467995" cy="257175"/>
    <xdr:sp macro="" textlink="">
      <xdr:nvSpPr>
        <xdr:cNvPr id="733" name="n_2aveValue【児童館】&#10;一人当たり面積"/>
        <xdr:cNvSpPr txBox="1"/>
      </xdr:nvSpPr>
      <xdr:spPr>
        <a:xfrm>
          <a:off x="20199350" y="14443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41910</xdr:rowOff>
    </xdr:from>
    <xdr:ext cx="467995" cy="257175"/>
    <xdr:sp macro="" textlink="">
      <xdr:nvSpPr>
        <xdr:cNvPr id="734" name="n_3aveValue【児童館】&#10;一人当たり面積"/>
        <xdr:cNvSpPr txBox="1"/>
      </xdr:nvSpPr>
      <xdr:spPr>
        <a:xfrm>
          <a:off x="19310350" y="14443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41910</xdr:rowOff>
    </xdr:from>
    <xdr:ext cx="467995" cy="257175"/>
    <xdr:sp macro="" textlink="">
      <xdr:nvSpPr>
        <xdr:cNvPr id="735" name="n_4aveValue【児童館】&#10;一人当たり面積"/>
        <xdr:cNvSpPr txBox="1"/>
      </xdr:nvSpPr>
      <xdr:spPr>
        <a:xfrm>
          <a:off x="18421350" y="14443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86360</xdr:rowOff>
    </xdr:from>
    <xdr:ext cx="469900" cy="257175"/>
    <xdr:sp macro="" textlink="">
      <xdr:nvSpPr>
        <xdr:cNvPr id="736" name="n_1mainValue【児童館】&#10;一人当たり面積"/>
        <xdr:cNvSpPr txBox="1"/>
      </xdr:nvSpPr>
      <xdr:spPr>
        <a:xfrm>
          <a:off x="21075650" y="138023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29210</xdr:rowOff>
    </xdr:from>
    <xdr:ext cx="467995" cy="257175"/>
    <xdr:sp macro="" textlink="">
      <xdr:nvSpPr>
        <xdr:cNvPr id="737" name="n_2mainValue【児童館】&#10;一人当たり面積"/>
        <xdr:cNvSpPr txBox="1"/>
      </xdr:nvSpPr>
      <xdr:spPr>
        <a:xfrm>
          <a:off x="20199350" y="137452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48260</xdr:rowOff>
    </xdr:from>
    <xdr:ext cx="467995" cy="259080"/>
    <xdr:sp macro="" textlink="">
      <xdr:nvSpPr>
        <xdr:cNvPr id="738" name="n_3mainValue【児童館】&#10;一人当たり面積"/>
        <xdr:cNvSpPr txBox="1"/>
      </xdr:nvSpPr>
      <xdr:spPr>
        <a:xfrm>
          <a:off x="19310350" y="13764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48260</xdr:rowOff>
    </xdr:from>
    <xdr:ext cx="467995" cy="259080"/>
    <xdr:sp macro="" textlink="">
      <xdr:nvSpPr>
        <xdr:cNvPr id="739" name="n_4mainValue【児童館】&#10;一人当たり面積"/>
        <xdr:cNvSpPr txBox="1"/>
      </xdr:nvSpPr>
      <xdr:spPr>
        <a:xfrm>
          <a:off x="18421350" y="13764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48" name="テキスト ボックス 747"/>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50" name="テキスト ボックス 749"/>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1" name="直線コネクタ 75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5455" cy="259080"/>
    <xdr:sp macro="" textlink="">
      <xdr:nvSpPr>
        <xdr:cNvPr id="752" name="テキスト ボックス 751"/>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3" name="直線コネクタ 75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175"/>
    <xdr:sp macro="" textlink="">
      <xdr:nvSpPr>
        <xdr:cNvPr id="754" name="テキスト ボックス 753"/>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5" name="直線コネクタ 75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6" name="テキスト ボックス 75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7" name="直線コネクタ 75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8" name="テキスト ボックス 75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9" name="直線コネクタ 75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175"/>
    <xdr:sp macro="" textlink="">
      <xdr:nvSpPr>
        <xdr:cNvPr id="760" name="テキスト ボックス 759"/>
        <xdr:cNvSpPr txBox="1"/>
      </xdr:nvSpPr>
      <xdr:spPr>
        <a:xfrm>
          <a:off x="12042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1" name="直線コネクタ 7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7185" cy="259080"/>
    <xdr:sp macro="" textlink="">
      <xdr:nvSpPr>
        <xdr:cNvPr id="762" name="テキスト ボックス 761"/>
        <xdr:cNvSpPr txBox="1"/>
      </xdr:nvSpPr>
      <xdr:spPr>
        <a:xfrm>
          <a:off x="12106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60960</xdr:rowOff>
    </xdr:from>
    <xdr:to xmlns:xdr="http://schemas.openxmlformats.org/drawingml/2006/spreadsheetDrawing">
      <xdr:col>85</xdr:col>
      <xdr:colOff>126365</xdr:colOff>
      <xdr:row>108</xdr:row>
      <xdr:rowOff>152400</xdr:rowOff>
    </xdr:to>
    <xdr:cxnSp macro="">
      <xdr:nvCxnSpPr>
        <xdr:cNvPr id="764" name="直線コネクタ 763"/>
        <xdr:cNvCxnSpPr/>
      </xdr:nvCxnSpPr>
      <xdr:spPr>
        <a:xfrm flipV="1">
          <a:off x="16318865" y="17034510"/>
          <a:ext cx="0" cy="1634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7175"/>
    <xdr:sp macro="" textlink="">
      <xdr:nvSpPr>
        <xdr:cNvPr id="765" name="【公民館】&#10;有形固定資産減価償却率最小値テキスト"/>
        <xdr:cNvSpPr txBox="1"/>
      </xdr:nvSpPr>
      <xdr:spPr>
        <a:xfrm>
          <a:off x="16357600" y="1867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6" name="直線コネクタ 765"/>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7620</xdr:rowOff>
    </xdr:from>
    <xdr:ext cx="405130" cy="257175"/>
    <xdr:sp macro="" textlink="">
      <xdr:nvSpPr>
        <xdr:cNvPr id="767" name="【公民館】&#10;有形固定資産減価償却率最大値テキスト"/>
        <xdr:cNvSpPr txBox="1"/>
      </xdr:nvSpPr>
      <xdr:spPr>
        <a:xfrm>
          <a:off x="16357600" y="168097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60960</xdr:rowOff>
    </xdr:from>
    <xdr:to xmlns:xdr="http://schemas.openxmlformats.org/drawingml/2006/spreadsheetDrawing">
      <xdr:col>86</xdr:col>
      <xdr:colOff>25400</xdr:colOff>
      <xdr:row>99</xdr:row>
      <xdr:rowOff>60960</xdr:rowOff>
    </xdr:to>
    <xdr:cxnSp macro="">
      <xdr:nvCxnSpPr>
        <xdr:cNvPr id="768" name="直線コネクタ 767"/>
        <xdr:cNvCxnSpPr/>
      </xdr:nvCxnSpPr>
      <xdr:spPr>
        <a:xfrm>
          <a:off x="16230600" y="1703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97790</xdr:rowOff>
    </xdr:from>
    <xdr:ext cx="405130" cy="257175"/>
    <xdr:sp macro="" textlink="">
      <xdr:nvSpPr>
        <xdr:cNvPr id="769" name="【公民館】&#10;有形固定資産減価償却率平均値テキスト"/>
        <xdr:cNvSpPr txBox="1"/>
      </xdr:nvSpPr>
      <xdr:spPr>
        <a:xfrm>
          <a:off x="16357600" y="177571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74930</xdr:rowOff>
    </xdr:from>
    <xdr:to xmlns:xdr="http://schemas.openxmlformats.org/drawingml/2006/spreadsheetDrawing">
      <xdr:col>85</xdr:col>
      <xdr:colOff>177800</xdr:colOff>
      <xdr:row>105</xdr:row>
      <xdr:rowOff>5080</xdr:rowOff>
    </xdr:to>
    <xdr:sp macro="" textlink="">
      <xdr:nvSpPr>
        <xdr:cNvPr id="770" name="フローチャート: 判断 769"/>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34925</xdr:rowOff>
    </xdr:from>
    <xdr:to xmlns:xdr="http://schemas.openxmlformats.org/drawingml/2006/spreadsheetDrawing">
      <xdr:col>81</xdr:col>
      <xdr:colOff>101600</xdr:colOff>
      <xdr:row>104</xdr:row>
      <xdr:rowOff>136525</xdr:rowOff>
    </xdr:to>
    <xdr:sp macro="" textlink="">
      <xdr:nvSpPr>
        <xdr:cNvPr id="771" name="フローチャート: 判断 770"/>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34925</xdr:rowOff>
    </xdr:from>
    <xdr:to xmlns:xdr="http://schemas.openxmlformats.org/drawingml/2006/spreadsheetDrawing">
      <xdr:col>76</xdr:col>
      <xdr:colOff>165100</xdr:colOff>
      <xdr:row>104</xdr:row>
      <xdr:rowOff>136525</xdr:rowOff>
    </xdr:to>
    <xdr:sp macro="" textlink="">
      <xdr:nvSpPr>
        <xdr:cNvPr id="772" name="フローチャート: 判断 771"/>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48260</xdr:rowOff>
    </xdr:from>
    <xdr:to xmlns:xdr="http://schemas.openxmlformats.org/drawingml/2006/spreadsheetDrawing">
      <xdr:col>72</xdr:col>
      <xdr:colOff>38100</xdr:colOff>
      <xdr:row>104</xdr:row>
      <xdr:rowOff>149860</xdr:rowOff>
    </xdr:to>
    <xdr:sp macro="" textlink="">
      <xdr:nvSpPr>
        <xdr:cNvPr id="773" name="フローチャート: 判断 772"/>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154940</xdr:rowOff>
    </xdr:from>
    <xdr:to xmlns:xdr="http://schemas.openxmlformats.org/drawingml/2006/spreadsheetDrawing">
      <xdr:col>67</xdr:col>
      <xdr:colOff>101600</xdr:colOff>
      <xdr:row>104</xdr:row>
      <xdr:rowOff>85090</xdr:rowOff>
    </xdr:to>
    <xdr:sp macro="" textlink="">
      <xdr:nvSpPr>
        <xdr:cNvPr id="774" name="フローチャート: 判断 773"/>
        <xdr:cNvSpPr/>
      </xdr:nvSpPr>
      <xdr:spPr>
        <a:xfrm>
          <a:off x="12763500" y="178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5" name="テキスト ボックス 7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6" name="テキスト ボックス 7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7" name="テキスト ボックス 7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8" name="テキスト ボックス 7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9" name="テキスト ボックス 7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80645</xdr:rowOff>
    </xdr:from>
    <xdr:to xmlns:xdr="http://schemas.openxmlformats.org/drawingml/2006/spreadsheetDrawing">
      <xdr:col>85</xdr:col>
      <xdr:colOff>177800</xdr:colOff>
      <xdr:row>105</xdr:row>
      <xdr:rowOff>10795</xdr:rowOff>
    </xdr:to>
    <xdr:sp macro="" textlink="">
      <xdr:nvSpPr>
        <xdr:cNvPr id="780" name="楕円 779"/>
        <xdr:cNvSpPr/>
      </xdr:nvSpPr>
      <xdr:spPr>
        <a:xfrm>
          <a:off x="162687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59055</xdr:rowOff>
    </xdr:from>
    <xdr:ext cx="405130" cy="259080"/>
    <xdr:sp macro="" textlink="">
      <xdr:nvSpPr>
        <xdr:cNvPr id="781" name="【公民館】&#10;有形固定資産減価償却率該当値テキスト"/>
        <xdr:cNvSpPr txBox="1"/>
      </xdr:nvSpPr>
      <xdr:spPr>
        <a:xfrm>
          <a:off x="16357600" y="17889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52070</xdr:rowOff>
    </xdr:from>
    <xdr:to xmlns:xdr="http://schemas.openxmlformats.org/drawingml/2006/spreadsheetDrawing">
      <xdr:col>81</xdr:col>
      <xdr:colOff>101600</xdr:colOff>
      <xdr:row>104</xdr:row>
      <xdr:rowOff>153670</xdr:rowOff>
    </xdr:to>
    <xdr:sp macro="" textlink="">
      <xdr:nvSpPr>
        <xdr:cNvPr id="782" name="楕円 781"/>
        <xdr:cNvSpPr/>
      </xdr:nvSpPr>
      <xdr:spPr>
        <a:xfrm>
          <a:off x="15430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102870</xdr:rowOff>
    </xdr:from>
    <xdr:to xmlns:xdr="http://schemas.openxmlformats.org/drawingml/2006/spreadsheetDrawing">
      <xdr:col>85</xdr:col>
      <xdr:colOff>127000</xdr:colOff>
      <xdr:row>104</xdr:row>
      <xdr:rowOff>132080</xdr:rowOff>
    </xdr:to>
    <xdr:cxnSp macro="">
      <xdr:nvCxnSpPr>
        <xdr:cNvPr id="783" name="直線コネクタ 782"/>
        <xdr:cNvCxnSpPr/>
      </xdr:nvCxnSpPr>
      <xdr:spPr>
        <a:xfrm>
          <a:off x="15481300" y="1793367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6350</xdr:rowOff>
    </xdr:from>
    <xdr:to xmlns:xdr="http://schemas.openxmlformats.org/drawingml/2006/spreadsheetDrawing">
      <xdr:col>76</xdr:col>
      <xdr:colOff>165100</xdr:colOff>
      <xdr:row>104</xdr:row>
      <xdr:rowOff>107950</xdr:rowOff>
    </xdr:to>
    <xdr:sp macro="" textlink="">
      <xdr:nvSpPr>
        <xdr:cNvPr id="784" name="楕円 783"/>
        <xdr:cNvSpPr/>
      </xdr:nvSpPr>
      <xdr:spPr>
        <a:xfrm>
          <a:off x="14541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57150</xdr:rowOff>
    </xdr:from>
    <xdr:to xmlns:xdr="http://schemas.openxmlformats.org/drawingml/2006/spreadsheetDrawing">
      <xdr:col>81</xdr:col>
      <xdr:colOff>50800</xdr:colOff>
      <xdr:row>104</xdr:row>
      <xdr:rowOff>102870</xdr:rowOff>
    </xdr:to>
    <xdr:cxnSp macro="">
      <xdr:nvCxnSpPr>
        <xdr:cNvPr id="785" name="直線コネクタ 784"/>
        <xdr:cNvCxnSpPr/>
      </xdr:nvCxnSpPr>
      <xdr:spPr>
        <a:xfrm>
          <a:off x="14592300" y="178879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128270</xdr:rowOff>
    </xdr:from>
    <xdr:to xmlns:xdr="http://schemas.openxmlformats.org/drawingml/2006/spreadsheetDrawing">
      <xdr:col>72</xdr:col>
      <xdr:colOff>38100</xdr:colOff>
      <xdr:row>104</xdr:row>
      <xdr:rowOff>58420</xdr:rowOff>
    </xdr:to>
    <xdr:sp macro="" textlink="">
      <xdr:nvSpPr>
        <xdr:cNvPr id="786" name="楕円 785"/>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7620</xdr:rowOff>
    </xdr:from>
    <xdr:to xmlns:xdr="http://schemas.openxmlformats.org/drawingml/2006/spreadsheetDrawing">
      <xdr:col>76</xdr:col>
      <xdr:colOff>114300</xdr:colOff>
      <xdr:row>104</xdr:row>
      <xdr:rowOff>57150</xdr:rowOff>
    </xdr:to>
    <xdr:cxnSp macro="">
      <xdr:nvCxnSpPr>
        <xdr:cNvPr id="787" name="直線コネクタ 786"/>
        <xdr:cNvCxnSpPr/>
      </xdr:nvCxnSpPr>
      <xdr:spPr>
        <a:xfrm>
          <a:off x="13703300" y="178384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122555</xdr:rowOff>
    </xdr:from>
    <xdr:to xmlns:xdr="http://schemas.openxmlformats.org/drawingml/2006/spreadsheetDrawing">
      <xdr:col>67</xdr:col>
      <xdr:colOff>101600</xdr:colOff>
      <xdr:row>103</xdr:row>
      <xdr:rowOff>52705</xdr:rowOff>
    </xdr:to>
    <xdr:sp macro="" textlink="">
      <xdr:nvSpPr>
        <xdr:cNvPr id="788" name="楕円 787"/>
        <xdr:cNvSpPr/>
      </xdr:nvSpPr>
      <xdr:spPr>
        <a:xfrm>
          <a:off x="12763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1905</xdr:rowOff>
    </xdr:from>
    <xdr:to xmlns:xdr="http://schemas.openxmlformats.org/drawingml/2006/spreadsheetDrawing">
      <xdr:col>71</xdr:col>
      <xdr:colOff>177800</xdr:colOff>
      <xdr:row>104</xdr:row>
      <xdr:rowOff>7620</xdr:rowOff>
    </xdr:to>
    <xdr:cxnSp macro="">
      <xdr:nvCxnSpPr>
        <xdr:cNvPr id="789" name="直線コネクタ 788"/>
        <xdr:cNvCxnSpPr/>
      </xdr:nvCxnSpPr>
      <xdr:spPr>
        <a:xfrm>
          <a:off x="12814300" y="1766125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153035</xdr:rowOff>
    </xdr:from>
    <xdr:ext cx="405130" cy="259080"/>
    <xdr:sp macro="" textlink="">
      <xdr:nvSpPr>
        <xdr:cNvPr id="790" name="n_1aveValue【公民館】&#10;有形固定資産減価償却率"/>
        <xdr:cNvSpPr txBox="1"/>
      </xdr:nvSpPr>
      <xdr:spPr>
        <a:xfrm>
          <a:off x="15266035" y="1764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127635</xdr:rowOff>
    </xdr:from>
    <xdr:ext cx="403225" cy="259080"/>
    <xdr:sp macro="" textlink="">
      <xdr:nvSpPr>
        <xdr:cNvPr id="791" name="n_2aveValue【公民館】&#10;有形固定資産減価償却率"/>
        <xdr:cNvSpPr txBox="1"/>
      </xdr:nvSpPr>
      <xdr:spPr>
        <a:xfrm>
          <a:off x="14389735" y="179584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140970</xdr:rowOff>
    </xdr:from>
    <xdr:ext cx="403225" cy="259080"/>
    <xdr:sp macro="" textlink="">
      <xdr:nvSpPr>
        <xdr:cNvPr id="792" name="n_3aveValue【公民館】&#10;有形固定資産減価償却率"/>
        <xdr:cNvSpPr txBox="1"/>
      </xdr:nvSpPr>
      <xdr:spPr>
        <a:xfrm>
          <a:off x="13500735" y="17971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76200</xdr:rowOff>
    </xdr:from>
    <xdr:ext cx="403225" cy="257175"/>
    <xdr:sp macro="" textlink="">
      <xdr:nvSpPr>
        <xdr:cNvPr id="793" name="n_4aveValue【公民館】&#10;有形固定資産減価償却率"/>
        <xdr:cNvSpPr txBox="1"/>
      </xdr:nvSpPr>
      <xdr:spPr>
        <a:xfrm>
          <a:off x="12611735" y="179070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144780</xdr:rowOff>
    </xdr:from>
    <xdr:ext cx="405130" cy="257175"/>
    <xdr:sp macro="" textlink="">
      <xdr:nvSpPr>
        <xdr:cNvPr id="794" name="n_1mainValue【公民館】&#10;有形固定資産減価償却率"/>
        <xdr:cNvSpPr txBox="1"/>
      </xdr:nvSpPr>
      <xdr:spPr>
        <a:xfrm>
          <a:off x="15266035" y="179755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124460</xdr:rowOff>
    </xdr:from>
    <xdr:ext cx="403225" cy="259080"/>
    <xdr:sp macro="" textlink="">
      <xdr:nvSpPr>
        <xdr:cNvPr id="795" name="n_2mainValue【公民館】&#10;有形固定資産減価償却率"/>
        <xdr:cNvSpPr txBox="1"/>
      </xdr:nvSpPr>
      <xdr:spPr>
        <a:xfrm>
          <a:off x="14389735" y="17612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74930</xdr:rowOff>
    </xdr:from>
    <xdr:ext cx="403225" cy="257175"/>
    <xdr:sp macro="" textlink="">
      <xdr:nvSpPr>
        <xdr:cNvPr id="796" name="n_3mainValue【公民館】&#10;有形固定資産減価償却率"/>
        <xdr:cNvSpPr txBox="1"/>
      </xdr:nvSpPr>
      <xdr:spPr>
        <a:xfrm>
          <a:off x="13500735" y="175628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69215</xdr:rowOff>
    </xdr:from>
    <xdr:ext cx="403225" cy="259080"/>
    <xdr:sp macro="" textlink="">
      <xdr:nvSpPr>
        <xdr:cNvPr id="797" name="n_4mainValue【公民館】&#10;有形固定資産減価償却率"/>
        <xdr:cNvSpPr txBox="1"/>
      </xdr:nvSpPr>
      <xdr:spPr>
        <a:xfrm>
          <a:off x="12611735" y="1738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06" name="テキスト ボックス 805"/>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7" name="直線コネクタ 8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8" name="直線コネクタ 807"/>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5455" cy="259080"/>
    <xdr:sp macro="" textlink="">
      <xdr:nvSpPr>
        <xdr:cNvPr id="809" name="テキスト ボックス 808"/>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10" name="直線コネクタ 809"/>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5455" cy="259080"/>
    <xdr:sp macro="" textlink="">
      <xdr:nvSpPr>
        <xdr:cNvPr id="811" name="テキスト ボックス 810"/>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2" name="直線コネクタ 811"/>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5455" cy="259080"/>
    <xdr:sp macro="" textlink="">
      <xdr:nvSpPr>
        <xdr:cNvPr id="813" name="テキスト ボックス 812"/>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4" name="直線コネクタ 813"/>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5455" cy="259080"/>
    <xdr:sp macro="" textlink="">
      <xdr:nvSpPr>
        <xdr:cNvPr id="815" name="テキスト ボックス 814"/>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6" name="直線コネクタ 8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17" name="テキスト ボックス 816"/>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41910</xdr:rowOff>
    </xdr:from>
    <xdr:to xmlns:xdr="http://schemas.openxmlformats.org/drawingml/2006/spreadsheetDrawing">
      <xdr:col>116</xdr:col>
      <xdr:colOff>62865</xdr:colOff>
      <xdr:row>108</xdr:row>
      <xdr:rowOff>71755</xdr:rowOff>
    </xdr:to>
    <xdr:cxnSp macro="">
      <xdr:nvCxnSpPr>
        <xdr:cNvPr id="819" name="直線コネクタ 818"/>
        <xdr:cNvCxnSpPr/>
      </xdr:nvCxnSpPr>
      <xdr:spPr>
        <a:xfrm flipV="1">
          <a:off x="22160865" y="1735836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75565</xdr:rowOff>
    </xdr:from>
    <xdr:ext cx="469900" cy="257175"/>
    <xdr:sp macro="" textlink="">
      <xdr:nvSpPr>
        <xdr:cNvPr id="820" name="【公民館】&#10;一人当たり面積最小値テキスト"/>
        <xdr:cNvSpPr txBox="1"/>
      </xdr:nvSpPr>
      <xdr:spPr>
        <a:xfrm>
          <a:off x="22199600" y="185921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71755</xdr:rowOff>
    </xdr:from>
    <xdr:to xmlns:xdr="http://schemas.openxmlformats.org/drawingml/2006/spreadsheetDrawing">
      <xdr:col>116</xdr:col>
      <xdr:colOff>152400</xdr:colOff>
      <xdr:row>108</xdr:row>
      <xdr:rowOff>71755</xdr:rowOff>
    </xdr:to>
    <xdr:cxnSp macro="">
      <xdr:nvCxnSpPr>
        <xdr:cNvPr id="821" name="直線コネクタ 820"/>
        <xdr:cNvCxnSpPr/>
      </xdr:nvCxnSpPr>
      <xdr:spPr>
        <a:xfrm>
          <a:off x="22072600" y="1858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160020</xdr:rowOff>
    </xdr:from>
    <xdr:ext cx="469900" cy="259080"/>
    <xdr:sp macro="" textlink="">
      <xdr:nvSpPr>
        <xdr:cNvPr id="822" name="【公民館】&#10;一人当たり面積最大値テキスト"/>
        <xdr:cNvSpPr txBox="1"/>
      </xdr:nvSpPr>
      <xdr:spPr>
        <a:xfrm>
          <a:off x="22199600" y="17133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41910</xdr:rowOff>
    </xdr:from>
    <xdr:to xmlns:xdr="http://schemas.openxmlformats.org/drawingml/2006/spreadsheetDrawing">
      <xdr:col>116</xdr:col>
      <xdr:colOff>152400</xdr:colOff>
      <xdr:row>101</xdr:row>
      <xdr:rowOff>41910</xdr:rowOff>
    </xdr:to>
    <xdr:cxnSp macro="">
      <xdr:nvCxnSpPr>
        <xdr:cNvPr id="823" name="直線コネクタ 822"/>
        <xdr:cNvCxnSpPr/>
      </xdr:nvCxnSpPr>
      <xdr:spPr>
        <a:xfrm>
          <a:off x="22072600" y="1735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152400</xdr:rowOff>
    </xdr:from>
    <xdr:ext cx="469900" cy="259080"/>
    <xdr:sp macro="" textlink="">
      <xdr:nvSpPr>
        <xdr:cNvPr id="824" name="【公民館】&#10;一人当たり面積平均値テキスト"/>
        <xdr:cNvSpPr txBox="1"/>
      </xdr:nvSpPr>
      <xdr:spPr>
        <a:xfrm>
          <a:off x="22199600" y="18326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2540</xdr:rowOff>
    </xdr:from>
    <xdr:to xmlns:xdr="http://schemas.openxmlformats.org/drawingml/2006/spreadsheetDrawing">
      <xdr:col>116</xdr:col>
      <xdr:colOff>114300</xdr:colOff>
      <xdr:row>107</xdr:row>
      <xdr:rowOff>104140</xdr:rowOff>
    </xdr:to>
    <xdr:sp macro="" textlink="">
      <xdr:nvSpPr>
        <xdr:cNvPr id="825" name="フローチャート: 判断 824"/>
        <xdr:cNvSpPr/>
      </xdr:nvSpPr>
      <xdr:spPr>
        <a:xfrm>
          <a:off x="22110700" y="1834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0</xdr:rowOff>
    </xdr:from>
    <xdr:to xmlns:xdr="http://schemas.openxmlformats.org/drawingml/2006/spreadsheetDrawing">
      <xdr:col>112</xdr:col>
      <xdr:colOff>38100</xdr:colOff>
      <xdr:row>107</xdr:row>
      <xdr:rowOff>101600</xdr:rowOff>
    </xdr:to>
    <xdr:sp macro="" textlink="">
      <xdr:nvSpPr>
        <xdr:cNvPr id="826" name="フローチャート: 判断 825"/>
        <xdr:cNvSpPr/>
      </xdr:nvSpPr>
      <xdr:spPr>
        <a:xfrm>
          <a:off x="21272500" y="183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5080</xdr:rowOff>
    </xdr:from>
    <xdr:to xmlns:xdr="http://schemas.openxmlformats.org/drawingml/2006/spreadsheetDrawing">
      <xdr:col>107</xdr:col>
      <xdr:colOff>101600</xdr:colOff>
      <xdr:row>107</xdr:row>
      <xdr:rowOff>106680</xdr:rowOff>
    </xdr:to>
    <xdr:sp macro="" textlink="">
      <xdr:nvSpPr>
        <xdr:cNvPr id="827" name="フローチャート: 判断 826"/>
        <xdr:cNvSpPr/>
      </xdr:nvSpPr>
      <xdr:spPr>
        <a:xfrm>
          <a:off x="20383500" y="1835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5080</xdr:rowOff>
    </xdr:from>
    <xdr:to xmlns:xdr="http://schemas.openxmlformats.org/drawingml/2006/spreadsheetDrawing">
      <xdr:col>102</xdr:col>
      <xdr:colOff>165100</xdr:colOff>
      <xdr:row>107</xdr:row>
      <xdr:rowOff>106680</xdr:rowOff>
    </xdr:to>
    <xdr:sp macro="" textlink="">
      <xdr:nvSpPr>
        <xdr:cNvPr id="828" name="フローチャート: 判断 827"/>
        <xdr:cNvSpPr/>
      </xdr:nvSpPr>
      <xdr:spPr>
        <a:xfrm>
          <a:off x="19494500" y="1835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0</xdr:rowOff>
    </xdr:from>
    <xdr:to xmlns:xdr="http://schemas.openxmlformats.org/drawingml/2006/spreadsheetDrawing">
      <xdr:col>98</xdr:col>
      <xdr:colOff>38100</xdr:colOff>
      <xdr:row>107</xdr:row>
      <xdr:rowOff>101600</xdr:rowOff>
    </xdr:to>
    <xdr:sp macro="" textlink="">
      <xdr:nvSpPr>
        <xdr:cNvPr id="829" name="フローチャート: 判断 828"/>
        <xdr:cNvSpPr/>
      </xdr:nvSpPr>
      <xdr:spPr>
        <a:xfrm>
          <a:off x="18605500" y="183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0" name="テキスト ボックス 8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1" name="テキスト ボックス 8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2" name="テキスト ボックス 8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3" name="テキスト ボックス 8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4" name="テキスト ボックス 8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132715</xdr:rowOff>
    </xdr:from>
    <xdr:to xmlns:xdr="http://schemas.openxmlformats.org/drawingml/2006/spreadsheetDrawing">
      <xdr:col>116</xdr:col>
      <xdr:colOff>114300</xdr:colOff>
      <xdr:row>107</xdr:row>
      <xdr:rowOff>63500</xdr:rowOff>
    </xdr:to>
    <xdr:sp macro="" textlink="">
      <xdr:nvSpPr>
        <xdr:cNvPr id="835" name="楕円 834"/>
        <xdr:cNvSpPr/>
      </xdr:nvSpPr>
      <xdr:spPr>
        <a:xfrm>
          <a:off x="22110700" y="18306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155575</xdr:rowOff>
    </xdr:from>
    <xdr:ext cx="469900" cy="257175"/>
    <xdr:sp macro="" textlink="">
      <xdr:nvSpPr>
        <xdr:cNvPr id="836" name="【公民館】&#10;一人当たり面積該当値テキスト"/>
        <xdr:cNvSpPr txBox="1"/>
      </xdr:nvSpPr>
      <xdr:spPr>
        <a:xfrm>
          <a:off x="22199600" y="181578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116840</xdr:rowOff>
    </xdr:from>
    <xdr:to xmlns:xdr="http://schemas.openxmlformats.org/drawingml/2006/spreadsheetDrawing">
      <xdr:col>112</xdr:col>
      <xdr:colOff>38100</xdr:colOff>
      <xdr:row>107</xdr:row>
      <xdr:rowOff>46990</xdr:rowOff>
    </xdr:to>
    <xdr:sp macro="" textlink="">
      <xdr:nvSpPr>
        <xdr:cNvPr id="837" name="楕円 836"/>
        <xdr:cNvSpPr/>
      </xdr:nvSpPr>
      <xdr:spPr>
        <a:xfrm>
          <a:off x="21272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167640</xdr:rowOff>
    </xdr:from>
    <xdr:to xmlns:xdr="http://schemas.openxmlformats.org/drawingml/2006/spreadsheetDrawing">
      <xdr:col>116</xdr:col>
      <xdr:colOff>63500</xdr:colOff>
      <xdr:row>107</xdr:row>
      <xdr:rowOff>12065</xdr:rowOff>
    </xdr:to>
    <xdr:cxnSp macro="">
      <xdr:nvCxnSpPr>
        <xdr:cNvPr id="838" name="直線コネクタ 837"/>
        <xdr:cNvCxnSpPr/>
      </xdr:nvCxnSpPr>
      <xdr:spPr>
        <a:xfrm>
          <a:off x="21323300" y="1834134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119380</xdr:rowOff>
    </xdr:from>
    <xdr:to xmlns:xdr="http://schemas.openxmlformats.org/drawingml/2006/spreadsheetDrawing">
      <xdr:col>107</xdr:col>
      <xdr:colOff>101600</xdr:colOff>
      <xdr:row>107</xdr:row>
      <xdr:rowOff>49530</xdr:rowOff>
    </xdr:to>
    <xdr:sp macro="" textlink="">
      <xdr:nvSpPr>
        <xdr:cNvPr id="839" name="楕円 838"/>
        <xdr:cNvSpPr/>
      </xdr:nvSpPr>
      <xdr:spPr>
        <a:xfrm>
          <a:off x="20383500" y="182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167640</xdr:rowOff>
    </xdr:from>
    <xdr:to xmlns:xdr="http://schemas.openxmlformats.org/drawingml/2006/spreadsheetDrawing">
      <xdr:col>111</xdr:col>
      <xdr:colOff>177800</xdr:colOff>
      <xdr:row>106</xdr:row>
      <xdr:rowOff>170180</xdr:rowOff>
    </xdr:to>
    <xdr:cxnSp macro="">
      <xdr:nvCxnSpPr>
        <xdr:cNvPr id="840" name="直線コネクタ 839"/>
        <xdr:cNvCxnSpPr/>
      </xdr:nvCxnSpPr>
      <xdr:spPr>
        <a:xfrm flipV="1">
          <a:off x="20434300" y="183413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121285</xdr:rowOff>
    </xdr:from>
    <xdr:to xmlns:xdr="http://schemas.openxmlformats.org/drawingml/2006/spreadsheetDrawing">
      <xdr:col>102</xdr:col>
      <xdr:colOff>165100</xdr:colOff>
      <xdr:row>107</xdr:row>
      <xdr:rowOff>52070</xdr:rowOff>
    </xdr:to>
    <xdr:sp macro="" textlink="">
      <xdr:nvSpPr>
        <xdr:cNvPr id="841" name="楕円 840"/>
        <xdr:cNvSpPr/>
      </xdr:nvSpPr>
      <xdr:spPr>
        <a:xfrm>
          <a:off x="19494500" y="1829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170180</xdr:rowOff>
    </xdr:from>
    <xdr:to xmlns:xdr="http://schemas.openxmlformats.org/drawingml/2006/spreadsheetDrawing">
      <xdr:col>107</xdr:col>
      <xdr:colOff>50800</xdr:colOff>
      <xdr:row>107</xdr:row>
      <xdr:rowOff>635</xdr:rowOff>
    </xdr:to>
    <xdr:cxnSp macro="">
      <xdr:nvCxnSpPr>
        <xdr:cNvPr id="842" name="直線コネクタ 841"/>
        <xdr:cNvCxnSpPr/>
      </xdr:nvCxnSpPr>
      <xdr:spPr>
        <a:xfrm flipV="1">
          <a:off x="19545300" y="183438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167005</xdr:rowOff>
    </xdr:from>
    <xdr:to xmlns:xdr="http://schemas.openxmlformats.org/drawingml/2006/spreadsheetDrawing">
      <xdr:col>98</xdr:col>
      <xdr:colOff>38100</xdr:colOff>
      <xdr:row>107</xdr:row>
      <xdr:rowOff>97790</xdr:rowOff>
    </xdr:to>
    <xdr:sp macro="" textlink="">
      <xdr:nvSpPr>
        <xdr:cNvPr id="843" name="楕円 842"/>
        <xdr:cNvSpPr/>
      </xdr:nvSpPr>
      <xdr:spPr>
        <a:xfrm>
          <a:off x="18605500" y="1834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635</xdr:rowOff>
    </xdr:from>
    <xdr:to xmlns:xdr="http://schemas.openxmlformats.org/drawingml/2006/spreadsheetDrawing">
      <xdr:col>102</xdr:col>
      <xdr:colOff>114300</xdr:colOff>
      <xdr:row>107</xdr:row>
      <xdr:rowOff>46355</xdr:rowOff>
    </xdr:to>
    <xdr:cxnSp macro="">
      <xdr:nvCxnSpPr>
        <xdr:cNvPr id="844" name="直線コネクタ 843"/>
        <xdr:cNvCxnSpPr/>
      </xdr:nvCxnSpPr>
      <xdr:spPr>
        <a:xfrm flipV="1">
          <a:off x="18656300" y="183457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92710</xdr:rowOff>
    </xdr:from>
    <xdr:ext cx="469900" cy="259080"/>
    <xdr:sp macro="" textlink="">
      <xdr:nvSpPr>
        <xdr:cNvPr id="845" name="n_1aveValue【公民館】&#10;一人当たり面積"/>
        <xdr:cNvSpPr txBox="1"/>
      </xdr:nvSpPr>
      <xdr:spPr>
        <a:xfrm>
          <a:off x="21075650" y="1843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97790</xdr:rowOff>
    </xdr:from>
    <xdr:ext cx="467995" cy="257175"/>
    <xdr:sp macro="" textlink="">
      <xdr:nvSpPr>
        <xdr:cNvPr id="846" name="n_2aveValue【公民館】&#10;一人当たり面積"/>
        <xdr:cNvSpPr txBox="1"/>
      </xdr:nvSpPr>
      <xdr:spPr>
        <a:xfrm>
          <a:off x="20199350" y="184429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97790</xdr:rowOff>
    </xdr:from>
    <xdr:ext cx="467995" cy="257175"/>
    <xdr:sp macro="" textlink="">
      <xdr:nvSpPr>
        <xdr:cNvPr id="847" name="n_3aveValue【公民館】&#10;一人当たり面積"/>
        <xdr:cNvSpPr txBox="1"/>
      </xdr:nvSpPr>
      <xdr:spPr>
        <a:xfrm>
          <a:off x="19310350" y="184429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92710</xdr:rowOff>
    </xdr:from>
    <xdr:ext cx="467995" cy="259080"/>
    <xdr:sp macro="" textlink="">
      <xdr:nvSpPr>
        <xdr:cNvPr id="848" name="n_4aveValue【公民館】&#10;一人当たり面積"/>
        <xdr:cNvSpPr txBox="1"/>
      </xdr:nvSpPr>
      <xdr:spPr>
        <a:xfrm>
          <a:off x="18421350" y="18437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63500</xdr:rowOff>
    </xdr:from>
    <xdr:ext cx="469900" cy="257175"/>
    <xdr:sp macro="" textlink="">
      <xdr:nvSpPr>
        <xdr:cNvPr id="849" name="n_1mainValue【公民館】&#10;一人当たり面積"/>
        <xdr:cNvSpPr txBox="1"/>
      </xdr:nvSpPr>
      <xdr:spPr>
        <a:xfrm>
          <a:off x="21075650" y="18065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66040</xdr:rowOff>
    </xdr:from>
    <xdr:ext cx="467995" cy="257175"/>
    <xdr:sp macro="" textlink="">
      <xdr:nvSpPr>
        <xdr:cNvPr id="850" name="n_2mainValue【公民館】&#10;一人当たり面積"/>
        <xdr:cNvSpPr txBox="1"/>
      </xdr:nvSpPr>
      <xdr:spPr>
        <a:xfrm>
          <a:off x="20199350" y="18068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67945</xdr:rowOff>
    </xdr:from>
    <xdr:ext cx="467995" cy="258445"/>
    <xdr:sp macro="" textlink="">
      <xdr:nvSpPr>
        <xdr:cNvPr id="851" name="n_3mainValue【公民館】&#10;一人当たり面積"/>
        <xdr:cNvSpPr txBox="1"/>
      </xdr:nvSpPr>
      <xdr:spPr>
        <a:xfrm>
          <a:off x="19310350" y="180701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113665</xdr:rowOff>
    </xdr:from>
    <xdr:ext cx="467995" cy="258445"/>
    <xdr:sp macro="" textlink="">
      <xdr:nvSpPr>
        <xdr:cNvPr id="852" name="n_4mainValue【公民館】&#10;一人当たり面積"/>
        <xdr:cNvSpPr txBox="1"/>
      </xdr:nvSpPr>
      <xdr:spPr>
        <a:xfrm>
          <a:off x="18421350" y="181159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　類似団体と比較して特に有形固定資産減価償却率が高くなっている施設は、道路、公営住宅、児童館であり、低くなっている施設は、認定こども園・幼稚園・保育園である。</a:t>
          </a:r>
          <a:endParaRPr lang="ja-JP" altLang="ja-JP" sz="1400">
            <a:effectLst/>
          </a:endParaRPr>
        </a:p>
        <a:p>
          <a:r>
            <a:rPr lang="ja-JP" altLang="ja-JP" sz="1100" b="0" i="0" baseline="0">
              <a:solidFill>
                <a:schemeClr val="dk1"/>
              </a:solidFill>
              <a:effectLst/>
              <a:latin typeface="+mn-lt"/>
              <a:ea typeface="+mn-ea"/>
              <a:cs typeface="+mn-cs"/>
            </a:rPr>
            <a:t>　老朽化が進んでいる公営住宅、児童館などの公共施設については、平成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％削減するという目標を掲げ、今後老朽化した施設の集約化・複合化や除却を進めることとしている。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認定こども園・幼稚園・保育園については、幼稚園・保育園の統廃合を進め、</a:t>
          </a:r>
          <a:r>
            <a:rPr lang="ja-JP" altLang="ja-JP" sz="1100" b="0" i="0" baseline="0">
              <a:solidFill>
                <a:schemeClr val="dk1"/>
              </a:solidFill>
              <a:effectLst/>
              <a:latin typeface="+mn-lt"/>
              <a:ea typeface="+mn-ea"/>
              <a:cs typeface="+mn-cs"/>
            </a:rPr>
            <a:t>有形固定資産減価償却率が低くなっている。これに伴い、一人当たり面積も増加し、類似団体平均を上回っている。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和歌山県橋本市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59,475
58,962
130.55
30,828,931
30,394,622
309,211
16,736,236
24,166,172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92710</xdr:rowOff>
    </xdr:from>
    <xdr:to xmlns:xdr="http://schemas.openxmlformats.org/drawingml/2006/spreadsheetDrawing">
      <xdr:col>24</xdr:col>
      <xdr:colOff>62865</xdr:colOff>
      <xdr:row>42</xdr:row>
      <xdr:rowOff>79375</xdr:rowOff>
    </xdr:to>
    <xdr:cxnSp macro="">
      <xdr:nvCxnSpPr>
        <xdr:cNvPr id="58" name="直線コネクタ 57"/>
        <xdr:cNvCxnSpPr/>
      </xdr:nvCxnSpPr>
      <xdr:spPr>
        <a:xfrm flipV="1">
          <a:off x="4634865" y="5750560"/>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83185</xdr:rowOff>
    </xdr:from>
    <xdr:ext cx="405130" cy="259080"/>
    <xdr:sp macro="" textlink="">
      <xdr:nvSpPr>
        <xdr:cNvPr id="59" name="【図書館】&#10;有形固定資産減価償却率最小値テキスト"/>
        <xdr:cNvSpPr txBox="1"/>
      </xdr:nvSpPr>
      <xdr:spPr>
        <a:xfrm>
          <a:off x="4673600" y="7284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79375</xdr:rowOff>
    </xdr:from>
    <xdr:to xmlns:xdr="http://schemas.openxmlformats.org/drawingml/2006/spreadsheetDrawing">
      <xdr:col>24</xdr:col>
      <xdr:colOff>152400</xdr:colOff>
      <xdr:row>42</xdr:row>
      <xdr:rowOff>79375</xdr:rowOff>
    </xdr:to>
    <xdr:cxnSp macro="">
      <xdr:nvCxnSpPr>
        <xdr:cNvPr id="60" name="直線コネクタ 59"/>
        <xdr:cNvCxnSpPr/>
      </xdr:nvCxnSpPr>
      <xdr:spPr>
        <a:xfrm>
          <a:off x="4546600" y="728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39370</xdr:rowOff>
    </xdr:from>
    <xdr:ext cx="340360" cy="259080"/>
    <xdr:sp macro="" textlink="">
      <xdr:nvSpPr>
        <xdr:cNvPr id="61" name="【図書館】&#10;有形固定資産減価償却率最大値テキスト"/>
        <xdr:cNvSpPr txBox="1"/>
      </xdr:nvSpPr>
      <xdr:spPr>
        <a:xfrm>
          <a:off x="4673600" y="55257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92710</xdr:rowOff>
    </xdr:from>
    <xdr:to xmlns:xdr="http://schemas.openxmlformats.org/drawingml/2006/spreadsheetDrawing">
      <xdr:col>24</xdr:col>
      <xdr:colOff>152400</xdr:colOff>
      <xdr:row>33</xdr:row>
      <xdr:rowOff>92710</xdr:rowOff>
    </xdr:to>
    <xdr:cxnSp macro="">
      <xdr:nvCxnSpPr>
        <xdr:cNvPr id="62" name="直線コネクタ 61"/>
        <xdr:cNvCxnSpPr/>
      </xdr:nvCxnSpPr>
      <xdr:spPr>
        <a:xfrm>
          <a:off x="4546600" y="57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153035</xdr:rowOff>
    </xdr:from>
    <xdr:ext cx="405130" cy="259080"/>
    <xdr:sp macro="" textlink="">
      <xdr:nvSpPr>
        <xdr:cNvPr id="63" name="【図書館】&#10;有形固定資産減価償却率平均値テキスト"/>
        <xdr:cNvSpPr txBox="1"/>
      </xdr:nvSpPr>
      <xdr:spPr>
        <a:xfrm>
          <a:off x="4673600" y="6325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130175</xdr:rowOff>
    </xdr:from>
    <xdr:to xmlns:xdr="http://schemas.openxmlformats.org/drawingml/2006/spreadsheetDrawing">
      <xdr:col>24</xdr:col>
      <xdr:colOff>114300</xdr:colOff>
      <xdr:row>38</xdr:row>
      <xdr:rowOff>60325</xdr:rowOff>
    </xdr:to>
    <xdr:sp macro="" textlink="">
      <xdr:nvSpPr>
        <xdr:cNvPr id="64" name="フローチャート: 判断 63"/>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90805</xdr:rowOff>
    </xdr:from>
    <xdr:to xmlns:xdr="http://schemas.openxmlformats.org/drawingml/2006/spreadsheetDrawing">
      <xdr:col>20</xdr:col>
      <xdr:colOff>38100</xdr:colOff>
      <xdr:row>38</xdr:row>
      <xdr:rowOff>20955</xdr:rowOff>
    </xdr:to>
    <xdr:sp macro="" textlink="">
      <xdr:nvSpPr>
        <xdr:cNvPr id="65" name="フローチャート: 判断 64"/>
        <xdr:cNvSpPr/>
      </xdr:nvSpPr>
      <xdr:spPr>
        <a:xfrm>
          <a:off x="3746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73025</xdr:rowOff>
    </xdr:from>
    <xdr:to xmlns:xdr="http://schemas.openxmlformats.org/drawingml/2006/spreadsheetDrawing">
      <xdr:col>15</xdr:col>
      <xdr:colOff>101600</xdr:colOff>
      <xdr:row>38</xdr:row>
      <xdr:rowOff>3175</xdr:rowOff>
    </xdr:to>
    <xdr:sp macro="" textlink="">
      <xdr:nvSpPr>
        <xdr:cNvPr id="66" name="フローチャート: 判断 65"/>
        <xdr:cNvSpPr/>
      </xdr:nvSpPr>
      <xdr:spPr>
        <a:xfrm>
          <a:off x="2857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54610</xdr:rowOff>
    </xdr:from>
    <xdr:to xmlns:xdr="http://schemas.openxmlformats.org/drawingml/2006/spreadsheetDrawing">
      <xdr:col>10</xdr:col>
      <xdr:colOff>165100</xdr:colOff>
      <xdr:row>37</xdr:row>
      <xdr:rowOff>156210</xdr:rowOff>
    </xdr:to>
    <xdr:sp macro="" textlink="">
      <xdr:nvSpPr>
        <xdr:cNvPr id="67" name="フローチャート: 判断 66"/>
        <xdr:cNvSpPr/>
      </xdr:nvSpPr>
      <xdr:spPr>
        <a:xfrm>
          <a:off x="1968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27305</xdr:rowOff>
    </xdr:from>
    <xdr:to xmlns:xdr="http://schemas.openxmlformats.org/drawingml/2006/spreadsheetDrawing">
      <xdr:col>6</xdr:col>
      <xdr:colOff>38100</xdr:colOff>
      <xdr:row>37</xdr:row>
      <xdr:rowOff>128905</xdr:rowOff>
    </xdr:to>
    <xdr:sp macro="" textlink="">
      <xdr:nvSpPr>
        <xdr:cNvPr id="68" name="フローチャート: 判断 67"/>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114935</xdr:rowOff>
    </xdr:from>
    <xdr:to xmlns:xdr="http://schemas.openxmlformats.org/drawingml/2006/spreadsheetDrawing">
      <xdr:col>24</xdr:col>
      <xdr:colOff>114300</xdr:colOff>
      <xdr:row>41</xdr:row>
      <xdr:rowOff>45085</xdr:rowOff>
    </xdr:to>
    <xdr:sp macro="" textlink="">
      <xdr:nvSpPr>
        <xdr:cNvPr id="74" name="楕円 73"/>
        <xdr:cNvSpPr/>
      </xdr:nvSpPr>
      <xdr:spPr>
        <a:xfrm>
          <a:off x="45847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93345</xdr:rowOff>
    </xdr:from>
    <xdr:ext cx="405130" cy="259080"/>
    <xdr:sp macro="" textlink="">
      <xdr:nvSpPr>
        <xdr:cNvPr id="75" name="【図書館】&#10;有形固定資産減価償却率該当値テキスト"/>
        <xdr:cNvSpPr txBox="1"/>
      </xdr:nvSpPr>
      <xdr:spPr>
        <a:xfrm>
          <a:off x="4673600" y="6951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107315</xdr:rowOff>
    </xdr:from>
    <xdr:to xmlns:xdr="http://schemas.openxmlformats.org/drawingml/2006/spreadsheetDrawing">
      <xdr:col>20</xdr:col>
      <xdr:colOff>38100</xdr:colOff>
      <xdr:row>41</xdr:row>
      <xdr:rowOff>37465</xdr:rowOff>
    </xdr:to>
    <xdr:sp macro="" textlink="">
      <xdr:nvSpPr>
        <xdr:cNvPr id="76" name="楕円 75"/>
        <xdr:cNvSpPr/>
      </xdr:nvSpPr>
      <xdr:spPr>
        <a:xfrm>
          <a:off x="3746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158115</xdr:rowOff>
    </xdr:from>
    <xdr:to xmlns:xdr="http://schemas.openxmlformats.org/drawingml/2006/spreadsheetDrawing">
      <xdr:col>24</xdr:col>
      <xdr:colOff>63500</xdr:colOff>
      <xdr:row>40</xdr:row>
      <xdr:rowOff>166370</xdr:rowOff>
    </xdr:to>
    <xdr:cxnSp macro="">
      <xdr:nvCxnSpPr>
        <xdr:cNvPr id="77" name="直線コネクタ 76"/>
        <xdr:cNvCxnSpPr/>
      </xdr:nvCxnSpPr>
      <xdr:spPr>
        <a:xfrm>
          <a:off x="3797300" y="70161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99060</xdr:rowOff>
    </xdr:from>
    <xdr:to xmlns:xdr="http://schemas.openxmlformats.org/drawingml/2006/spreadsheetDrawing">
      <xdr:col>15</xdr:col>
      <xdr:colOff>101600</xdr:colOff>
      <xdr:row>41</xdr:row>
      <xdr:rowOff>29210</xdr:rowOff>
    </xdr:to>
    <xdr:sp macro="" textlink="">
      <xdr:nvSpPr>
        <xdr:cNvPr id="78" name="楕円 77"/>
        <xdr:cNvSpPr/>
      </xdr:nvSpPr>
      <xdr:spPr>
        <a:xfrm>
          <a:off x="2857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149860</xdr:rowOff>
    </xdr:from>
    <xdr:to xmlns:xdr="http://schemas.openxmlformats.org/drawingml/2006/spreadsheetDrawing">
      <xdr:col>19</xdr:col>
      <xdr:colOff>177800</xdr:colOff>
      <xdr:row>40</xdr:row>
      <xdr:rowOff>158115</xdr:rowOff>
    </xdr:to>
    <xdr:cxnSp macro="">
      <xdr:nvCxnSpPr>
        <xdr:cNvPr id="79" name="直線コネクタ 78"/>
        <xdr:cNvCxnSpPr/>
      </xdr:nvCxnSpPr>
      <xdr:spPr>
        <a:xfrm>
          <a:off x="2908300" y="70078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77470</xdr:rowOff>
    </xdr:from>
    <xdr:to xmlns:xdr="http://schemas.openxmlformats.org/drawingml/2006/spreadsheetDrawing">
      <xdr:col>10</xdr:col>
      <xdr:colOff>165100</xdr:colOff>
      <xdr:row>41</xdr:row>
      <xdr:rowOff>7620</xdr:rowOff>
    </xdr:to>
    <xdr:sp macro="" textlink="">
      <xdr:nvSpPr>
        <xdr:cNvPr id="80" name="楕円 79"/>
        <xdr:cNvSpPr/>
      </xdr:nvSpPr>
      <xdr:spPr>
        <a:xfrm>
          <a:off x="1968500" y="6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128270</xdr:rowOff>
    </xdr:from>
    <xdr:to xmlns:xdr="http://schemas.openxmlformats.org/drawingml/2006/spreadsheetDrawing">
      <xdr:col>15</xdr:col>
      <xdr:colOff>50800</xdr:colOff>
      <xdr:row>40</xdr:row>
      <xdr:rowOff>149860</xdr:rowOff>
    </xdr:to>
    <xdr:cxnSp macro="">
      <xdr:nvCxnSpPr>
        <xdr:cNvPr id="81" name="直線コネクタ 80"/>
        <xdr:cNvCxnSpPr/>
      </xdr:nvCxnSpPr>
      <xdr:spPr>
        <a:xfrm>
          <a:off x="2019300" y="69862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41910</xdr:rowOff>
    </xdr:from>
    <xdr:to xmlns:xdr="http://schemas.openxmlformats.org/drawingml/2006/spreadsheetDrawing">
      <xdr:col>6</xdr:col>
      <xdr:colOff>38100</xdr:colOff>
      <xdr:row>40</xdr:row>
      <xdr:rowOff>143510</xdr:rowOff>
    </xdr:to>
    <xdr:sp macro="" textlink="">
      <xdr:nvSpPr>
        <xdr:cNvPr id="82" name="楕円 81"/>
        <xdr:cNvSpPr/>
      </xdr:nvSpPr>
      <xdr:spPr>
        <a:xfrm>
          <a:off x="10795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40</xdr:row>
      <xdr:rowOff>92710</xdr:rowOff>
    </xdr:from>
    <xdr:to xmlns:xdr="http://schemas.openxmlformats.org/drawingml/2006/spreadsheetDrawing">
      <xdr:col>10</xdr:col>
      <xdr:colOff>114300</xdr:colOff>
      <xdr:row>40</xdr:row>
      <xdr:rowOff>128270</xdr:rowOff>
    </xdr:to>
    <xdr:cxnSp macro="">
      <xdr:nvCxnSpPr>
        <xdr:cNvPr id="83" name="直線コネクタ 82"/>
        <xdr:cNvCxnSpPr/>
      </xdr:nvCxnSpPr>
      <xdr:spPr>
        <a:xfrm>
          <a:off x="1130300" y="69507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37465</xdr:rowOff>
    </xdr:from>
    <xdr:ext cx="405130" cy="259080"/>
    <xdr:sp macro="" textlink="">
      <xdr:nvSpPr>
        <xdr:cNvPr id="84" name="n_1aveValue【図書館】&#10;有形固定資産減価償却率"/>
        <xdr:cNvSpPr txBox="1"/>
      </xdr:nvSpPr>
      <xdr:spPr>
        <a:xfrm>
          <a:off x="3582035" y="6209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19685</xdr:rowOff>
    </xdr:from>
    <xdr:ext cx="403225" cy="257175"/>
    <xdr:sp macro="" textlink="">
      <xdr:nvSpPr>
        <xdr:cNvPr id="85" name="n_2aveValue【図書館】&#10;有形固定資産減価償却率"/>
        <xdr:cNvSpPr txBox="1"/>
      </xdr:nvSpPr>
      <xdr:spPr>
        <a:xfrm>
          <a:off x="2705735" y="61918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1270</xdr:rowOff>
    </xdr:from>
    <xdr:ext cx="403225" cy="259080"/>
    <xdr:sp macro="" textlink="">
      <xdr:nvSpPr>
        <xdr:cNvPr id="86" name="n_3aveValue【図書館】&#10;有形固定資産減価償却率"/>
        <xdr:cNvSpPr txBox="1"/>
      </xdr:nvSpPr>
      <xdr:spPr>
        <a:xfrm>
          <a:off x="1816735" y="6173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145415</xdr:rowOff>
    </xdr:from>
    <xdr:ext cx="403225" cy="257175"/>
    <xdr:sp macro="" textlink="">
      <xdr:nvSpPr>
        <xdr:cNvPr id="87" name="n_4aveValue【図書館】&#10;有形固定資産減価償却率"/>
        <xdr:cNvSpPr txBox="1"/>
      </xdr:nvSpPr>
      <xdr:spPr>
        <a:xfrm>
          <a:off x="927735" y="61461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29210</xdr:rowOff>
    </xdr:from>
    <xdr:ext cx="405130" cy="257175"/>
    <xdr:sp macro="" textlink="">
      <xdr:nvSpPr>
        <xdr:cNvPr id="88" name="n_1mainValue【図書館】&#10;有形固定資産減価償却率"/>
        <xdr:cNvSpPr txBox="1"/>
      </xdr:nvSpPr>
      <xdr:spPr>
        <a:xfrm>
          <a:off x="3582035" y="70586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41</xdr:row>
      <xdr:rowOff>20320</xdr:rowOff>
    </xdr:from>
    <xdr:ext cx="403225" cy="257175"/>
    <xdr:sp macro="" textlink="">
      <xdr:nvSpPr>
        <xdr:cNvPr id="89" name="n_2mainValue【図書館】&#10;有形固定資産減価償却率"/>
        <xdr:cNvSpPr txBox="1"/>
      </xdr:nvSpPr>
      <xdr:spPr>
        <a:xfrm>
          <a:off x="2705735" y="70497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170180</xdr:rowOff>
    </xdr:from>
    <xdr:ext cx="403225" cy="259080"/>
    <xdr:sp macro="" textlink="">
      <xdr:nvSpPr>
        <xdr:cNvPr id="90" name="n_3mainValue【図書館】&#10;有形固定資産減価償却率"/>
        <xdr:cNvSpPr txBox="1"/>
      </xdr:nvSpPr>
      <xdr:spPr>
        <a:xfrm>
          <a:off x="1816735" y="7028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134620</xdr:rowOff>
    </xdr:from>
    <xdr:ext cx="403225" cy="257175"/>
    <xdr:sp macro="" textlink="">
      <xdr:nvSpPr>
        <xdr:cNvPr id="91" name="n_4mainValue【図書館】&#10;有形固定資産減価償却率"/>
        <xdr:cNvSpPr txBox="1"/>
      </xdr:nvSpPr>
      <xdr:spPr>
        <a:xfrm>
          <a:off x="927735" y="69926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100" name="テキスト ボックス 99"/>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105" name="テキスト ボックス 104"/>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5455" cy="259080"/>
    <xdr:sp macro="" textlink="">
      <xdr:nvSpPr>
        <xdr:cNvPr id="107" name="テキスト ボックス 106"/>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5455" cy="259080"/>
    <xdr:sp macro="" textlink="">
      <xdr:nvSpPr>
        <xdr:cNvPr id="109" name="テキスト ボックス 108"/>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5455" cy="257175"/>
    <xdr:sp macro="" textlink="">
      <xdr:nvSpPr>
        <xdr:cNvPr id="111" name="テキスト ボックス 110"/>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13" name="テキスト ボックス 112"/>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31750</xdr:rowOff>
    </xdr:from>
    <xdr:to xmlns:xdr="http://schemas.openxmlformats.org/drawingml/2006/spreadsheetDrawing">
      <xdr:col>54</xdr:col>
      <xdr:colOff>189865</xdr:colOff>
      <xdr:row>42</xdr:row>
      <xdr:rowOff>12700</xdr:rowOff>
    </xdr:to>
    <xdr:cxnSp macro="">
      <xdr:nvCxnSpPr>
        <xdr:cNvPr id="115" name="直線コネクタ 114"/>
        <xdr:cNvCxnSpPr/>
      </xdr:nvCxnSpPr>
      <xdr:spPr>
        <a:xfrm flipV="1">
          <a:off x="10476865" y="5689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16510</xdr:rowOff>
    </xdr:from>
    <xdr:ext cx="469900" cy="259080"/>
    <xdr:sp macro="" textlink="">
      <xdr:nvSpPr>
        <xdr:cNvPr id="116" name="【図書館】&#10;一人当たり面積最小値テキスト"/>
        <xdr:cNvSpPr txBox="1"/>
      </xdr:nvSpPr>
      <xdr:spPr>
        <a:xfrm>
          <a:off x="10515600" y="721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12700</xdr:rowOff>
    </xdr:from>
    <xdr:to xmlns:xdr="http://schemas.openxmlformats.org/drawingml/2006/spreadsheetDrawing">
      <xdr:col>55</xdr:col>
      <xdr:colOff>88900</xdr:colOff>
      <xdr:row>42</xdr:row>
      <xdr:rowOff>12700</xdr:rowOff>
    </xdr:to>
    <xdr:cxnSp macro="">
      <xdr:nvCxnSpPr>
        <xdr:cNvPr id="117" name="直線コネクタ 116"/>
        <xdr:cNvCxnSpPr/>
      </xdr:nvCxnSpPr>
      <xdr:spPr>
        <a:xfrm>
          <a:off x="10388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149860</xdr:rowOff>
    </xdr:from>
    <xdr:ext cx="469900" cy="259080"/>
    <xdr:sp macro="" textlink="">
      <xdr:nvSpPr>
        <xdr:cNvPr id="118" name="【図書館】&#10;一人当たり面積最大値テキスト"/>
        <xdr:cNvSpPr txBox="1"/>
      </xdr:nvSpPr>
      <xdr:spPr>
        <a:xfrm>
          <a:off x="10515600" y="546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31750</xdr:rowOff>
    </xdr:from>
    <xdr:to xmlns:xdr="http://schemas.openxmlformats.org/drawingml/2006/spreadsheetDrawing">
      <xdr:col>55</xdr:col>
      <xdr:colOff>88900</xdr:colOff>
      <xdr:row>33</xdr:row>
      <xdr:rowOff>31750</xdr:rowOff>
    </xdr:to>
    <xdr:cxnSp macro="">
      <xdr:nvCxnSpPr>
        <xdr:cNvPr id="119" name="直線コネクタ 118"/>
        <xdr:cNvCxnSpPr/>
      </xdr:nvCxnSpPr>
      <xdr:spPr>
        <a:xfrm>
          <a:off x="103886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149860</xdr:rowOff>
    </xdr:from>
    <xdr:ext cx="469900" cy="259080"/>
    <xdr:sp macro="" textlink="">
      <xdr:nvSpPr>
        <xdr:cNvPr id="120" name="【図書館】&#10;一人当たり面積平均値テキスト"/>
        <xdr:cNvSpPr txBox="1"/>
      </xdr:nvSpPr>
      <xdr:spPr>
        <a:xfrm>
          <a:off x="10515600" y="6493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127000</xdr:rowOff>
    </xdr:from>
    <xdr:to xmlns:xdr="http://schemas.openxmlformats.org/drawingml/2006/spreadsheetDrawing">
      <xdr:col>55</xdr:col>
      <xdr:colOff>50800</xdr:colOff>
      <xdr:row>39</xdr:row>
      <xdr:rowOff>57150</xdr:rowOff>
    </xdr:to>
    <xdr:sp macro="" textlink="">
      <xdr:nvSpPr>
        <xdr:cNvPr id="121" name="フローチャート: 判断 120"/>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139700</xdr:rowOff>
    </xdr:from>
    <xdr:to xmlns:xdr="http://schemas.openxmlformats.org/drawingml/2006/spreadsheetDrawing">
      <xdr:col>50</xdr:col>
      <xdr:colOff>165100</xdr:colOff>
      <xdr:row>39</xdr:row>
      <xdr:rowOff>69850</xdr:rowOff>
    </xdr:to>
    <xdr:sp macro="" textlink="">
      <xdr:nvSpPr>
        <xdr:cNvPr id="122" name="フローチャート: 判断 121"/>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139700</xdr:rowOff>
    </xdr:from>
    <xdr:to xmlns:xdr="http://schemas.openxmlformats.org/drawingml/2006/spreadsheetDrawing">
      <xdr:col>46</xdr:col>
      <xdr:colOff>38100</xdr:colOff>
      <xdr:row>39</xdr:row>
      <xdr:rowOff>69850</xdr:rowOff>
    </xdr:to>
    <xdr:sp macro="" textlink="">
      <xdr:nvSpPr>
        <xdr:cNvPr id="123" name="フローチャート: 判断 122"/>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152400</xdr:rowOff>
    </xdr:from>
    <xdr:to xmlns:xdr="http://schemas.openxmlformats.org/drawingml/2006/spreadsheetDrawing">
      <xdr:col>41</xdr:col>
      <xdr:colOff>101600</xdr:colOff>
      <xdr:row>39</xdr:row>
      <xdr:rowOff>82550</xdr:rowOff>
    </xdr:to>
    <xdr:sp macro="" textlink="">
      <xdr:nvSpPr>
        <xdr:cNvPr id="124" name="フローチャート: 判断 123"/>
        <xdr:cNvSpPr/>
      </xdr:nvSpPr>
      <xdr:spPr>
        <a:xfrm>
          <a:off x="7810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125" name="フローチャート: 判断 124"/>
        <xdr:cNvSpPr/>
      </xdr:nvSpPr>
      <xdr:spPr>
        <a:xfrm>
          <a:off x="6921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88900</xdr:rowOff>
    </xdr:from>
    <xdr:to xmlns:xdr="http://schemas.openxmlformats.org/drawingml/2006/spreadsheetDrawing">
      <xdr:col>55</xdr:col>
      <xdr:colOff>50800</xdr:colOff>
      <xdr:row>41</xdr:row>
      <xdr:rowOff>19050</xdr:rowOff>
    </xdr:to>
    <xdr:sp macro="" textlink="">
      <xdr:nvSpPr>
        <xdr:cNvPr id="131" name="楕円 130"/>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67310</xdr:rowOff>
    </xdr:from>
    <xdr:ext cx="469900" cy="259080"/>
    <xdr:sp macro="" textlink="">
      <xdr:nvSpPr>
        <xdr:cNvPr id="132" name="【図書館】&#10;一人当たり面積該当値テキスト"/>
        <xdr:cNvSpPr txBox="1"/>
      </xdr:nvSpPr>
      <xdr:spPr>
        <a:xfrm>
          <a:off x="10515600" y="692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101600</xdr:rowOff>
    </xdr:from>
    <xdr:to xmlns:xdr="http://schemas.openxmlformats.org/drawingml/2006/spreadsheetDrawing">
      <xdr:col>50</xdr:col>
      <xdr:colOff>165100</xdr:colOff>
      <xdr:row>41</xdr:row>
      <xdr:rowOff>31750</xdr:rowOff>
    </xdr:to>
    <xdr:sp macro="" textlink="">
      <xdr:nvSpPr>
        <xdr:cNvPr id="133" name="楕円 132"/>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139700</xdr:rowOff>
    </xdr:from>
    <xdr:to xmlns:xdr="http://schemas.openxmlformats.org/drawingml/2006/spreadsheetDrawing">
      <xdr:col>55</xdr:col>
      <xdr:colOff>0</xdr:colOff>
      <xdr:row>40</xdr:row>
      <xdr:rowOff>152400</xdr:rowOff>
    </xdr:to>
    <xdr:cxnSp macro="">
      <xdr:nvCxnSpPr>
        <xdr:cNvPr id="134" name="直線コネクタ 133"/>
        <xdr:cNvCxnSpPr/>
      </xdr:nvCxnSpPr>
      <xdr:spPr>
        <a:xfrm flipV="1">
          <a:off x="9639300" y="69977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101600</xdr:rowOff>
    </xdr:from>
    <xdr:to xmlns:xdr="http://schemas.openxmlformats.org/drawingml/2006/spreadsheetDrawing">
      <xdr:col>46</xdr:col>
      <xdr:colOff>38100</xdr:colOff>
      <xdr:row>41</xdr:row>
      <xdr:rowOff>31750</xdr:rowOff>
    </xdr:to>
    <xdr:sp macro="" textlink="">
      <xdr:nvSpPr>
        <xdr:cNvPr id="135" name="楕円 134"/>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152400</xdr:rowOff>
    </xdr:from>
    <xdr:to xmlns:xdr="http://schemas.openxmlformats.org/drawingml/2006/spreadsheetDrawing">
      <xdr:col>50</xdr:col>
      <xdr:colOff>114300</xdr:colOff>
      <xdr:row>40</xdr:row>
      <xdr:rowOff>152400</xdr:rowOff>
    </xdr:to>
    <xdr:cxnSp macro="">
      <xdr:nvCxnSpPr>
        <xdr:cNvPr id="136" name="直線コネクタ 135"/>
        <xdr:cNvCxnSpPr/>
      </xdr:nvCxnSpPr>
      <xdr:spPr>
        <a:xfrm>
          <a:off x="8750300" y="7010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101600</xdr:rowOff>
    </xdr:from>
    <xdr:to xmlns:xdr="http://schemas.openxmlformats.org/drawingml/2006/spreadsheetDrawing">
      <xdr:col>41</xdr:col>
      <xdr:colOff>101600</xdr:colOff>
      <xdr:row>41</xdr:row>
      <xdr:rowOff>31750</xdr:rowOff>
    </xdr:to>
    <xdr:sp macro="" textlink="">
      <xdr:nvSpPr>
        <xdr:cNvPr id="137" name="楕円 136"/>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152400</xdr:rowOff>
    </xdr:from>
    <xdr:to xmlns:xdr="http://schemas.openxmlformats.org/drawingml/2006/spreadsheetDrawing">
      <xdr:col>45</xdr:col>
      <xdr:colOff>177800</xdr:colOff>
      <xdr:row>40</xdr:row>
      <xdr:rowOff>152400</xdr:rowOff>
    </xdr:to>
    <xdr:cxnSp macro="">
      <xdr:nvCxnSpPr>
        <xdr:cNvPr id="138" name="直線コネクタ 137"/>
        <xdr:cNvCxnSpPr/>
      </xdr:nvCxnSpPr>
      <xdr:spPr>
        <a:xfrm>
          <a:off x="7861300" y="7010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101600</xdr:rowOff>
    </xdr:from>
    <xdr:to xmlns:xdr="http://schemas.openxmlformats.org/drawingml/2006/spreadsheetDrawing">
      <xdr:col>36</xdr:col>
      <xdr:colOff>165100</xdr:colOff>
      <xdr:row>41</xdr:row>
      <xdr:rowOff>31750</xdr:rowOff>
    </xdr:to>
    <xdr:sp macro="" textlink="">
      <xdr:nvSpPr>
        <xdr:cNvPr id="139" name="楕円 138"/>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152400</xdr:rowOff>
    </xdr:from>
    <xdr:to xmlns:xdr="http://schemas.openxmlformats.org/drawingml/2006/spreadsheetDrawing">
      <xdr:col>41</xdr:col>
      <xdr:colOff>50800</xdr:colOff>
      <xdr:row>40</xdr:row>
      <xdr:rowOff>152400</xdr:rowOff>
    </xdr:to>
    <xdr:cxnSp macro="">
      <xdr:nvCxnSpPr>
        <xdr:cNvPr id="140" name="直線コネクタ 139"/>
        <xdr:cNvCxnSpPr/>
      </xdr:nvCxnSpPr>
      <xdr:spPr>
        <a:xfrm>
          <a:off x="6972300" y="7010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86360</xdr:rowOff>
    </xdr:from>
    <xdr:ext cx="469900" cy="257175"/>
    <xdr:sp macro="" textlink="">
      <xdr:nvSpPr>
        <xdr:cNvPr id="141" name="n_1aveValue【図書館】&#10;一人当たり面積"/>
        <xdr:cNvSpPr txBox="1"/>
      </xdr:nvSpPr>
      <xdr:spPr>
        <a:xfrm>
          <a:off x="9391650" y="64300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86360</xdr:rowOff>
    </xdr:from>
    <xdr:ext cx="467995" cy="257175"/>
    <xdr:sp macro="" textlink="">
      <xdr:nvSpPr>
        <xdr:cNvPr id="142" name="n_2aveValue【図書館】&#10;一人当たり面積"/>
        <xdr:cNvSpPr txBox="1"/>
      </xdr:nvSpPr>
      <xdr:spPr>
        <a:xfrm>
          <a:off x="8515350" y="6430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99060</xdr:rowOff>
    </xdr:from>
    <xdr:ext cx="467995" cy="257175"/>
    <xdr:sp macro="" textlink="">
      <xdr:nvSpPr>
        <xdr:cNvPr id="143" name="n_3aveValue【図書館】&#10;一人当たり面積"/>
        <xdr:cNvSpPr txBox="1"/>
      </xdr:nvSpPr>
      <xdr:spPr>
        <a:xfrm>
          <a:off x="7626350" y="6442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111760</xdr:rowOff>
    </xdr:from>
    <xdr:ext cx="467995" cy="257175"/>
    <xdr:sp macro="" textlink="">
      <xdr:nvSpPr>
        <xdr:cNvPr id="144" name="n_4aveValue【図書館】&#10;一人当たり面積"/>
        <xdr:cNvSpPr txBox="1"/>
      </xdr:nvSpPr>
      <xdr:spPr>
        <a:xfrm>
          <a:off x="6737350" y="6455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22860</xdr:rowOff>
    </xdr:from>
    <xdr:ext cx="469900" cy="259080"/>
    <xdr:sp macro="" textlink="">
      <xdr:nvSpPr>
        <xdr:cNvPr id="145" name="n_1mainValue【図書館】&#10;一人当たり面積"/>
        <xdr:cNvSpPr txBox="1"/>
      </xdr:nvSpPr>
      <xdr:spPr>
        <a:xfrm>
          <a:off x="9391650" y="705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22860</xdr:rowOff>
    </xdr:from>
    <xdr:ext cx="467995" cy="259080"/>
    <xdr:sp macro="" textlink="">
      <xdr:nvSpPr>
        <xdr:cNvPr id="146" name="n_2mainValue【図書館】&#10;一人当たり面積"/>
        <xdr:cNvSpPr txBox="1"/>
      </xdr:nvSpPr>
      <xdr:spPr>
        <a:xfrm>
          <a:off x="8515350" y="7052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22860</xdr:rowOff>
    </xdr:from>
    <xdr:ext cx="467995" cy="259080"/>
    <xdr:sp macro="" textlink="">
      <xdr:nvSpPr>
        <xdr:cNvPr id="147" name="n_3mainValue【図書館】&#10;一人当たり面積"/>
        <xdr:cNvSpPr txBox="1"/>
      </xdr:nvSpPr>
      <xdr:spPr>
        <a:xfrm>
          <a:off x="7626350" y="7052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22860</xdr:rowOff>
    </xdr:from>
    <xdr:ext cx="467995" cy="259080"/>
    <xdr:sp macro="" textlink="">
      <xdr:nvSpPr>
        <xdr:cNvPr id="148" name="n_4mainValue【図書館】&#10;一人当たり面積"/>
        <xdr:cNvSpPr txBox="1"/>
      </xdr:nvSpPr>
      <xdr:spPr>
        <a:xfrm>
          <a:off x="6737350" y="7052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161" name="テキスト ボックス 160"/>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65" name="テキスト ボックス 164"/>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171" name="テキスト ボックス 170"/>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68580</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634865" y="966978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15240</xdr:rowOff>
    </xdr:from>
    <xdr:ext cx="405130" cy="259080"/>
    <xdr:sp macro="" textlink="">
      <xdr:nvSpPr>
        <xdr:cNvPr id="176" name="【体育館・プール】&#10;有形固定資産減価償却率最大値テキスト"/>
        <xdr:cNvSpPr txBox="1"/>
      </xdr:nvSpPr>
      <xdr:spPr>
        <a:xfrm>
          <a:off x="4673600" y="944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68580</xdr:rowOff>
    </xdr:from>
    <xdr:to xmlns:xdr="http://schemas.openxmlformats.org/drawingml/2006/spreadsheetDrawing">
      <xdr:col>24</xdr:col>
      <xdr:colOff>152400</xdr:colOff>
      <xdr:row>56</xdr:row>
      <xdr:rowOff>68580</xdr:rowOff>
    </xdr:to>
    <xdr:cxnSp macro="">
      <xdr:nvCxnSpPr>
        <xdr:cNvPr id="177" name="直線コネクタ 176"/>
        <xdr:cNvCxnSpPr/>
      </xdr:nvCxnSpPr>
      <xdr:spPr>
        <a:xfrm>
          <a:off x="4546600" y="966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69215</xdr:rowOff>
    </xdr:from>
    <xdr:ext cx="405130" cy="259080"/>
    <xdr:sp macro="" textlink="">
      <xdr:nvSpPr>
        <xdr:cNvPr id="178" name="【体育館・プール】&#10;有形固定資産減価償却率平均値テキスト"/>
        <xdr:cNvSpPr txBox="1"/>
      </xdr:nvSpPr>
      <xdr:spPr>
        <a:xfrm>
          <a:off x="4673600" y="101847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46355</xdr:rowOff>
    </xdr:from>
    <xdr:to xmlns:xdr="http://schemas.openxmlformats.org/drawingml/2006/spreadsheetDrawing">
      <xdr:col>24</xdr:col>
      <xdr:colOff>114300</xdr:colOff>
      <xdr:row>60</xdr:row>
      <xdr:rowOff>147955</xdr:rowOff>
    </xdr:to>
    <xdr:sp macro="" textlink="">
      <xdr:nvSpPr>
        <xdr:cNvPr id="179" name="フローチャート: 判断 178"/>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21590</xdr:rowOff>
    </xdr:from>
    <xdr:to xmlns:xdr="http://schemas.openxmlformats.org/drawingml/2006/spreadsheetDrawing">
      <xdr:col>20</xdr:col>
      <xdr:colOff>38100</xdr:colOff>
      <xdr:row>60</xdr:row>
      <xdr:rowOff>123190</xdr:rowOff>
    </xdr:to>
    <xdr:sp macro="" textlink="">
      <xdr:nvSpPr>
        <xdr:cNvPr id="180" name="フローチャート: 判断 179"/>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170180</xdr:rowOff>
    </xdr:from>
    <xdr:to xmlns:xdr="http://schemas.openxmlformats.org/drawingml/2006/spreadsheetDrawing">
      <xdr:col>15</xdr:col>
      <xdr:colOff>101600</xdr:colOff>
      <xdr:row>60</xdr:row>
      <xdr:rowOff>100330</xdr:rowOff>
    </xdr:to>
    <xdr:sp macro="" textlink="">
      <xdr:nvSpPr>
        <xdr:cNvPr id="181" name="フローチャート: 判断 180"/>
        <xdr:cNvSpPr/>
      </xdr:nvSpPr>
      <xdr:spPr>
        <a:xfrm>
          <a:off x="2857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4445</xdr:rowOff>
    </xdr:from>
    <xdr:to xmlns:xdr="http://schemas.openxmlformats.org/drawingml/2006/spreadsheetDrawing">
      <xdr:col>10</xdr:col>
      <xdr:colOff>165100</xdr:colOff>
      <xdr:row>60</xdr:row>
      <xdr:rowOff>106045</xdr:rowOff>
    </xdr:to>
    <xdr:sp macro="" textlink="">
      <xdr:nvSpPr>
        <xdr:cNvPr id="182" name="フローチャート: 判断 181"/>
        <xdr:cNvSpPr/>
      </xdr:nvSpPr>
      <xdr:spPr>
        <a:xfrm>
          <a:off x="1968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164465</xdr:rowOff>
    </xdr:from>
    <xdr:to xmlns:xdr="http://schemas.openxmlformats.org/drawingml/2006/spreadsheetDrawing">
      <xdr:col>6</xdr:col>
      <xdr:colOff>38100</xdr:colOff>
      <xdr:row>60</xdr:row>
      <xdr:rowOff>94615</xdr:rowOff>
    </xdr:to>
    <xdr:sp macro="" textlink="">
      <xdr:nvSpPr>
        <xdr:cNvPr id="183" name="フローチャート: 判断 182"/>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4" name="テキスト ボックス 183"/>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5" name="テキスト ボックス 184"/>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6" name="テキスト ボックス 185"/>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7" name="テキスト ボックス 186"/>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8" name="テキスト ボックス 187"/>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82550</xdr:rowOff>
    </xdr:from>
    <xdr:to xmlns:xdr="http://schemas.openxmlformats.org/drawingml/2006/spreadsheetDrawing">
      <xdr:col>24</xdr:col>
      <xdr:colOff>114300</xdr:colOff>
      <xdr:row>63</xdr:row>
      <xdr:rowOff>12700</xdr:rowOff>
    </xdr:to>
    <xdr:sp macro="" textlink="">
      <xdr:nvSpPr>
        <xdr:cNvPr id="189" name="楕円 188"/>
        <xdr:cNvSpPr/>
      </xdr:nvSpPr>
      <xdr:spPr>
        <a:xfrm>
          <a:off x="4584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60960</xdr:rowOff>
    </xdr:from>
    <xdr:ext cx="405130" cy="259080"/>
    <xdr:sp macro="" textlink="">
      <xdr:nvSpPr>
        <xdr:cNvPr id="190" name="【体育館・プール】&#10;有形固定資産減価償却率該当値テキスト"/>
        <xdr:cNvSpPr txBox="1"/>
      </xdr:nvSpPr>
      <xdr:spPr>
        <a:xfrm>
          <a:off x="4673600" y="10690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38735</xdr:rowOff>
    </xdr:from>
    <xdr:to xmlns:xdr="http://schemas.openxmlformats.org/drawingml/2006/spreadsheetDrawing">
      <xdr:col>20</xdr:col>
      <xdr:colOff>38100</xdr:colOff>
      <xdr:row>62</xdr:row>
      <xdr:rowOff>140335</xdr:rowOff>
    </xdr:to>
    <xdr:sp macro="" textlink="">
      <xdr:nvSpPr>
        <xdr:cNvPr id="191" name="楕円 190"/>
        <xdr:cNvSpPr/>
      </xdr:nvSpPr>
      <xdr:spPr>
        <a:xfrm>
          <a:off x="3746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89535</xdr:rowOff>
    </xdr:from>
    <xdr:to xmlns:xdr="http://schemas.openxmlformats.org/drawingml/2006/spreadsheetDrawing">
      <xdr:col>24</xdr:col>
      <xdr:colOff>63500</xdr:colOff>
      <xdr:row>62</xdr:row>
      <xdr:rowOff>133350</xdr:rowOff>
    </xdr:to>
    <xdr:cxnSp macro="">
      <xdr:nvCxnSpPr>
        <xdr:cNvPr id="192" name="直線コネクタ 191"/>
        <xdr:cNvCxnSpPr/>
      </xdr:nvCxnSpPr>
      <xdr:spPr>
        <a:xfrm>
          <a:off x="3797300" y="1071943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164465</xdr:rowOff>
    </xdr:from>
    <xdr:to xmlns:xdr="http://schemas.openxmlformats.org/drawingml/2006/spreadsheetDrawing">
      <xdr:col>15</xdr:col>
      <xdr:colOff>101600</xdr:colOff>
      <xdr:row>62</xdr:row>
      <xdr:rowOff>94615</xdr:rowOff>
    </xdr:to>
    <xdr:sp macro="" textlink="">
      <xdr:nvSpPr>
        <xdr:cNvPr id="193" name="楕円 192"/>
        <xdr:cNvSpPr/>
      </xdr:nvSpPr>
      <xdr:spPr>
        <a:xfrm>
          <a:off x="2857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43815</xdr:rowOff>
    </xdr:from>
    <xdr:to xmlns:xdr="http://schemas.openxmlformats.org/drawingml/2006/spreadsheetDrawing">
      <xdr:col>19</xdr:col>
      <xdr:colOff>177800</xdr:colOff>
      <xdr:row>62</xdr:row>
      <xdr:rowOff>89535</xdr:rowOff>
    </xdr:to>
    <xdr:cxnSp macro="">
      <xdr:nvCxnSpPr>
        <xdr:cNvPr id="194" name="直線コネクタ 193"/>
        <xdr:cNvCxnSpPr/>
      </xdr:nvCxnSpPr>
      <xdr:spPr>
        <a:xfrm>
          <a:off x="2908300" y="106737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118745</xdr:rowOff>
    </xdr:from>
    <xdr:to xmlns:xdr="http://schemas.openxmlformats.org/drawingml/2006/spreadsheetDrawing">
      <xdr:col>10</xdr:col>
      <xdr:colOff>165100</xdr:colOff>
      <xdr:row>62</xdr:row>
      <xdr:rowOff>48895</xdr:rowOff>
    </xdr:to>
    <xdr:sp macro="" textlink="">
      <xdr:nvSpPr>
        <xdr:cNvPr id="195" name="楕円 194"/>
        <xdr:cNvSpPr/>
      </xdr:nvSpPr>
      <xdr:spPr>
        <a:xfrm>
          <a:off x="1968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169545</xdr:rowOff>
    </xdr:from>
    <xdr:to xmlns:xdr="http://schemas.openxmlformats.org/drawingml/2006/spreadsheetDrawing">
      <xdr:col>15</xdr:col>
      <xdr:colOff>50800</xdr:colOff>
      <xdr:row>62</xdr:row>
      <xdr:rowOff>43815</xdr:rowOff>
    </xdr:to>
    <xdr:cxnSp macro="">
      <xdr:nvCxnSpPr>
        <xdr:cNvPr id="196" name="直線コネクタ 195"/>
        <xdr:cNvCxnSpPr/>
      </xdr:nvCxnSpPr>
      <xdr:spPr>
        <a:xfrm>
          <a:off x="2019300" y="106279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73025</xdr:rowOff>
    </xdr:from>
    <xdr:to xmlns:xdr="http://schemas.openxmlformats.org/drawingml/2006/spreadsheetDrawing">
      <xdr:col>6</xdr:col>
      <xdr:colOff>38100</xdr:colOff>
      <xdr:row>62</xdr:row>
      <xdr:rowOff>3175</xdr:rowOff>
    </xdr:to>
    <xdr:sp macro="" textlink="">
      <xdr:nvSpPr>
        <xdr:cNvPr id="197" name="楕円 196"/>
        <xdr:cNvSpPr/>
      </xdr:nvSpPr>
      <xdr:spPr>
        <a:xfrm>
          <a:off x="1079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123825</xdr:rowOff>
    </xdr:from>
    <xdr:to xmlns:xdr="http://schemas.openxmlformats.org/drawingml/2006/spreadsheetDrawing">
      <xdr:col>10</xdr:col>
      <xdr:colOff>114300</xdr:colOff>
      <xdr:row>61</xdr:row>
      <xdr:rowOff>169545</xdr:rowOff>
    </xdr:to>
    <xdr:cxnSp macro="">
      <xdr:nvCxnSpPr>
        <xdr:cNvPr id="198" name="直線コネクタ 197"/>
        <xdr:cNvCxnSpPr/>
      </xdr:nvCxnSpPr>
      <xdr:spPr>
        <a:xfrm>
          <a:off x="1130300" y="105822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139700</xdr:rowOff>
    </xdr:from>
    <xdr:ext cx="405130" cy="259080"/>
    <xdr:sp macro="" textlink="">
      <xdr:nvSpPr>
        <xdr:cNvPr id="199" name="n_1aveValue【体育館・プール】&#10;有形固定資産減価償却率"/>
        <xdr:cNvSpPr txBox="1"/>
      </xdr:nvSpPr>
      <xdr:spPr>
        <a:xfrm>
          <a:off x="3582035" y="10083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116840</xdr:rowOff>
    </xdr:from>
    <xdr:ext cx="403225" cy="259080"/>
    <xdr:sp macro="" textlink="">
      <xdr:nvSpPr>
        <xdr:cNvPr id="200" name="n_2aveValue【体育館・プール】&#10;有形固定資産減価償却率"/>
        <xdr:cNvSpPr txBox="1"/>
      </xdr:nvSpPr>
      <xdr:spPr>
        <a:xfrm>
          <a:off x="2705735" y="10060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122555</xdr:rowOff>
    </xdr:from>
    <xdr:ext cx="403225" cy="257175"/>
    <xdr:sp macro="" textlink="">
      <xdr:nvSpPr>
        <xdr:cNvPr id="201" name="n_3aveValue【体育館・プール】&#10;有形固定資産減価償却率"/>
        <xdr:cNvSpPr txBox="1"/>
      </xdr:nvSpPr>
      <xdr:spPr>
        <a:xfrm>
          <a:off x="1816735" y="100666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111125</xdr:rowOff>
    </xdr:from>
    <xdr:ext cx="403225" cy="257175"/>
    <xdr:sp macro="" textlink="">
      <xdr:nvSpPr>
        <xdr:cNvPr id="202" name="n_4aveValue【体育館・プール】&#10;有形固定資産減価償却率"/>
        <xdr:cNvSpPr txBox="1"/>
      </xdr:nvSpPr>
      <xdr:spPr>
        <a:xfrm>
          <a:off x="927735" y="100552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132080</xdr:rowOff>
    </xdr:from>
    <xdr:ext cx="405130" cy="257175"/>
    <xdr:sp macro="" textlink="">
      <xdr:nvSpPr>
        <xdr:cNvPr id="203" name="n_1mainValue【体育館・プール】&#10;有形固定資産減価償却率"/>
        <xdr:cNvSpPr txBox="1"/>
      </xdr:nvSpPr>
      <xdr:spPr>
        <a:xfrm>
          <a:off x="3582035" y="107619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86360</xdr:rowOff>
    </xdr:from>
    <xdr:ext cx="403225" cy="257175"/>
    <xdr:sp macro="" textlink="">
      <xdr:nvSpPr>
        <xdr:cNvPr id="204" name="n_2mainValue【体育館・プール】&#10;有形固定資産減価償却率"/>
        <xdr:cNvSpPr txBox="1"/>
      </xdr:nvSpPr>
      <xdr:spPr>
        <a:xfrm>
          <a:off x="2705735" y="10716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40640</xdr:rowOff>
    </xdr:from>
    <xdr:ext cx="403225" cy="257175"/>
    <xdr:sp macro="" textlink="">
      <xdr:nvSpPr>
        <xdr:cNvPr id="205" name="n_3mainValue【体育館・プール】&#10;有形固定資産減価償却率"/>
        <xdr:cNvSpPr txBox="1"/>
      </xdr:nvSpPr>
      <xdr:spPr>
        <a:xfrm>
          <a:off x="1816735" y="10670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166370</xdr:rowOff>
    </xdr:from>
    <xdr:ext cx="403225" cy="257175"/>
    <xdr:sp macro="" textlink="">
      <xdr:nvSpPr>
        <xdr:cNvPr id="206" name="n_4mainValue【体育館・プール】&#10;有形固定資産減価償却率"/>
        <xdr:cNvSpPr txBox="1"/>
      </xdr:nvSpPr>
      <xdr:spPr>
        <a:xfrm>
          <a:off x="927735" y="106248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5" name="テキスト ボックス 214"/>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5455" cy="259080"/>
    <xdr:sp macro="" textlink="">
      <xdr:nvSpPr>
        <xdr:cNvPr id="218" name="テキスト ボックス 217"/>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5455" cy="259080"/>
    <xdr:sp macro="" textlink="">
      <xdr:nvSpPr>
        <xdr:cNvPr id="220" name="テキスト ボックス 219"/>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57175"/>
    <xdr:sp macro="" textlink="">
      <xdr:nvSpPr>
        <xdr:cNvPr id="222" name="テキスト ボックス 221"/>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5455" cy="259080"/>
    <xdr:sp macro="" textlink="">
      <xdr:nvSpPr>
        <xdr:cNvPr id="224" name="テキスト ボックス 223"/>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5455" cy="259080"/>
    <xdr:sp macro="" textlink="">
      <xdr:nvSpPr>
        <xdr:cNvPr id="226" name="テキスト ボックス 225"/>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228" name="テキスト ボックス 227"/>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140970</xdr:rowOff>
    </xdr:from>
    <xdr:to xmlns:xdr="http://schemas.openxmlformats.org/drawingml/2006/spreadsheetDrawing">
      <xdr:col>54</xdr:col>
      <xdr:colOff>189865</xdr:colOff>
      <xdr:row>64</xdr:row>
      <xdr:rowOff>17780</xdr:rowOff>
    </xdr:to>
    <xdr:cxnSp macro="">
      <xdr:nvCxnSpPr>
        <xdr:cNvPr id="230" name="直線コネクタ 229"/>
        <xdr:cNvCxnSpPr/>
      </xdr:nvCxnSpPr>
      <xdr:spPr>
        <a:xfrm flipV="1">
          <a:off x="10476865" y="974217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20955</xdr:rowOff>
    </xdr:from>
    <xdr:ext cx="469900" cy="257175"/>
    <xdr:sp macro="" textlink="">
      <xdr:nvSpPr>
        <xdr:cNvPr id="231" name="【体育館・プール】&#10;一人当たり面積最小値テキスト"/>
        <xdr:cNvSpPr txBox="1"/>
      </xdr:nvSpPr>
      <xdr:spPr>
        <a:xfrm>
          <a:off x="10515600" y="109937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17780</xdr:rowOff>
    </xdr:from>
    <xdr:to xmlns:xdr="http://schemas.openxmlformats.org/drawingml/2006/spreadsheetDrawing">
      <xdr:col>55</xdr:col>
      <xdr:colOff>88900</xdr:colOff>
      <xdr:row>64</xdr:row>
      <xdr:rowOff>17780</xdr:rowOff>
    </xdr:to>
    <xdr:cxnSp macro="">
      <xdr:nvCxnSpPr>
        <xdr:cNvPr id="232" name="直線コネクタ 231"/>
        <xdr:cNvCxnSpPr/>
      </xdr:nvCxnSpPr>
      <xdr:spPr>
        <a:xfrm>
          <a:off x="10388600" y="1099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87630</xdr:rowOff>
    </xdr:from>
    <xdr:ext cx="469900" cy="257175"/>
    <xdr:sp macro="" textlink="">
      <xdr:nvSpPr>
        <xdr:cNvPr id="233" name="【体育館・プール】&#10;一人当たり面積最大値テキスト"/>
        <xdr:cNvSpPr txBox="1"/>
      </xdr:nvSpPr>
      <xdr:spPr>
        <a:xfrm>
          <a:off x="10515600" y="95173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140970</xdr:rowOff>
    </xdr:from>
    <xdr:to xmlns:xdr="http://schemas.openxmlformats.org/drawingml/2006/spreadsheetDrawing">
      <xdr:col>55</xdr:col>
      <xdr:colOff>88900</xdr:colOff>
      <xdr:row>56</xdr:row>
      <xdr:rowOff>140970</xdr:rowOff>
    </xdr:to>
    <xdr:cxnSp macro="">
      <xdr:nvCxnSpPr>
        <xdr:cNvPr id="234" name="直線コネクタ 233"/>
        <xdr:cNvCxnSpPr/>
      </xdr:nvCxnSpPr>
      <xdr:spPr>
        <a:xfrm>
          <a:off x="10388600" y="974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105410</xdr:rowOff>
    </xdr:from>
    <xdr:ext cx="469900" cy="259080"/>
    <xdr:sp macro="" textlink="">
      <xdr:nvSpPr>
        <xdr:cNvPr id="235" name="【体育館・プール】&#10;一人当たり面積平均値テキスト"/>
        <xdr:cNvSpPr txBox="1"/>
      </xdr:nvSpPr>
      <xdr:spPr>
        <a:xfrm>
          <a:off x="10515600" y="10563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82550</xdr:rowOff>
    </xdr:from>
    <xdr:to xmlns:xdr="http://schemas.openxmlformats.org/drawingml/2006/spreadsheetDrawing">
      <xdr:col>55</xdr:col>
      <xdr:colOff>50800</xdr:colOff>
      <xdr:row>63</xdr:row>
      <xdr:rowOff>12700</xdr:rowOff>
    </xdr:to>
    <xdr:sp macro="" textlink="">
      <xdr:nvSpPr>
        <xdr:cNvPr id="236" name="フローチャート: 判断 235"/>
        <xdr:cNvSpPr/>
      </xdr:nvSpPr>
      <xdr:spPr>
        <a:xfrm>
          <a:off x="10426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90170</xdr:rowOff>
    </xdr:from>
    <xdr:to xmlns:xdr="http://schemas.openxmlformats.org/drawingml/2006/spreadsheetDrawing">
      <xdr:col>50</xdr:col>
      <xdr:colOff>165100</xdr:colOff>
      <xdr:row>63</xdr:row>
      <xdr:rowOff>20320</xdr:rowOff>
    </xdr:to>
    <xdr:sp macro="" textlink="">
      <xdr:nvSpPr>
        <xdr:cNvPr id="237" name="フローチャート: 判断 236"/>
        <xdr:cNvSpPr/>
      </xdr:nvSpPr>
      <xdr:spPr>
        <a:xfrm>
          <a:off x="9588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86360</xdr:rowOff>
    </xdr:from>
    <xdr:to xmlns:xdr="http://schemas.openxmlformats.org/drawingml/2006/spreadsheetDrawing">
      <xdr:col>46</xdr:col>
      <xdr:colOff>38100</xdr:colOff>
      <xdr:row>63</xdr:row>
      <xdr:rowOff>16510</xdr:rowOff>
    </xdr:to>
    <xdr:sp macro="" textlink="">
      <xdr:nvSpPr>
        <xdr:cNvPr id="238" name="フローチャート: 判断 237"/>
        <xdr:cNvSpPr/>
      </xdr:nvSpPr>
      <xdr:spPr>
        <a:xfrm>
          <a:off x="8699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27305</xdr:rowOff>
    </xdr:from>
    <xdr:to xmlns:xdr="http://schemas.openxmlformats.org/drawingml/2006/spreadsheetDrawing">
      <xdr:col>41</xdr:col>
      <xdr:colOff>101600</xdr:colOff>
      <xdr:row>62</xdr:row>
      <xdr:rowOff>128905</xdr:rowOff>
    </xdr:to>
    <xdr:sp macro="" textlink="">
      <xdr:nvSpPr>
        <xdr:cNvPr id="239" name="フローチャート: 判断 238"/>
        <xdr:cNvSpPr/>
      </xdr:nvSpPr>
      <xdr:spPr>
        <a:xfrm>
          <a:off x="7810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90170</xdr:rowOff>
    </xdr:from>
    <xdr:to xmlns:xdr="http://schemas.openxmlformats.org/drawingml/2006/spreadsheetDrawing">
      <xdr:col>36</xdr:col>
      <xdr:colOff>165100</xdr:colOff>
      <xdr:row>63</xdr:row>
      <xdr:rowOff>20320</xdr:rowOff>
    </xdr:to>
    <xdr:sp macro="" textlink="">
      <xdr:nvSpPr>
        <xdr:cNvPr id="240" name="フローチャート: 判断 239"/>
        <xdr:cNvSpPr/>
      </xdr:nvSpPr>
      <xdr:spPr>
        <a:xfrm>
          <a:off x="6921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1" name="テキスト ボックス 240"/>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2" name="テキスト ボックス 241"/>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3" name="テキスト ボックス 242"/>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4" name="テキスト ボックス 243"/>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5" name="テキスト ボックス 244"/>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137795</xdr:rowOff>
    </xdr:from>
    <xdr:to xmlns:xdr="http://schemas.openxmlformats.org/drawingml/2006/spreadsheetDrawing">
      <xdr:col>55</xdr:col>
      <xdr:colOff>50800</xdr:colOff>
      <xdr:row>63</xdr:row>
      <xdr:rowOff>67945</xdr:rowOff>
    </xdr:to>
    <xdr:sp macro="" textlink="">
      <xdr:nvSpPr>
        <xdr:cNvPr id="246" name="楕円 245"/>
        <xdr:cNvSpPr/>
      </xdr:nvSpPr>
      <xdr:spPr>
        <a:xfrm>
          <a:off x="10426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116205</xdr:rowOff>
    </xdr:from>
    <xdr:ext cx="469900" cy="259080"/>
    <xdr:sp macro="" textlink="">
      <xdr:nvSpPr>
        <xdr:cNvPr id="247" name="【体育館・プール】&#10;一人当たり面積該当値テキスト"/>
        <xdr:cNvSpPr txBox="1"/>
      </xdr:nvSpPr>
      <xdr:spPr>
        <a:xfrm>
          <a:off x="10515600" y="10746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141605</xdr:rowOff>
    </xdr:from>
    <xdr:to xmlns:xdr="http://schemas.openxmlformats.org/drawingml/2006/spreadsheetDrawing">
      <xdr:col>50</xdr:col>
      <xdr:colOff>165100</xdr:colOff>
      <xdr:row>63</xdr:row>
      <xdr:rowOff>71755</xdr:rowOff>
    </xdr:to>
    <xdr:sp macro="" textlink="">
      <xdr:nvSpPr>
        <xdr:cNvPr id="248" name="楕円 247"/>
        <xdr:cNvSpPr/>
      </xdr:nvSpPr>
      <xdr:spPr>
        <a:xfrm>
          <a:off x="9588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17780</xdr:rowOff>
    </xdr:from>
    <xdr:to xmlns:xdr="http://schemas.openxmlformats.org/drawingml/2006/spreadsheetDrawing">
      <xdr:col>55</xdr:col>
      <xdr:colOff>0</xdr:colOff>
      <xdr:row>63</xdr:row>
      <xdr:rowOff>20955</xdr:rowOff>
    </xdr:to>
    <xdr:cxnSp macro="">
      <xdr:nvCxnSpPr>
        <xdr:cNvPr id="249" name="直線コネクタ 248"/>
        <xdr:cNvCxnSpPr/>
      </xdr:nvCxnSpPr>
      <xdr:spPr>
        <a:xfrm flipV="1">
          <a:off x="9639300" y="108191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73660</xdr:rowOff>
    </xdr:to>
    <xdr:sp macro="" textlink="">
      <xdr:nvSpPr>
        <xdr:cNvPr id="250" name="楕円 249"/>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20955</xdr:rowOff>
    </xdr:from>
    <xdr:to xmlns:xdr="http://schemas.openxmlformats.org/drawingml/2006/spreadsheetDrawing">
      <xdr:col>50</xdr:col>
      <xdr:colOff>114300</xdr:colOff>
      <xdr:row>63</xdr:row>
      <xdr:rowOff>22860</xdr:rowOff>
    </xdr:to>
    <xdr:cxnSp macro="">
      <xdr:nvCxnSpPr>
        <xdr:cNvPr id="251" name="直線コネクタ 250"/>
        <xdr:cNvCxnSpPr/>
      </xdr:nvCxnSpPr>
      <xdr:spPr>
        <a:xfrm flipV="1">
          <a:off x="8750300" y="10822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147320</xdr:rowOff>
    </xdr:from>
    <xdr:to xmlns:xdr="http://schemas.openxmlformats.org/drawingml/2006/spreadsheetDrawing">
      <xdr:col>41</xdr:col>
      <xdr:colOff>101600</xdr:colOff>
      <xdr:row>63</xdr:row>
      <xdr:rowOff>77470</xdr:rowOff>
    </xdr:to>
    <xdr:sp macro="" textlink="">
      <xdr:nvSpPr>
        <xdr:cNvPr id="252" name="楕円 251"/>
        <xdr:cNvSpPr/>
      </xdr:nvSpPr>
      <xdr:spPr>
        <a:xfrm>
          <a:off x="7810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22860</xdr:rowOff>
    </xdr:from>
    <xdr:to xmlns:xdr="http://schemas.openxmlformats.org/drawingml/2006/spreadsheetDrawing">
      <xdr:col>45</xdr:col>
      <xdr:colOff>177800</xdr:colOff>
      <xdr:row>63</xdr:row>
      <xdr:rowOff>26670</xdr:rowOff>
    </xdr:to>
    <xdr:cxnSp macro="">
      <xdr:nvCxnSpPr>
        <xdr:cNvPr id="253" name="直線コネクタ 252"/>
        <xdr:cNvCxnSpPr/>
      </xdr:nvCxnSpPr>
      <xdr:spPr>
        <a:xfrm flipV="1">
          <a:off x="7861300" y="108242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149225</xdr:rowOff>
    </xdr:from>
    <xdr:to xmlns:xdr="http://schemas.openxmlformats.org/drawingml/2006/spreadsheetDrawing">
      <xdr:col>36</xdr:col>
      <xdr:colOff>165100</xdr:colOff>
      <xdr:row>63</xdr:row>
      <xdr:rowOff>79375</xdr:rowOff>
    </xdr:to>
    <xdr:sp macro="" textlink="">
      <xdr:nvSpPr>
        <xdr:cNvPr id="254" name="楕円 253"/>
        <xdr:cNvSpPr/>
      </xdr:nvSpPr>
      <xdr:spPr>
        <a:xfrm>
          <a:off x="6921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26670</xdr:rowOff>
    </xdr:from>
    <xdr:to xmlns:xdr="http://schemas.openxmlformats.org/drawingml/2006/spreadsheetDrawing">
      <xdr:col>41</xdr:col>
      <xdr:colOff>50800</xdr:colOff>
      <xdr:row>63</xdr:row>
      <xdr:rowOff>29210</xdr:rowOff>
    </xdr:to>
    <xdr:cxnSp macro="">
      <xdr:nvCxnSpPr>
        <xdr:cNvPr id="255" name="直線コネクタ 254"/>
        <xdr:cNvCxnSpPr/>
      </xdr:nvCxnSpPr>
      <xdr:spPr>
        <a:xfrm flipV="1">
          <a:off x="6972300" y="10828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36830</xdr:rowOff>
    </xdr:from>
    <xdr:ext cx="469900" cy="259080"/>
    <xdr:sp macro="" textlink="">
      <xdr:nvSpPr>
        <xdr:cNvPr id="256" name="n_1aveValue【体育館・プール】&#10;一人当たり面積"/>
        <xdr:cNvSpPr txBox="1"/>
      </xdr:nvSpPr>
      <xdr:spPr>
        <a:xfrm>
          <a:off x="9391650" y="10495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33020</xdr:rowOff>
    </xdr:from>
    <xdr:ext cx="467995" cy="259080"/>
    <xdr:sp macro="" textlink="">
      <xdr:nvSpPr>
        <xdr:cNvPr id="257" name="n_2aveValue【体育館・プール】&#10;一人当たり面積"/>
        <xdr:cNvSpPr txBox="1"/>
      </xdr:nvSpPr>
      <xdr:spPr>
        <a:xfrm>
          <a:off x="8515350" y="104914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145415</xdr:rowOff>
    </xdr:from>
    <xdr:ext cx="467995" cy="257175"/>
    <xdr:sp macro="" textlink="">
      <xdr:nvSpPr>
        <xdr:cNvPr id="258" name="n_3aveValue【体育館・プール】&#10;一人当たり面積"/>
        <xdr:cNvSpPr txBox="1"/>
      </xdr:nvSpPr>
      <xdr:spPr>
        <a:xfrm>
          <a:off x="7626350" y="104324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36830</xdr:rowOff>
    </xdr:from>
    <xdr:ext cx="467995" cy="259080"/>
    <xdr:sp macro="" textlink="">
      <xdr:nvSpPr>
        <xdr:cNvPr id="259" name="n_4aveValue【体育館・プール】&#10;一人当たり面積"/>
        <xdr:cNvSpPr txBox="1"/>
      </xdr:nvSpPr>
      <xdr:spPr>
        <a:xfrm>
          <a:off x="6737350" y="10495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63500</xdr:rowOff>
    </xdr:from>
    <xdr:ext cx="469900" cy="257175"/>
    <xdr:sp macro="" textlink="">
      <xdr:nvSpPr>
        <xdr:cNvPr id="260" name="n_1mainValue【体育館・プール】&#10;一人当たり面積"/>
        <xdr:cNvSpPr txBox="1"/>
      </xdr:nvSpPr>
      <xdr:spPr>
        <a:xfrm>
          <a:off x="9391650" y="108648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64770</xdr:rowOff>
    </xdr:from>
    <xdr:ext cx="467995" cy="257175"/>
    <xdr:sp macro="" textlink="">
      <xdr:nvSpPr>
        <xdr:cNvPr id="261" name="n_2mainValue【体育館・プール】&#10;一人当たり面積"/>
        <xdr:cNvSpPr txBox="1"/>
      </xdr:nvSpPr>
      <xdr:spPr>
        <a:xfrm>
          <a:off x="8515350" y="108661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68580</xdr:rowOff>
    </xdr:from>
    <xdr:ext cx="467995" cy="259080"/>
    <xdr:sp macro="" textlink="">
      <xdr:nvSpPr>
        <xdr:cNvPr id="262" name="n_3mainValue【体育館・プール】&#10;一人当たり面積"/>
        <xdr:cNvSpPr txBox="1"/>
      </xdr:nvSpPr>
      <xdr:spPr>
        <a:xfrm>
          <a:off x="7626350" y="10869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70485</xdr:rowOff>
    </xdr:from>
    <xdr:ext cx="467995" cy="259080"/>
    <xdr:sp macro="" textlink="">
      <xdr:nvSpPr>
        <xdr:cNvPr id="263" name="n_4mainValue【体育館・プール】&#10;一人当たり面積"/>
        <xdr:cNvSpPr txBox="1"/>
      </xdr:nvSpPr>
      <xdr:spPr>
        <a:xfrm>
          <a:off x="6737350" y="10871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2" name="テキスト ボックス 271"/>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4" name="テキスト ボックス 273"/>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76" name="テキスト ボックス 275"/>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82" name="テキスト ボックス 281"/>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162560</xdr:rowOff>
    </xdr:from>
    <xdr:ext cx="337185" cy="259080"/>
    <xdr:sp macro="" textlink="">
      <xdr:nvSpPr>
        <xdr:cNvPr id="284" name="テキスト ボックス 283"/>
        <xdr:cNvSpPr txBox="1"/>
      </xdr:nvSpPr>
      <xdr:spPr>
        <a:xfrm>
          <a:off x="422910" y="13192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85</xdr:row>
      <xdr:rowOff>31750</xdr:rowOff>
    </xdr:to>
    <xdr:cxnSp macro="">
      <xdr:nvCxnSpPr>
        <xdr:cNvPr id="287" name="直線コネクタ 286"/>
        <xdr:cNvCxnSpPr/>
      </xdr:nvCxnSpPr>
      <xdr:spPr>
        <a:xfrm flipV="1">
          <a:off x="4634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35560</xdr:rowOff>
    </xdr:from>
    <xdr:ext cx="469900" cy="259080"/>
    <xdr:sp macro="" textlink="">
      <xdr:nvSpPr>
        <xdr:cNvPr id="288" name="【福祉施設】&#10;有形固定資産減価償却率最小値テキスト"/>
        <xdr:cNvSpPr txBox="1"/>
      </xdr:nvSpPr>
      <xdr:spPr>
        <a:xfrm>
          <a:off x="4673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31750</xdr:rowOff>
    </xdr:from>
    <xdr:to xmlns:xdr="http://schemas.openxmlformats.org/drawingml/2006/spreadsheetDrawing">
      <xdr:col>24</xdr:col>
      <xdr:colOff>152400</xdr:colOff>
      <xdr:row>85</xdr:row>
      <xdr:rowOff>31750</xdr:rowOff>
    </xdr:to>
    <xdr:cxnSp macro="">
      <xdr:nvCxnSpPr>
        <xdr:cNvPr id="289" name="直線コネクタ 288"/>
        <xdr:cNvCxnSpPr/>
      </xdr:nvCxnSpPr>
      <xdr:spPr>
        <a:xfrm>
          <a:off x="4546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340360" cy="259080"/>
    <xdr:sp macro="" textlink="">
      <xdr:nvSpPr>
        <xdr:cNvPr id="290" name="【福祉施設】&#10;有形固定資産減価償却率最大値テキスト"/>
        <xdr:cNvSpPr txBox="1"/>
      </xdr:nvSpPr>
      <xdr:spPr>
        <a:xfrm>
          <a:off x="4673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91" name="直線コネクタ 290"/>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16510</xdr:rowOff>
    </xdr:from>
    <xdr:ext cx="405130" cy="259080"/>
    <xdr:sp macro="" textlink="">
      <xdr:nvSpPr>
        <xdr:cNvPr id="292" name="【福祉施設】&#10;有形固定資産減価償却率平均値テキスト"/>
        <xdr:cNvSpPr txBox="1"/>
      </xdr:nvSpPr>
      <xdr:spPr>
        <a:xfrm>
          <a:off x="4673600" y="140754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38100</xdr:rowOff>
    </xdr:from>
    <xdr:to xmlns:xdr="http://schemas.openxmlformats.org/drawingml/2006/spreadsheetDrawing">
      <xdr:col>24</xdr:col>
      <xdr:colOff>114300</xdr:colOff>
      <xdr:row>82</xdr:row>
      <xdr:rowOff>139700</xdr:rowOff>
    </xdr:to>
    <xdr:sp macro="" textlink="">
      <xdr:nvSpPr>
        <xdr:cNvPr id="293" name="フローチャート: 判断 292"/>
        <xdr:cNvSpPr/>
      </xdr:nvSpPr>
      <xdr:spPr>
        <a:xfrm>
          <a:off x="4584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27940</xdr:rowOff>
    </xdr:from>
    <xdr:to xmlns:xdr="http://schemas.openxmlformats.org/drawingml/2006/spreadsheetDrawing">
      <xdr:col>20</xdr:col>
      <xdr:colOff>38100</xdr:colOff>
      <xdr:row>82</xdr:row>
      <xdr:rowOff>129540</xdr:rowOff>
    </xdr:to>
    <xdr:sp macro="" textlink="">
      <xdr:nvSpPr>
        <xdr:cNvPr id="294" name="フローチャート: 判断 293"/>
        <xdr:cNvSpPr/>
      </xdr:nvSpPr>
      <xdr:spPr>
        <a:xfrm>
          <a:off x="37465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1270</xdr:rowOff>
    </xdr:from>
    <xdr:to xmlns:xdr="http://schemas.openxmlformats.org/drawingml/2006/spreadsheetDrawing">
      <xdr:col>15</xdr:col>
      <xdr:colOff>101600</xdr:colOff>
      <xdr:row>82</xdr:row>
      <xdr:rowOff>102870</xdr:rowOff>
    </xdr:to>
    <xdr:sp macro="" textlink="">
      <xdr:nvSpPr>
        <xdr:cNvPr id="295" name="フローチャート: 判断 294"/>
        <xdr:cNvSpPr/>
      </xdr:nvSpPr>
      <xdr:spPr>
        <a:xfrm>
          <a:off x="28575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162560</xdr:rowOff>
    </xdr:from>
    <xdr:to xmlns:xdr="http://schemas.openxmlformats.org/drawingml/2006/spreadsheetDrawing">
      <xdr:col>10</xdr:col>
      <xdr:colOff>165100</xdr:colOff>
      <xdr:row>82</xdr:row>
      <xdr:rowOff>92710</xdr:rowOff>
    </xdr:to>
    <xdr:sp macro="" textlink="">
      <xdr:nvSpPr>
        <xdr:cNvPr id="296" name="フローチャート: 判断 295"/>
        <xdr:cNvSpPr/>
      </xdr:nvSpPr>
      <xdr:spPr>
        <a:xfrm>
          <a:off x="1968500" y="1405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132080</xdr:rowOff>
    </xdr:from>
    <xdr:to xmlns:xdr="http://schemas.openxmlformats.org/drawingml/2006/spreadsheetDrawing">
      <xdr:col>6</xdr:col>
      <xdr:colOff>38100</xdr:colOff>
      <xdr:row>82</xdr:row>
      <xdr:rowOff>62230</xdr:rowOff>
    </xdr:to>
    <xdr:sp macro="" textlink="">
      <xdr:nvSpPr>
        <xdr:cNvPr id="297" name="フローチャート: 判断 296"/>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22860</xdr:rowOff>
    </xdr:from>
    <xdr:to xmlns:xdr="http://schemas.openxmlformats.org/drawingml/2006/spreadsheetDrawing">
      <xdr:col>24</xdr:col>
      <xdr:colOff>114300</xdr:colOff>
      <xdr:row>81</xdr:row>
      <xdr:rowOff>124460</xdr:rowOff>
    </xdr:to>
    <xdr:sp macro="" textlink="">
      <xdr:nvSpPr>
        <xdr:cNvPr id="303" name="楕円 302"/>
        <xdr:cNvSpPr/>
      </xdr:nvSpPr>
      <xdr:spPr>
        <a:xfrm>
          <a:off x="4584700" y="139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45720</xdr:rowOff>
    </xdr:from>
    <xdr:ext cx="405130" cy="259080"/>
    <xdr:sp macro="" textlink="">
      <xdr:nvSpPr>
        <xdr:cNvPr id="304" name="【福祉施設】&#10;有形固定資産減価償却率該当値テキスト"/>
        <xdr:cNvSpPr txBox="1"/>
      </xdr:nvSpPr>
      <xdr:spPr>
        <a:xfrm>
          <a:off x="4673600" y="13761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50800</xdr:rowOff>
    </xdr:from>
    <xdr:to xmlns:xdr="http://schemas.openxmlformats.org/drawingml/2006/spreadsheetDrawing">
      <xdr:col>20</xdr:col>
      <xdr:colOff>38100</xdr:colOff>
      <xdr:row>81</xdr:row>
      <xdr:rowOff>152400</xdr:rowOff>
    </xdr:to>
    <xdr:sp macro="" textlink="">
      <xdr:nvSpPr>
        <xdr:cNvPr id="305" name="楕円 304"/>
        <xdr:cNvSpPr/>
      </xdr:nvSpPr>
      <xdr:spPr>
        <a:xfrm>
          <a:off x="37465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73660</xdr:rowOff>
    </xdr:from>
    <xdr:to xmlns:xdr="http://schemas.openxmlformats.org/drawingml/2006/spreadsheetDrawing">
      <xdr:col>24</xdr:col>
      <xdr:colOff>63500</xdr:colOff>
      <xdr:row>81</xdr:row>
      <xdr:rowOff>101600</xdr:rowOff>
    </xdr:to>
    <xdr:cxnSp macro="">
      <xdr:nvCxnSpPr>
        <xdr:cNvPr id="306" name="直線コネクタ 305"/>
        <xdr:cNvCxnSpPr/>
      </xdr:nvCxnSpPr>
      <xdr:spPr>
        <a:xfrm flipV="1">
          <a:off x="3797300" y="139611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45720</xdr:rowOff>
    </xdr:from>
    <xdr:to xmlns:xdr="http://schemas.openxmlformats.org/drawingml/2006/spreadsheetDrawing">
      <xdr:col>15</xdr:col>
      <xdr:colOff>101600</xdr:colOff>
      <xdr:row>81</xdr:row>
      <xdr:rowOff>147320</xdr:rowOff>
    </xdr:to>
    <xdr:sp macro="" textlink="">
      <xdr:nvSpPr>
        <xdr:cNvPr id="307" name="楕円 306"/>
        <xdr:cNvSpPr/>
      </xdr:nvSpPr>
      <xdr:spPr>
        <a:xfrm>
          <a:off x="285750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96520</xdr:rowOff>
    </xdr:from>
    <xdr:to xmlns:xdr="http://schemas.openxmlformats.org/drawingml/2006/spreadsheetDrawing">
      <xdr:col>19</xdr:col>
      <xdr:colOff>177800</xdr:colOff>
      <xdr:row>81</xdr:row>
      <xdr:rowOff>101600</xdr:rowOff>
    </xdr:to>
    <xdr:cxnSp macro="">
      <xdr:nvCxnSpPr>
        <xdr:cNvPr id="308" name="直線コネクタ 307"/>
        <xdr:cNvCxnSpPr/>
      </xdr:nvCxnSpPr>
      <xdr:spPr>
        <a:xfrm>
          <a:off x="2908300" y="139839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144780</xdr:rowOff>
    </xdr:from>
    <xdr:to xmlns:xdr="http://schemas.openxmlformats.org/drawingml/2006/spreadsheetDrawing">
      <xdr:col>10</xdr:col>
      <xdr:colOff>165100</xdr:colOff>
      <xdr:row>82</xdr:row>
      <xdr:rowOff>74930</xdr:rowOff>
    </xdr:to>
    <xdr:sp macro="" textlink="">
      <xdr:nvSpPr>
        <xdr:cNvPr id="309" name="楕円 308"/>
        <xdr:cNvSpPr/>
      </xdr:nvSpPr>
      <xdr:spPr>
        <a:xfrm>
          <a:off x="19685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96520</xdr:rowOff>
    </xdr:from>
    <xdr:to xmlns:xdr="http://schemas.openxmlformats.org/drawingml/2006/spreadsheetDrawing">
      <xdr:col>15</xdr:col>
      <xdr:colOff>50800</xdr:colOff>
      <xdr:row>82</xdr:row>
      <xdr:rowOff>24130</xdr:rowOff>
    </xdr:to>
    <xdr:cxnSp macro="">
      <xdr:nvCxnSpPr>
        <xdr:cNvPr id="310" name="直線コネクタ 309"/>
        <xdr:cNvCxnSpPr/>
      </xdr:nvCxnSpPr>
      <xdr:spPr>
        <a:xfrm flipV="1">
          <a:off x="2019300" y="1398397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26670</xdr:rowOff>
    </xdr:from>
    <xdr:to xmlns:xdr="http://schemas.openxmlformats.org/drawingml/2006/spreadsheetDrawing">
      <xdr:col>6</xdr:col>
      <xdr:colOff>38100</xdr:colOff>
      <xdr:row>83</xdr:row>
      <xdr:rowOff>128270</xdr:rowOff>
    </xdr:to>
    <xdr:sp macro="" textlink="">
      <xdr:nvSpPr>
        <xdr:cNvPr id="311" name="楕円 310"/>
        <xdr:cNvSpPr/>
      </xdr:nvSpPr>
      <xdr:spPr>
        <a:xfrm>
          <a:off x="1079500" y="142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24130</xdr:rowOff>
    </xdr:from>
    <xdr:to xmlns:xdr="http://schemas.openxmlformats.org/drawingml/2006/spreadsheetDrawing">
      <xdr:col>10</xdr:col>
      <xdr:colOff>114300</xdr:colOff>
      <xdr:row>83</xdr:row>
      <xdr:rowOff>77470</xdr:rowOff>
    </xdr:to>
    <xdr:cxnSp macro="">
      <xdr:nvCxnSpPr>
        <xdr:cNvPr id="312" name="直線コネクタ 311"/>
        <xdr:cNvCxnSpPr/>
      </xdr:nvCxnSpPr>
      <xdr:spPr>
        <a:xfrm flipV="1">
          <a:off x="1130300" y="1408303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120650</xdr:rowOff>
    </xdr:from>
    <xdr:ext cx="405130" cy="257175"/>
    <xdr:sp macro="" textlink="">
      <xdr:nvSpPr>
        <xdr:cNvPr id="313" name="n_1aveValue【福祉施設】&#10;有形固定資産減価償却率"/>
        <xdr:cNvSpPr txBox="1"/>
      </xdr:nvSpPr>
      <xdr:spPr>
        <a:xfrm>
          <a:off x="3582035" y="141795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93980</xdr:rowOff>
    </xdr:from>
    <xdr:ext cx="403225" cy="259080"/>
    <xdr:sp macro="" textlink="">
      <xdr:nvSpPr>
        <xdr:cNvPr id="314" name="n_2aveValue【福祉施設】&#10;有形固定資産減価償却率"/>
        <xdr:cNvSpPr txBox="1"/>
      </xdr:nvSpPr>
      <xdr:spPr>
        <a:xfrm>
          <a:off x="2705735" y="141528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83820</xdr:rowOff>
    </xdr:from>
    <xdr:ext cx="403225" cy="259080"/>
    <xdr:sp macro="" textlink="">
      <xdr:nvSpPr>
        <xdr:cNvPr id="315" name="n_3aveValue【福祉施設】&#10;有形固定資産減価償却率"/>
        <xdr:cNvSpPr txBox="1"/>
      </xdr:nvSpPr>
      <xdr:spPr>
        <a:xfrm>
          <a:off x="1816735" y="141427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78740</xdr:rowOff>
    </xdr:from>
    <xdr:ext cx="403225" cy="259080"/>
    <xdr:sp macro="" textlink="">
      <xdr:nvSpPr>
        <xdr:cNvPr id="316" name="n_4aveValue【福祉施設】&#10;有形固定資産減価償却率"/>
        <xdr:cNvSpPr txBox="1"/>
      </xdr:nvSpPr>
      <xdr:spPr>
        <a:xfrm>
          <a:off x="927735" y="137947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168910</xdr:rowOff>
    </xdr:from>
    <xdr:ext cx="405130" cy="257175"/>
    <xdr:sp macro="" textlink="">
      <xdr:nvSpPr>
        <xdr:cNvPr id="317" name="n_1mainValue【福祉施設】&#10;有形固定資産減価償却率"/>
        <xdr:cNvSpPr txBox="1"/>
      </xdr:nvSpPr>
      <xdr:spPr>
        <a:xfrm>
          <a:off x="3582035" y="137134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163830</xdr:rowOff>
    </xdr:from>
    <xdr:ext cx="403225" cy="259080"/>
    <xdr:sp macro="" textlink="">
      <xdr:nvSpPr>
        <xdr:cNvPr id="318" name="n_2mainValue【福祉施設】&#10;有形固定資産減価償却率"/>
        <xdr:cNvSpPr txBox="1"/>
      </xdr:nvSpPr>
      <xdr:spPr>
        <a:xfrm>
          <a:off x="2705735" y="13708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91440</xdr:rowOff>
    </xdr:from>
    <xdr:ext cx="403225" cy="259080"/>
    <xdr:sp macro="" textlink="">
      <xdr:nvSpPr>
        <xdr:cNvPr id="319" name="n_3mainValue【福祉施設】&#10;有形固定資産減価償却率"/>
        <xdr:cNvSpPr txBox="1"/>
      </xdr:nvSpPr>
      <xdr:spPr>
        <a:xfrm>
          <a:off x="1816735" y="13807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119380</xdr:rowOff>
    </xdr:from>
    <xdr:ext cx="403225" cy="259080"/>
    <xdr:sp macro="" textlink="">
      <xdr:nvSpPr>
        <xdr:cNvPr id="320" name="n_4mainValue【福祉施設】&#10;有形固定資産減価償却率"/>
        <xdr:cNvSpPr txBox="1"/>
      </xdr:nvSpPr>
      <xdr:spPr>
        <a:xfrm>
          <a:off x="927735" y="14349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29" name="テキスト ボックス 328"/>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5455" cy="259080"/>
    <xdr:sp macro="" textlink="">
      <xdr:nvSpPr>
        <xdr:cNvPr id="332" name="テキスト ボックス 331"/>
        <xdr:cNvSpPr txBox="1"/>
      </xdr:nvSpPr>
      <xdr:spPr>
        <a:xfrm>
          <a:off x="6136640" y="1452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34" name="テキスト ボックス 333"/>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5455" cy="259080"/>
    <xdr:sp macro="" textlink="">
      <xdr:nvSpPr>
        <xdr:cNvPr id="336" name="テキスト ボックス 335"/>
        <xdr:cNvSpPr txBox="1"/>
      </xdr:nvSpPr>
      <xdr:spPr>
        <a:xfrm>
          <a:off x="6136640" y="1338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38" name="テキスト ボックス 337"/>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152400</xdr:rowOff>
    </xdr:from>
    <xdr:to xmlns:xdr="http://schemas.openxmlformats.org/drawingml/2006/spreadsheetDrawing">
      <xdr:col>54</xdr:col>
      <xdr:colOff>189865</xdr:colOff>
      <xdr:row>85</xdr:row>
      <xdr:rowOff>78105</xdr:rowOff>
    </xdr:to>
    <xdr:cxnSp macro="">
      <xdr:nvCxnSpPr>
        <xdr:cNvPr id="340" name="直線コネクタ 339"/>
        <xdr:cNvCxnSpPr/>
      </xdr:nvCxnSpPr>
      <xdr:spPr>
        <a:xfrm flipV="1">
          <a:off x="10476865" y="13354050"/>
          <a:ext cx="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81915</xdr:rowOff>
    </xdr:from>
    <xdr:ext cx="469900" cy="259080"/>
    <xdr:sp macro="" textlink="">
      <xdr:nvSpPr>
        <xdr:cNvPr id="341" name="【福祉施設】&#10;一人当たり面積最小値テキスト"/>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78105</xdr:rowOff>
    </xdr:from>
    <xdr:to xmlns:xdr="http://schemas.openxmlformats.org/drawingml/2006/spreadsheetDrawing">
      <xdr:col>55</xdr:col>
      <xdr:colOff>88900</xdr:colOff>
      <xdr:row>85</xdr:row>
      <xdr:rowOff>78105</xdr:rowOff>
    </xdr:to>
    <xdr:cxnSp macro="">
      <xdr:nvCxnSpPr>
        <xdr:cNvPr id="342" name="直線コネクタ 341"/>
        <xdr:cNvCxnSpPr/>
      </xdr:nvCxnSpPr>
      <xdr:spPr>
        <a:xfrm>
          <a:off x="10388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99060</xdr:rowOff>
    </xdr:from>
    <xdr:ext cx="469900" cy="257175"/>
    <xdr:sp macro="" textlink="">
      <xdr:nvSpPr>
        <xdr:cNvPr id="343" name="【福祉施設】&#10;一人当たり面積最大値テキスト"/>
        <xdr:cNvSpPr txBox="1"/>
      </xdr:nvSpPr>
      <xdr:spPr>
        <a:xfrm>
          <a:off x="10515600" y="131292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152400</xdr:rowOff>
    </xdr:from>
    <xdr:to xmlns:xdr="http://schemas.openxmlformats.org/drawingml/2006/spreadsheetDrawing">
      <xdr:col>55</xdr:col>
      <xdr:colOff>88900</xdr:colOff>
      <xdr:row>77</xdr:row>
      <xdr:rowOff>152400</xdr:rowOff>
    </xdr:to>
    <xdr:cxnSp macro="">
      <xdr:nvCxnSpPr>
        <xdr:cNvPr id="344" name="直線コネクタ 343"/>
        <xdr:cNvCxnSpPr/>
      </xdr:nvCxnSpPr>
      <xdr:spPr>
        <a:xfrm>
          <a:off x="10388600" y="1335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33020</xdr:rowOff>
    </xdr:from>
    <xdr:ext cx="469900" cy="259080"/>
    <xdr:sp macro="" textlink="">
      <xdr:nvSpPr>
        <xdr:cNvPr id="345" name="【福祉施設】&#10;一人当たり面積平均値テキスト"/>
        <xdr:cNvSpPr txBox="1"/>
      </xdr:nvSpPr>
      <xdr:spPr>
        <a:xfrm>
          <a:off x="10515600" y="14091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10160</xdr:rowOff>
    </xdr:from>
    <xdr:to xmlns:xdr="http://schemas.openxmlformats.org/drawingml/2006/spreadsheetDrawing">
      <xdr:col>55</xdr:col>
      <xdr:colOff>50800</xdr:colOff>
      <xdr:row>83</xdr:row>
      <xdr:rowOff>111760</xdr:rowOff>
    </xdr:to>
    <xdr:sp macro="" textlink="">
      <xdr:nvSpPr>
        <xdr:cNvPr id="346" name="フローチャート: 判断 345"/>
        <xdr:cNvSpPr/>
      </xdr:nvSpPr>
      <xdr:spPr>
        <a:xfrm>
          <a:off x="104267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15875</xdr:rowOff>
    </xdr:from>
    <xdr:to xmlns:xdr="http://schemas.openxmlformats.org/drawingml/2006/spreadsheetDrawing">
      <xdr:col>50</xdr:col>
      <xdr:colOff>165100</xdr:colOff>
      <xdr:row>83</xdr:row>
      <xdr:rowOff>117475</xdr:rowOff>
    </xdr:to>
    <xdr:sp macro="" textlink="">
      <xdr:nvSpPr>
        <xdr:cNvPr id="347" name="フローチャート: 判断 346"/>
        <xdr:cNvSpPr/>
      </xdr:nvSpPr>
      <xdr:spPr>
        <a:xfrm>
          <a:off x="958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4445</xdr:rowOff>
    </xdr:from>
    <xdr:to xmlns:xdr="http://schemas.openxmlformats.org/drawingml/2006/spreadsheetDrawing">
      <xdr:col>46</xdr:col>
      <xdr:colOff>38100</xdr:colOff>
      <xdr:row>83</xdr:row>
      <xdr:rowOff>106045</xdr:rowOff>
    </xdr:to>
    <xdr:sp macro="" textlink="">
      <xdr:nvSpPr>
        <xdr:cNvPr id="348" name="フローチャート: 判断 347"/>
        <xdr:cNvSpPr/>
      </xdr:nvSpPr>
      <xdr:spPr>
        <a:xfrm>
          <a:off x="8699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44450</xdr:rowOff>
    </xdr:from>
    <xdr:to xmlns:xdr="http://schemas.openxmlformats.org/drawingml/2006/spreadsheetDrawing">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55880</xdr:rowOff>
    </xdr:from>
    <xdr:to xmlns:xdr="http://schemas.openxmlformats.org/drawingml/2006/spreadsheetDrawing">
      <xdr:col>36</xdr:col>
      <xdr:colOff>165100</xdr:colOff>
      <xdr:row>83</xdr:row>
      <xdr:rowOff>157480</xdr:rowOff>
    </xdr:to>
    <xdr:sp macro="" textlink="">
      <xdr:nvSpPr>
        <xdr:cNvPr id="350" name="フローチャート: 判断 349"/>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113030</xdr:rowOff>
    </xdr:from>
    <xdr:to xmlns:xdr="http://schemas.openxmlformats.org/drawingml/2006/spreadsheetDrawing">
      <xdr:col>55</xdr:col>
      <xdr:colOff>50800</xdr:colOff>
      <xdr:row>84</xdr:row>
      <xdr:rowOff>43180</xdr:rowOff>
    </xdr:to>
    <xdr:sp macro="" textlink="">
      <xdr:nvSpPr>
        <xdr:cNvPr id="356" name="楕円 355"/>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91440</xdr:rowOff>
    </xdr:from>
    <xdr:ext cx="469900" cy="259080"/>
    <xdr:sp macro="" textlink="">
      <xdr:nvSpPr>
        <xdr:cNvPr id="357" name="【福祉施設】&#10;一人当たり面積該当値テキスト"/>
        <xdr:cNvSpPr txBox="1"/>
      </xdr:nvSpPr>
      <xdr:spPr>
        <a:xfrm>
          <a:off x="10515600" y="1432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118745</xdr:rowOff>
    </xdr:from>
    <xdr:to xmlns:xdr="http://schemas.openxmlformats.org/drawingml/2006/spreadsheetDrawing">
      <xdr:col>50</xdr:col>
      <xdr:colOff>165100</xdr:colOff>
      <xdr:row>84</xdr:row>
      <xdr:rowOff>48895</xdr:rowOff>
    </xdr:to>
    <xdr:sp macro="" textlink="">
      <xdr:nvSpPr>
        <xdr:cNvPr id="358" name="楕円 357"/>
        <xdr:cNvSpPr/>
      </xdr:nvSpPr>
      <xdr:spPr>
        <a:xfrm>
          <a:off x="9588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163830</xdr:rowOff>
    </xdr:from>
    <xdr:to xmlns:xdr="http://schemas.openxmlformats.org/drawingml/2006/spreadsheetDrawing">
      <xdr:col>55</xdr:col>
      <xdr:colOff>0</xdr:colOff>
      <xdr:row>83</xdr:row>
      <xdr:rowOff>169545</xdr:rowOff>
    </xdr:to>
    <xdr:cxnSp macro="">
      <xdr:nvCxnSpPr>
        <xdr:cNvPr id="359" name="直線コネクタ 358"/>
        <xdr:cNvCxnSpPr/>
      </xdr:nvCxnSpPr>
      <xdr:spPr>
        <a:xfrm flipV="1">
          <a:off x="9639300" y="143941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118745</xdr:rowOff>
    </xdr:from>
    <xdr:to xmlns:xdr="http://schemas.openxmlformats.org/drawingml/2006/spreadsheetDrawing">
      <xdr:col>46</xdr:col>
      <xdr:colOff>38100</xdr:colOff>
      <xdr:row>84</xdr:row>
      <xdr:rowOff>48895</xdr:rowOff>
    </xdr:to>
    <xdr:sp macro="" textlink="">
      <xdr:nvSpPr>
        <xdr:cNvPr id="360" name="楕円 359"/>
        <xdr:cNvSpPr/>
      </xdr:nvSpPr>
      <xdr:spPr>
        <a:xfrm>
          <a:off x="8699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169545</xdr:rowOff>
    </xdr:from>
    <xdr:to xmlns:xdr="http://schemas.openxmlformats.org/drawingml/2006/spreadsheetDrawing">
      <xdr:col>50</xdr:col>
      <xdr:colOff>114300</xdr:colOff>
      <xdr:row>83</xdr:row>
      <xdr:rowOff>169545</xdr:rowOff>
    </xdr:to>
    <xdr:cxnSp macro="">
      <xdr:nvCxnSpPr>
        <xdr:cNvPr id="361" name="直線コネクタ 360"/>
        <xdr:cNvCxnSpPr/>
      </xdr:nvCxnSpPr>
      <xdr:spPr>
        <a:xfrm>
          <a:off x="8750300" y="14399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95885</xdr:rowOff>
    </xdr:from>
    <xdr:to xmlns:xdr="http://schemas.openxmlformats.org/drawingml/2006/spreadsheetDrawing">
      <xdr:col>41</xdr:col>
      <xdr:colOff>101600</xdr:colOff>
      <xdr:row>84</xdr:row>
      <xdr:rowOff>26035</xdr:rowOff>
    </xdr:to>
    <xdr:sp macro="" textlink="">
      <xdr:nvSpPr>
        <xdr:cNvPr id="362" name="楕円 361"/>
        <xdr:cNvSpPr/>
      </xdr:nvSpPr>
      <xdr:spPr>
        <a:xfrm>
          <a:off x="7810500" y="143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146685</xdr:rowOff>
    </xdr:from>
    <xdr:to xmlns:xdr="http://schemas.openxmlformats.org/drawingml/2006/spreadsheetDrawing">
      <xdr:col>45</xdr:col>
      <xdr:colOff>177800</xdr:colOff>
      <xdr:row>83</xdr:row>
      <xdr:rowOff>169545</xdr:rowOff>
    </xdr:to>
    <xdr:cxnSp macro="">
      <xdr:nvCxnSpPr>
        <xdr:cNvPr id="363" name="直線コネクタ 362"/>
        <xdr:cNvCxnSpPr/>
      </xdr:nvCxnSpPr>
      <xdr:spPr>
        <a:xfrm>
          <a:off x="7861300" y="143770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135890</xdr:rowOff>
    </xdr:from>
    <xdr:to xmlns:xdr="http://schemas.openxmlformats.org/drawingml/2006/spreadsheetDrawing">
      <xdr:col>36</xdr:col>
      <xdr:colOff>165100</xdr:colOff>
      <xdr:row>84</xdr:row>
      <xdr:rowOff>66040</xdr:rowOff>
    </xdr:to>
    <xdr:sp macro="" textlink="">
      <xdr:nvSpPr>
        <xdr:cNvPr id="364" name="楕円 363"/>
        <xdr:cNvSpPr/>
      </xdr:nvSpPr>
      <xdr:spPr>
        <a:xfrm>
          <a:off x="69215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146685</xdr:rowOff>
    </xdr:from>
    <xdr:to xmlns:xdr="http://schemas.openxmlformats.org/drawingml/2006/spreadsheetDrawing">
      <xdr:col>41</xdr:col>
      <xdr:colOff>50800</xdr:colOff>
      <xdr:row>84</xdr:row>
      <xdr:rowOff>15240</xdr:rowOff>
    </xdr:to>
    <xdr:cxnSp macro="">
      <xdr:nvCxnSpPr>
        <xdr:cNvPr id="365" name="直線コネクタ 364"/>
        <xdr:cNvCxnSpPr/>
      </xdr:nvCxnSpPr>
      <xdr:spPr>
        <a:xfrm flipV="1">
          <a:off x="6972300" y="143770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133985</xdr:rowOff>
    </xdr:from>
    <xdr:ext cx="469900" cy="257175"/>
    <xdr:sp macro="" textlink="">
      <xdr:nvSpPr>
        <xdr:cNvPr id="366" name="n_1aveValue【福祉施設】&#10;一人当たり面積"/>
        <xdr:cNvSpPr txBox="1"/>
      </xdr:nvSpPr>
      <xdr:spPr>
        <a:xfrm>
          <a:off x="9391650" y="140214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122555</xdr:rowOff>
    </xdr:from>
    <xdr:ext cx="467995" cy="257175"/>
    <xdr:sp macro="" textlink="">
      <xdr:nvSpPr>
        <xdr:cNvPr id="367" name="n_2aveValue【福祉施設】&#10;一人当たり面積"/>
        <xdr:cNvSpPr txBox="1"/>
      </xdr:nvSpPr>
      <xdr:spPr>
        <a:xfrm>
          <a:off x="8515350" y="140100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162560</xdr:rowOff>
    </xdr:from>
    <xdr:ext cx="467995" cy="259080"/>
    <xdr:sp macro="" textlink="">
      <xdr:nvSpPr>
        <xdr:cNvPr id="368" name="n_3aveValue【福祉施設】&#10;一人当たり面積"/>
        <xdr:cNvSpPr txBox="1"/>
      </xdr:nvSpPr>
      <xdr:spPr>
        <a:xfrm>
          <a:off x="7626350" y="14050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2540</xdr:rowOff>
    </xdr:from>
    <xdr:ext cx="467995" cy="259080"/>
    <xdr:sp macro="" textlink="">
      <xdr:nvSpPr>
        <xdr:cNvPr id="369" name="n_4aveValue【福祉施設】&#10;一人当たり面積"/>
        <xdr:cNvSpPr txBox="1"/>
      </xdr:nvSpPr>
      <xdr:spPr>
        <a:xfrm>
          <a:off x="6737350" y="14061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40640</xdr:rowOff>
    </xdr:from>
    <xdr:ext cx="469900" cy="257175"/>
    <xdr:sp macro="" textlink="">
      <xdr:nvSpPr>
        <xdr:cNvPr id="370" name="n_1mainValue【福祉施設】&#10;一人当たり面積"/>
        <xdr:cNvSpPr txBox="1"/>
      </xdr:nvSpPr>
      <xdr:spPr>
        <a:xfrm>
          <a:off x="9391650" y="14442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40640</xdr:rowOff>
    </xdr:from>
    <xdr:ext cx="467995" cy="257175"/>
    <xdr:sp macro="" textlink="">
      <xdr:nvSpPr>
        <xdr:cNvPr id="371" name="n_2mainValue【福祉施設】&#10;一人当たり面積"/>
        <xdr:cNvSpPr txBox="1"/>
      </xdr:nvSpPr>
      <xdr:spPr>
        <a:xfrm>
          <a:off x="8515350" y="144424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17780</xdr:rowOff>
    </xdr:from>
    <xdr:ext cx="467995" cy="257175"/>
    <xdr:sp macro="" textlink="">
      <xdr:nvSpPr>
        <xdr:cNvPr id="372" name="n_3mainValue【福祉施設】&#10;一人当たり面積"/>
        <xdr:cNvSpPr txBox="1"/>
      </xdr:nvSpPr>
      <xdr:spPr>
        <a:xfrm>
          <a:off x="7626350" y="144195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57150</xdr:rowOff>
    </xdr:from>
    <xdr:ext cx="467995" cy="259080"/>
    <xdr:sp macro="" textlink="">
      <xdr:nvSpPr>
        <xdr:cNvPr id="373" name="n_4mainValue【福祉施設】&#10;一人当たり面積"/>
        <xdr:cNvSpPr txBox="1"/>
      </xdr:nvSpPr>
      <xdr:spPr>
        <a:xfrm>
          <a:off x="6737350" y="14458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82" name="テキスト ボックス 381"/>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3" name="直線コネクタ 38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84" name="テキスト ボックス 383"/>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5" name="直線コネクタ 384"/>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5455" cy="257175"/>
    <xdr:sp macro="" textlink="">
      <xdr:nvSpPr>
        <xdr:cNvPr id="386" name="テキスト ボックス 385"/>
        <xdr:cNvSpPr txBox="1"/>
      </xdr:nvSpPr>
      <xdr:spPr>
        <a:xfrm>
          <a:off x="294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7" name="直線コネクタ 386"/>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8" name="テキスト ボックス 387"/>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89" name="直線コネクタ 388"/>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175"/>
    <xdr:sp macro="" textlink="">
      <xdr:nvSpPr>
        <xdr:cNvPr id="390" name="テキスト ボックス 389"/>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1" name="直線コネクタ 390"/>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2" name="テキスト ボックス 391"/>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3" name="直線コネクタ 392"/>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4" name="テキスト ボックス 393"/>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5" name="直線コネクタ 394"/>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185" cy="257175"/>
    <xdr:sp macro="" textlink="">
      <xdr:nvSpPr>
        <xdr:cNvPr id="396" name="テキスト ボックス 395"/>
        <xdr:cNvSpPr txBox="1"/>
      </xdr:nvSpPr>
      <xdr:spPr>
        <a:xfrm>
          <a:off x="422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7" name="直線コネクタ 39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2540</xdr:rowOff>
    </xdr:from>
    <xdr:to xmlns:xdr="http://schemas.openxmlformats.org/drawingml/2006/spreadsheetDrawing">
      <xdr:col>24</xdr:col>
      <xdr:colOff>62865</xdr:colOff>
      <xdr:row>109</xdr:row>
      <xdr:rowOff>35560</xdr:rowOff>
    </xdr:to>
    <xdr:cxnSp macro="">
      <xdr:nvCxnSpPr>
        <xdr:cNvPr id="399" name="直線コネクタ 398"/>
        <xdr:cNvCxnSpPr/>
      </xdr:nvCxnSpPr>
      <xdr:spPr>
        <a:xfrm flipV="1">
          <a:off x="4634865" y="1714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0"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1" name="直線コネクタ 400"/>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120650</xdr:rowOff>
    </xdr:from>
    <xdr:ext cx="340360" cy="257175"/>
    <xdr:sp macro="" textlink="">
      <xdr:nvSpPr>
        <xdr:cNvPr id="402" name="【市民会館】&#10;有形固定資産減価償却率最大値テキスト"/>
        <xdr:cNvSpPr txBox="1"/>
      </xdr:nvSpPr>
      <xdr:spPr>
        <a:xfrm>
          <a:off x="4673600" y="1692275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2540</xdr:rowOff>
    </xdr:from>
    <xdr:to xmlns:xdr="http://schemas.openxmlformats.org/drawingml/2006/spreadsheetDrawing">
      <xdr:col>24</xdr:col>
      <xdr:colOff>152400</xdr:colOff>
      <xdr:row>100</xdr:row>
      <xdr:rowOff>2540</xdr:rowOff>
    </xdr:to>
    <xdr:cxnSp macro="">
      <xdr:nvCxnSpPr>
        <xdr:cNvPr id="403" name="直線コネクタ 402"/>
        <xdr:cNvCxnSpPr/>
      </xdr:nvCxnSpPr>
      <xdr:spPr>
        <a:xfrm>
          <a:off x="4546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63500</xdr:rowOff>
    </xdr:from>
    <xdr:ext cx="405130" cy="257175"/>
    <xdr:sp macro="" textlink="">
      <xdr:nvSpPr>
        <xdr:cNvPr id="404" name="【市民会館】&#10;有形固定資産減価償却率平均値テキスト"/>
        <xdr:cNvSpPr txBox="1"/>
      </xdr:nvSpPr>
      <xdr:spPr>
        <a:xfrm>
          <a:off x="4673600" y="178943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40640</xdr:rowOff>
    </xdr:from>
    <xdr:to xmlns:xdr="http://schemas.openxmlformats.org/drawingml/2006/spreadsheetDrawing">
      <xdr:col>24</xdr:col>
      <xdr:colOff>114300</xdr:colOff>
      <xdr:row>105</xdr:row>
      <xdr:rowOff>141605</xdr:rowOff>
    </xdr:to>
    <xdr:sp macro="" textlink="">
      <xdr:nvSpPr>
        <xdr:cNvPr id="405" name="フローチャート: 判断 404"/>
        <xdr:cNvSpPr/>
      </xdr:nvSpPr>
      <xdr:spPr>
        <a:xfrm>
          <a:off x="45847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15875</xdr:rowOff>
    </xdr:from>
    <xdr:to xmlns:xdr="http://schemas.openxmlformats.org/drawingml/2006/spreadsheetDrawing">
      <xdr:col>20</xdr:col>
      <xdr:colOff>38100</xdr:colOff>
      <xdr:row>105</xdr:row>
      <xdr:rowOff>117475</xdr:rowOff>
    </xdr:to>
    <xdr:sp macro="" textlink="">
      <xdr:nvSpPr>
        <xdr:cNvPr id="406" name="フローチャート: 判断 405"/>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168910</xdr:rowOff>
    </xdr:from>
    <xdr:to xmlns:xdr="http://schemas.openxmlformats.org/drawingml/2006/spreadsheetDrawing">
      <xdr:col>15</xdr:col>
      <xdr:colOff>101600</xdr:colOff>
      <xdr:row>105</xdr:row>
      <xdr:rowOff>99060</xdr:rowOff>
    </xdr:to>
    <xdr:sp macro="" textlink="">
      <xdr:nvSpPr>
        <xdr:cNvPr id="407" name="フローチャート: 判断 406"/>
        <xdr:cNvSpPr/>
      </xdr:nvSpPr>
      <xdr:spPr>
        <a:xfrm>
          <a:off x="2857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151130</xdr:rowOff>
    </xdr:from>
    <xdr:to xmlns:xdr="http://schemas.openxmlformats.org/drawingml/2006/spreadsheetDrawing">
      <xdr:col>10</xdr:col>
      <xdr:colOff>165100</xdr:colOff>
      <xdr:row>105</xdr:row>
      <xdr:rowOff>81280</xdr:rowOff>
    </xdr:to>
    <xdr:sp macro="" textlink="">
      <xdr:nvSpPr>
        <xdr:cNvPr id="408" name="フローチャート: 判断 407"/>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160655</xdr:rowOff>
    </xdr:from>
    <xdr:to xmlns:xdr="http://schemas.openxmlformats.org/drawingml/2006/spreadsheetDrawing">
      <xdr:col>6</xdr:col>
      <xdr:colOff>38100</xdr:colOff>
      <xdr:row>105</xdr:row>
      <xdr:rowOff>90805</xdr:rowOff>
    </xdr:to>
    <xdr:sp macro="" textlink="">
      <xdr:nvSpPr>
        <xdr:cNvPr id="409" name="フローチャート: 判断 408"/>
        <xdr:cNvSpPr/>
      </xdr:nvSpPr>
      <xdr:spPr>
        <a:xfrm>
          <a:off x="107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0" name="テキスト ボックス 40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1" name="テキスト ボックス 41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2" name="テキスト ボックス 41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3" name="テキスト ボックス 41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4" name="テキスト ボックス 41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80645</xdr:rowOff>
    </xdr:from>
    <xdr:to xmlns:xdr="http://schemas.openxmlformats.org/drawingml/2006/spreadsheetDrawing">
      <xdr:col>24</xdr:col>
      <xdr:colOff>114300</xdr:colOff>
      <xdr:row>107</xdr:row>
      <xdr:rowOff>10795</xdr:rowOff>
    </xdr:to>
    <xdr:sp macro="" textlink="">
      <xdr:nvSpPr>
        <xdr:cNvPr id="415" name="楕円 414"/>
        <xdr:cNvSpPr/>
      </xdr:nvSpPr>
      <xdr:spPr>
        <a:xfrm>
          <a:off x="4584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59055</xdr:rowOff>
    </xdr:from>
    <xdr:ext cx="405130" cy="259080"/>
    <xdr:sp macro="" textlink="">
      <xdr:nvSpPr>
        <xdr:cNvPr id="416" name="【市民会館】&#10;有形固定資産減価償却率該当値テキスト"/>
        <xdr:cNvSpPr txBox="1"/>
      </xdr:nvSpPr>
      <xdr:spPr>
        <a:xfrm>
          <a:off x="4673600" y="18232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41910</xdr:rowOff>
    </xdr:from>
    <xdr:to xmlns:xdr="http://schemas.openxmlformats.org/drawingml/2006/spreadsheetDrawing">
      <xdr:col>20</xdr:col>
      <xdr:colOff>38100</xdr:colOff>
      <xdr:row>106</xdr:row>
      <xdr:rowOff>143510</xdr:rowOff>
    </xdr:to>
    <xdr:sp macro="" textlink="">
      <xdr:nvSpPr>
        <xdr:cNvPr id="417" name="楕円 416"/>
        <xdr:cNvSpPr/>
      </xdr:nvSpPr>
      <xdr:spPr>
        <a:xfrm>
          <a:off x="37465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92710</xdr:rowOff>
    </xdr:from>
    <xdr:to xmlns:xdr="http://schemas.openxmlformats.org/drawingml/2006/spreadsheetDrawing">
      <xdr:col>24</xdr:col>
      <xdr:colOff>63500</xdr:colOff>
      <xdr:row>106</xdr:row>
      <xdr:rowOff>132080</xdr:rowOff>
    </xdr:to>
    <xdr:cxnSp macro="">
      <xdr:nvCxnSpPr>
        <xdr:cNvPr id="418" name="直線コネクタ 417"/>
        <xdr:cNvCxnSpPr/>
      </xdr:nvCxnSpPr>
      <xdr:spPr>
        <a:xfrm>
          <a:off x="3797300" y="1826641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116840</xdr:rowOff>
    </xdr:from>
    <xdr:to xmlns:xdr="http://schemas.openxmlformats.org/drawingml/2006/spreadsheetDrawing">
      <xdr:col>15</xdr:col>
      <xdr:colOff>101600</xdr:colOff>
      <xdr:row>107</xdr:row>
      <xdr:rowOff>46990</xdr:rowOff>
    </xdr:to>
    <xdr:sp macro="" textlink="">
      <xdr:nvSpPr>
        <xdr:cNvPr id="419" name="楕円 418"/>
        <xdr:cNvSpPr/>
      </xdr:nvSpPr>
      <xdr:spPr>
        <a:xfrm>
          <a:off x="2857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92710</xdr:rowOff>
    </xdr:from>
    <xdr:to xmlns:xdr="http://schemas.openxmlformats.org/drawingml/2006/spreadsheetDrawing">
      <xdr:col>19</xdr:col>
      <xdr:colOff>177800</xdr:colOff>
      <xdr:row>106</xdr:row>
      <xdr:rowOff>167640</xdr:rowOff>
    </xdr:to>
    <xdr:cxnSp macro="">
      <xdr:nvCxnSpPr>
        <xdr:cNvPr id="420" name="直線コネクタ 419"/>
        <xdr:cNvCxnSpPr/>
      </xdr:nvCxnSpPr>
      <xdr:spPr>
        <a:xfrm flipV="1">
          <a:off x="2908300" y="1826641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82550</xdr:rowOff>
    </xdr:from>
    <xdr:to xmlns:xdr="http://schemas.openxmlformats.org/drawingml/2006/spreadsheetDrawing">
      <xdr:col>10</xdr:col>
      <xdr:colOff>165100</xdr:colOff>
      <xdr:row>107</xdr:row>
      <xdr:rowOff>12700</xdr:rowOff>
    </xdr:to>
    <xdr:sp macro="" textlink="">
      <xdr:nvSpPr>
        <xdr:cNvPr id="421" name="楕円 420"/>
        <xdr:cNvSpPr/>
      </xdr:nvSpPr>
      <xdr:spPr>
        <a:xfrm>
          <a:off x="196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133350</xdr:rowOff>
    </xdr:from>
    <xdr:to xmlns:xdr="http://schemas.openxmlformats.org/drawingml/2006/spreadsheetDrawing">
      <xdr:col>15</xdr:col>
      <xdr:colOff>50800</xdr:colOff>
      <xdr:row>106</xdr:row>
      <xdr:rowOff>167640</xdr:rowOff>
    </xdr:to>
    <xdr:cxnSp macro="">
      <xdr:nvCxnSpPr>
        <xdr:cNvPr id="422" name="直線コネクタ 421"/>
        <xdr:cNvCxnSpPr/>
      </xdr:nvCxnSpPr>
      <xdr:spPr>
        <a:xfrm>
          <a:off x="2019300" y="183070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43180</xdr:rowOff>
    </xdr:from>
    <xdr:to xmlns:xdr="http://schemas.openxmlformats.org/drawingml/2006/spreadsheetDrawing">
      <xdr:col>6</xdr:col>
      <xdr:colOff>38100</xdr:colOff>
      <xdr:row>106</xdr:row>
      <xdr:rowOff>144780</xdr:rowOff>
    </xdr:to>
    <xdr:sp macro="" textlink="">
      <xdr:nvSpPr>
        <xdr:cNvPr id="423" name="楕円 422"/>
        <xdr:cNvSpPr/>
      </xdr:nvSpPr>
      <xdr:spPr>
        <a:xfrm>
          <a:off x="10795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93980</xdr:rowOff>
    </xdr:from>
    <xdr:to xmlns:xdr="http://schemas.openxmlformats.org/drawingml/2006/spreadsheetDrawing">
      <xdr:col>10</xdr:col>
      <xdr:colOff>114300</xdr:colOff>
      <xdr:row>106</xdr:row>
      <xdr:rowOff>133350</xdr:rowOff>
    </xdr:to>
    <xdr:cxnSp macro="">
      <xdr:nvCxnSpPr>
        <xdr:cNvPr id="424" name="直線コネクタ 423"/>
        <xdr:cNvCxnSpPr/>
      </xdr:nvCxnSpPr>
      <xdr:spPr>
        <a:xfrm>
          <a:off x="1130300" y="182676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133985</xdr:rowOff>
    </xdr:from>
    <xdr:ext cx="405130" cy="257175"/>
    <xdr:sp macro="" textlink="">
      <xdr:nvSpPr>
        <xdr:cNvPr id="425" name="n_1aveValue【市民会館】&#10;有形固定資産減価償却率"/>
        <xdr:cNvSpPr txBox="1"/>
      </xdr:nvSpPr>
      <xdr:spPr>
        <a:xfrm>
          <a:off x="3582035" y="177933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115570</xdr:rowOff>
    </xdr:from>
    <xdr:ext cx="403225" cy="259080"/>
    <xdr:sp macro="" textlink="">
      <xdr:nvSpPr>
        <xdr:cNvPr id="426" name="n_2aveValue【市民会館】&#10;有形固定資産減価償却率"/>
        <xdr:cNvSpPr txBox="1"/>
      </xdr:nvSpPr>
      <xdr:spPr>
        <a:xfrm>
          <a:off x="2705735" y="17774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97790</xdr:rowOff>
    </xdr:from>
    <xdr:ext cx="403225" cy="257175"/>
    <xdr:sp macro="" textlink="">
      <xdr:nvSpPr>
        <xdr:cNvPr id="427" name="n_3aveValue【市民会館】&#10;有形固定資産減価償却率"/>
        <xdr:cNvSpPr txBox="1"/>
      </xdr:nvSpPr>
      <xdr:spPr>
        <a:xfrm>
          <a:off x="1816735" y="17757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107315</xdr:rowOff>
    </xdr:from>
    <xdr:ext cx="403225" cy="259080"/>
    <xdr:sp macro="" textlink="">
      <xdr:nvSpPr>
        <xdr:cNvPr id="428" name="n_4aveValue【市民会館】&#10;有形固定資産減価償却率"/>
        <xdr:cNvSpPr txBox="1"/>
      </xdr:nvSpPr>
      <xdr:spPr>
        <a:xfrm>
          <a:off x="927735" y="1776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134620</xdr:rowOff>
    </xdr:from>
    <xdr:ext cx="405130" cy="257175"/>
    <xdr:sp macro="" textlink="">
      <xdr:nvSpPr>
        <xdr:cNvPr id="429" name="n_1mainValue【市民会館】&#10;有形固定資産減価償却率"/>
        <xdr:cNvSpPr txBox="1"/>
      </xdr:nvSpPr>
      <xdr:spPr>
        <a:xfrm>
          <a:off x="3582035" y="183083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38100</xdr:rowOff>
    </xdr:from>
    <xdr:ext cx="403225" cy="259080"/>
    <xdr:sp macro="" textlink="">
      <xdr:nvSpPr>
        <xdr:cNvPr id="430" name="n_2mainValue【市民会館】&#10;有形固定資産減価償却率"/>
        <xdr:cNvSpPr txBox="1"/>
      </xdr:nvSpPr>
      <xdr:spPr>
        <a:xfrm>
          <a:off x="2705735" y="18383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3810</xdr:rowOff>
    </xdr:from>
    <xdr:ext cx="403225" cy="259080"/>
    <xdr:sp macro="" textlink="">
      <xdr:nvSpPr>
        <xdr:cNvPr id="431" name="n_3mainValue【市民会館】&#10;有形固定資産減価償却率"/>
        <xdr:cNvSpPr txBox="1"/>
      </xdr:nvSpPr>
      <xdr:spPr>
        <a:xfrm>
          <a:off x="1816735" y="183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135890</xdr:rowOff>
    </xdr:from>
    <xdr:ext cx="403225" cy="259080"/>
    <xdr:sp macro="" textlink="">
      <xdr:nvSpPr>
        <xdr:cNvPr id="432" name="n_4mainValue【市民会館】&#10;有形固定資産減価償却率"/>
        <xdr:cNvSpPr txBox="1"/>
      </xdr:nvSpPr>
      <xdr:spPr>
        <a:xfrm>
          <a:off x="927735" y="183095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41" name="テキスト ボックス 440"/>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2" name="直線コネクタ 44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3" name="直線コネクタ 442"/>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5455" cy="259080"/>
    <xdr:sp macro="" textlink="">
      <xdr:nvSpPr>
        <xdr:cNvPr id="444" name="テキスト ボックス 443"/>
        <xdr:cNvSpPr txBox="1"/>
      </xdr:nvSpPr>
      <xdr:spPr>
        <a:xfrm>
          <a:off x="6136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5" name="直線コネクタ 444"/>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5455" cy="259080"/>
    <xdr:sp macro="" textlink="">
      <xdr:nvSpPr>
        <xdr:cNvPr id="446" name="テキスト ボックス 445"/>
        <xdr:cNvSpPr txBox="1"/>
      </xdr:nvSpPr>
      <xdr:spPr>
        <a:xfrm>
          <a:off x="6136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7" name="直線コネクタ 446"/>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5455" cy="259080"/>
    <xdr:sp macro="" textlink="">
      <xdr:nvSpPr>
        <xdr:cNvPr id="448" name="テキスト ボックス 447"/>
        <xdr:cNvSpPr txBox="1"/>
      </xdr:nvSpPr>
      <xdr:spPr>
        <a:xfrm>
          <a:off x="6136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49" name="直線コネクタ 448"/>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5455" cy="259080"/>
    <xdr:sp macro="" textlink="">
      <xdr:nvSpPr>
        <xdr:cNvPr id="450" name="テキスト ボックス 449"/>
        <xdr:cNvSpPr txBox="1"/>
      </xdr:nvSpPr>
      <xdr:spPr>
        <a:xfrm>
          <a:off x="6136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1" name="直線コネクタ 45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452" name="テキスト ボックス 451"/>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69215</xdr:rowOff>
    </xdr:from>
    <xdr:to xmlns:xdr="http://schemas.openxmlformats.org/drawingml/2006/spreadsheetDrawing">
      <xdr:col>54</xdr:col>
      <xdr:colOff>189865</xdr:colOff>
      <xdr:row>108</xdr:row>
      <xdr:rowOff>53340</xdr:rowOff>
    </xdr:to>
    <xdr:cxnSp macro="">
      <xdr:nvCxnSpPr>
        <xdr:cNvPr id="454" name="直線コネクタ 453"/>
        <xdr:cNvCxnSpPr/>
      </xdr:nvCxnSpPr>
      <xdr:spPr>
        <a:xfrm flipV="1">
          <a:off x="10476865" y="1738566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57150</xdr:rowOff>
    </xdr:from>
    <xdr:ext cx="469900" cy="259080"/>
    <xdr:sp macro="" textlink="">
      <xdr:nvSpPr>
        <xdr:cNvPr id="455" name="【市民会館】&#10;一人当たり面積最小値テキスト"/>
        <xdr:cNvSpPr txBox="1"/>
      </xdr:nvSpPr>
      <xdr:spPr>
        <a:xfrm>
          <a:off x="10515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53340</xdr:rowOff>
    </xdr:from>
    <xdr:to xmlns:xdr="http://schemas.openxmlformats.org/drawingml/2006/spreadsheetDrawing">
      <xdr:col>55</xdr:col>
      <xdr:colOff>88900</xdr:colOff>
      <xdr:row>108</xdr:row>
      <xdr:rowOff>53340</xdr:rowOff>
    </xdr:to>
    <xdr:cxnSp macro="">
      <xdr:nvCxnSpPr>
        <xdr:cNvPr id="456" name="直線コネクタ 455"/>
        <xdr:cNvCxnSpPr/>
      </xdr:nvCxnSpPr>
      <xdr:spPr>
        <a:xfrm>
          <a:off x="10388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15875</xdr:rowOff>
    </xdr:from>
    <xdr:ext cx="469900" cy="259080"/>
    <xdr:sp macro="" textlink="">
      <xdr:nvSpPr>
        <xdr:cNvPr id="457" name="【市民会館】&#10;一人当たり面積最大値テキスト"/>
        <xdr:cNvSpPr txBox="1"/>
      </xdr:nvSpPr>
      <xdr:spPr>
        <a:xfrm>
          <a:off x="10515600" y="1716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69215</xdr:rowOff>
    </xdr:from>
    <xdr:to xmlns:xdr="http://schemas.openxmlformats.org/drawingml/2006/spreadsheetDrawing">
      <xdr:col>55</xdr:col>
      <xdr:colOff>88900</xdr:colOff>
      <xdr:row>101</xdr:row>
      <xdr:rowOff>69215</xdr:rowOff>
    </xdr:to>
    <xdr:cxnSp macro="">
      <xdr:nvCxnSpPr>
        <xdr:cNvPr id="458" name="直線コネクタ 457"/>
        <xdr:cNvCxnSpPr/>
      </xdr:nvCxnSpPr>
      <xdr:spPr>
        <a:xfrm>
          <a:off x="10388600" y="1738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74930</xdr:rowOff>
    </xdr:from>
    <xdr:ext cx="469900" cy="257175"/>
    <xdr:sp macro="" textlink="">
      <xdr:nvSpPr>
        <xdr:cNvPr id="459" name="【市民会館】&#10;一人当たり面積平均値テキスト"/>
        <xdr:cNvSpPr txBox="1"/>
      </xdr:nvSpPr>
      <xdr:spPr>
        <a:xfrm>
          <a:off x="10515600" y="182486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96520</xdr:rowOff>
    </xdr:from>
    <xdr:to xmlns:xdr="http://schemas.openxmlformats.org/drawingml/2006/spreadsheetDrawing">
      <xdr:col>55</xdr:col>
      <xdr:colOff>50800</xdr:colOff>
      <xdr:row>107</xdr:row>
      <xdr:rowOff>26670</xdr:rowOff>
    </xdr:to>
    <xdr:sp macro="" textlink="">
      <xdr:nvSpPr>
        <xdr:cNvPr id="460" name="フローチャート: 判断 459"/>
        <xdr:cNvSpPr/>
      </xdr:nvSpPr>
      <xdr:spPr>
        <a:xfrm>
          <a:off x="10426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102870</xdr:rowOff>
    </xdr:from>
    <xdr:to xmlns:xdr="http://schemas.openxmlformats.org/drawingml/2006/spreadsheetDrawing">
      <xdr:col>50</xdr:col>
      <xdr:colOff>165100</xdr:colOff>
      <xdr:row>107</xdr:row>
      <xdr:rowOff>33020</xdr:rowOff>
    </xdr:to>
    <xdr:sp macro="" textlink="">
      <xdr:nvSpPr>
        <xdr:cNvPr id="461" name="フローチャート: 判断 460"/>
        <xdr:cNvSpPr/>
      </xdr:nvSpPr>
      <xdr:spPr>
        <a:xfrm>
          <a:off x="9588500" y="1827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100965</xdr:rowOff>
    </xdr:from>
    <xdr:to xmlns:xdr="http://schemas.openxmlformats.org/drawingml/2006/spreadsheetDrawing">
      <xdr:col>46</xdr:col>
      <xdr:colOff>38100</xdr:colOff>
      <xdr:row>107</xdr:row>
      <xdr:rowOff>31115</xdr:rowOff>
    </xdr:to>
    <xdr:sp macro="" textlink="">
      <xdr:nvSpPr>
        <xdr:cNvPr id="462" name="フローチャート: 判断 461"/>
        <xdr:cNvSpPr/>
      </xdr:nvSpPr>
      <xdr:spPr>
        <a:xfrm>
          <a:off x="8699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93980</xdr:rowOff>
    </xdr:from>
    <xdr:to xmlns:xdr="http://schemas.openxmlformats.org/drawingml/2006/spreadsheetDrawing">
      <xdr:col>41</xdr:col>
      <xdr:colOff>101600</xdr:colOff>
      <xdr:row>107</xdr:row>
      <xdr:rowOff>24130</xdr:rowOff>
    </xdr:to>
    <xdr:sp macro="" textlink="">
      <xdr:nvSpPr>
        <xdr:cNvPr id="463" name="フローチャート: 判断 462"/>
        <xdr:cNvSpPr/>
      </xdr:nvSpPr>
      <xdr:spPr>
        <a:xfrm>
          <a:off x="7810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98425</xdr:rowOff>
    </xdr:from>
    <xdr:to xmlns:xdr="http://schemas.openxmlformats.org/drawingml/2006/spreadsheetDrawing">
      <xdr:col>36</xdr:col>
      <xdr:colOff>165100</xdr:colOff>
      <xdr:row>107</xdr:row>
      <xdr:rowOff>29210</xdr:rowOff>
    </xdr:to>
    <xdr:sp macro="" textlink="">
      <xdr:nvSpPr>
        <xdr:cNvPr id="464" name="フローチャート: 判断 463"/>
        <xdr:cNvSpPr/>
      </xdr:nvSpPr>
      <xdr:spPr>
        <a:xfrm>
          <a:off x="6921500" y="18272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5" name="テキスト ボックス 46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6" name="テキスト ボックス 46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7" name="テキスト ボックス 46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8" name="テキスト ボックス 46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9" name="テキスト ボックス 46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52705</xdr:rowOff>
    </xdr:from>
    <xdr:to xmlns:xdr="http://schemas.openxmlformats.org/drawingml/2006/spreadsheetDrawing">
      <xdr:col>55</xdr:col>
      <xdr:colOff>50800</xdr:colOff>
      <xdr:row>106</xdr:row>
      <xdr:rowOff>154940</xdr:rowOff>
    </xdr:to>
    <xdr:sp macro="" textlink="">
      <xdr:nvSpPr>
        <xdr:cNvPr id="470" name="楕円 469"/>
        <xdr:cNvSpPr/>
      </xdr:nvSpPr>
      <xdr:spPr>
        <a:xfrm>
          <a:off x="10426700" y="1822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75565</xdr:rowOff>
    </xdr:from>
    <xdr:ext cx="469900" cy="257175"/>
    <xdr:sp macro="" textlink="">
      <xdr:nvSpPr>
        <xdr:cNvPr id="471" name="【市民会館】&#10;一人当たり面積該当値テキスト"/>
        <xdr:cNvSpPr txBox="1"/>
      </xdr:nvSpPr>
      <xdr:spPr>
        <a:xfrm>
          <a:off x="10515600" y="180778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57150</xdr:rowOff>
    </xdr:from>
    <xdr:to xmlns:xdr="http://schemas.openxmlformats.org/drawingml/2006/spreadsheetDrawing">
      <xdr:col>50</xdr:col>
      <xdr:colOff>165100</xdr:colOff>
      <xdr:row>106</xdr:row>
      <xdr:rowOff>158750</xdr:rowOff>
    </xdr:to>
    <xdr:sp macro="" textlink="">
      <xdr:nvSpPr>
        <xdr:cNvPr id="472" name="楕円 471"/>
        <xdr:cNvSpPr/>
      </xdr:nvSpPr>
      <xdr:spPr>
        <a:xfrm>
          <a:off x="9588500" y="182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103505</xdr:rowOff>
    </xdr:from>
    <xdr:to xmlns:xdr="http://schemas.openxmlformats.org/drawingml/2006/spreadsheetDrawing">
      <xdr:col>55</xdr:col>
      <xdr:colOff>0</xdr:colOff>
      <xdr:row>106</xdr:row>
      <xdr:rowOff>107950</xdr:rowOff>
    </xdr:to>
    <xdr:cxnSp macro="">
      <xdr:nvCxnSpPr>
        <xdr:cNvPr id="473" name="直線コネクタ 472"/>
        <xdr:cNvCxnSpPr/>
      </xdr:nvCxnSpPr>
      <xdr:spPr>
        <a:xfrm flipV="1">
          <a:off x="9639300" y="182772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59690</xdr:rowOff>
    </xdr:from>
    <xdr:to xmlns:xdr="http://schemas.openxmlformats.org/drawingml/2006/spreadsheetDrawing">
      <xdr:col>46</xdr:col>
      <xdr:colOff>38100</xdr:colOff>
      <xdr:row>106</xdr:row>
      <xdr:rowOff>161290</xdr:rowOff>
    </xdr:to>
    <xdr:sp macro="" textlink="">
      <xdr:nvSpPr>
        <xdr:cNvPr id="474" name="楕円 473"/>
        <xdr:cNvSpPr/>
      </xdr:nvSpPr>
      <xdr:spPr>
        <a:xfrm>
          <a:off x="8699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107950</xdr:rowOff>
    </xdr:from>
    <xdr:to xmlns:xdr="http://schemas.openxmlformats.org/drawingml/2006/spreadsheetDrawing">
      <xdr:col>50</xdr:col>
      <xdr:colOff>114300</xdr:colOff>
      <xdr:row>106</xdr:row>
      <xdr:rowOff>110490</xdr:rowOff>
    </xdr:to>
    <xdr:cxnSp macro="">
      <xdr:nvCxnSpPr>
        <xdr:cNvPr id="475" name="直線コネクタ 474"/>
        <xdr:cNvCxnSpPr/>
      </xdr:nvCxnSpPr>
      <xdr:spPr>
        <a:xfrm flipV="1">
          <a:off x="8750300" y="18281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64135</xdr:rowOff>
    </xdr:from>
    <xdr:to xmlns:xdr="http://schemas.openxmlformats.org/drawingml/2006/spreadsheetDrawing">
      <xdr:col>41</xdr:col>
      <xdr:colOff>101600</xdr:colOff>
      <xdr:row>106</xdr:row>
      <xdr:rowOff>166370</xdr:rowOff>
    </xdr:to>
    <xdr:sp macro="" textlink="">
      <xdr:nvSpPr>
        <xdr:cNvPr id="476" name="楕円 475"/>
        <xdr:cNvSpPr/>
      </xdr:nvSpPr>
      <xdr:spPr>
        <a:xfrm>
          <a:off x="7810500" y="18237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110490</xdr:rowOff>
    </xdr:from>
    <xdr:to xmlns:xdr="http://schemas.openxmlformats.org/drawingml/2006/spreadsheetDrawing">
      <xdr:col>45</xdr:col>
      <xdr:colOff>177800</xdr:colOff>
      <xdr:row>106</xdr:row>
      <xdr:rowOff>114935</xdr:rowOff>
    </xdr:to>
    <xdr:cxnSp macro="">
      <xdr:nvCxnSpPr>
        <xdr:cNvPr id="477" name="直線コネクタ 476"/>
        <xdr:cNvCxnSpPr/>
      </xdr:nvCxnSpPr>
      <xdr:spPr>
        <a:xfrm flipV="1">
          <a:off x="7861300" y="182841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66675</xdr:rowOff>
    </xdr:from>
    <xdr:to xmlns:xdr="http://schemas.openxmlformats.org/drawingml/2006/spreadsheetDrawing">
      <xdr:col>36</xdr:col>
      <xdr:colOff>165100</xdr:colOff>
      <xdr:row>106</xdr:row>
      <xdr:rowOff>168275</xdr:rowOff>
    </xdr:to>
    <xdr:sp macro="" textlink="">
      <xdr:nvSpPr>
        <xdr:cNvPr id="478" name="楕円 477"/>
        <xdr:cNvSpPr/>
      </xdr:nvSpPr>
      <xdr:spPr>
        <a:xfrm>
          <a:off x="6921500" y="182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114935</xdr:rowOff>
    </xdr:from>
    <xdr:to xmlns:xdr="http://schemas.openxmlformats.org/drawingml/2006/spreadsheetDrawing">
      <xdr:col>41</xdr:col>
      <xdr:colOff>50800</xdr:colOff>
      <xdr:row>106</xdr:row>
      <xdr:rowOff>117475</xdr:rowOff>
    </xdr:to>
    <xdr:cxnSp macro="">
      <xdr:nvCxnSpPr>
        <xdr:cNvPr id="479" name="直線コネクタ 478"/>
        <xdr:cNvCxnSpPr/>
      </xdr:nvCxnSpPr>
      <xdr:spPr>
        <a:xfrm flipV="1">
          <a:off x="6972300" y="182886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24130</xdr:rowOff>
    </xdr:from>
    <xdr:ext cx="469900" cy="259080"/>
    <xdr:sp macro="" textlink="">
      <xdr:nvSpPr>
        <xdr:cNvPr id="480" name="n_1aveValue【市民会館】&#10;一人当たり面積"/>
        <xdr:cNvSpPr txBox="1"/>
      </xdr:nvSpPr>
      <xdr:spPr>
        <a:xfrm>
          <a:off x="9391650" y="1836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22225</xdr:rowOff>
    </xdr:from>
    <xdr:ext cx="467995" cy="258445"/>
    <xdr:sp macro="" textlink="">
      <xdr:nvSpPr>
        <xdr:cNvPr id="481" name="n_2aveValue【市民会館】&#10;一人当たり面積"/>
        <xdr:cNvSpPr txBox="1"/>
      </xdr:nvSpPr>
      <xdr:spPr>
        <a:xfrm>
          <a:off x="8515350" y="183673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15240</xdr:rowOff>
    </xdr:from>
    <xdr:ext cx="467995" cy="259080"/>
    <xdr:sp macro="" textlink="">
      <xdr:nvSpPr>
        <xdr:cNvPr id="482" name="n_3aveValue【市民会館】&#10;一人当たり面積"/>
        <xdr:cNvSpPr txBox="1"/>
      </xdr:nvSpPr>
      <xdr:spPr>
        <a:xfrm>
          <a:off x="7626350" y="18360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19685</xdr:rowOff>
    </xdr:from>
    <xdr:ext cx="467995" cy="257175"/>
    <xdr:sp macro="" textlink="">
      <xdr:nvSpPr>
        <xdr:cNvPr id="483" name="n_4aveValue【市民会館】&#10;一人当たり面積"/>
        <xdr:cNvSpPr txBox="1"/>
      </xdr:nvSpPr>
      <xdr:spPr>
        <a:xfrm>
          <a:off x="6737350" y="183648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3810</xdr:rowOff>
    </xdr:from>
    <xdr:ext cx="469900" cy="259080"/>
    <xdr:sp macro="" textlink="">
      <xdr:nvSpPr>
        <xdr:cNvPr id="484" name="n_1mainValue【市民会館】&#10;一人当たり面積"/>
        <xdr:cNvSpPr txBox="1"/>
      </xdr:nvSpPr>
      <xdr:spPr>
        <a:xfrm>
          <a:off x="9391650" y="1800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6350</xdr:rowOff>
    </xdr:from>
    <xdr:ext cx="467995" cy="257175"/>
    <xdr:sp macro="" textlink="">
      <xdr:nvSpPr>
        <xdr:cNvPr id="485" name="n_2mainValue【市民会館】&#10;一人当たり面積"/>
        <xdr:cNvSpPr txBox="1"/>
      </xdr:nvSpPr>
      <xdr:spPr>
        <a:xfrm>
          <a:off x="8515350" y="180086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10795</xdr:rowOff>
    </xdr:from>
    <xdr:ext cx="467995" cy="258445"/>
    <xdr:sp macro="" textlink="">
      <xdr:nvSpPr>
        <xdr:cNvPr id="486" name="n_3mainValue【市民会館】&#10;一人当たり面積"/>
        <xdr:cNvSpPr txBox="1"/>
      </xdr:nvSpPr>
      <xdr:spPr>
        <a:xfrm>
          <a:off x="7626350" y="180130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13335</xdr:rowOff>
    </xdr:from>
    <xdr:ext cx="467995" cy="259080"/>
    <xdr:sp macro="" textlink="">
      <xdr:nvSpPr>
        <xdr:cNvPr id="487" name="n_4mainValue【市民会館】&#10;一人当たり面積"/>
        <xdr:cNvSpPr txBox="1"/>
      </xdr:nvSpPr>
      <xdr:spPr>
        <a:xfrm>
          <a:off x="6737350" y="180155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96" name="テキスト ボックス 495"/>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7" name="直線コネクタ 4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98" name="テキスト ボックス 497"/>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99" name="直線コネクタ 49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500" name="テキスト ボックス 499"/>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1" name="直線コネクタ 50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502" name="テキスト ボックス 501"/>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3" name="直線コネクタ 50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4" name="テキスト ボックス 50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5" name="直線コネクタ 50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6" name="テキスト ボックス 50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7" name="直線コネクタ 50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508" name="テキスト ボックス 507"/>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09" name="直線コネクタ 50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510" name="テキスト ボックス 509"/>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6350</xdr:rowOff>
    </xdr:from>
    <xdr:to xmlns:xdr="http://schemas.openxmlformats.org/drawingml/2006/spreadsheetDrawing">
      <xdr:col>85</xdr:col>
      <xdr:colOff>126365</xdr:colOff>
      <xdr:row>41</xdr:row>
      <xdr:rowOff>139065</xdr:rowOff>
    </xdr:to>
    <xdr:cxnSp macro="">
      <xdr:nvCxnSpPr>
        <xdr:cNvPr id="512" name="直線コネクタ 511"/>
        <xdr:cNvCxnSpPr/>
      </xdr:nvCxnSpPr>
      <xdr:spPr>
        <a:xfrm flipV="1">
          <a:off x="16318865" y="5664200"/>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143510</xdr:rowOff>
    </xdr:from>
    <xdr:ext cx="405130" cy="257175"/>
    <xdr:sp macro="" textlink="">
      <xdr:nvSpPr>
        <xdr:cNvPr id="513" name="【一般廃棄物処理施設】&#10;有形固定資産減価償却率最小値テキスト"/>
        <xdr:cNvSpPr txBox="1"/>
      </xdr:nvSpPr>
      <xdr:spPr>
        <a:xfrm>
          <a:off x="16357600" y="71729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139065</xdr:rowOff>
    </xdr:from>
    <xdr:to xmlns:xdr="http://schemas.openxmlformats.org/drawingml/2006/spreadsheetDrawing">
      <xdr:col>86</xdr:col>
      <xdr:colOff>25400</xdr:colOff>
      <xdr:row>41</xdr:row>
      <xdr:rowOff>139065</xdr:rowOff>
    </xdr:to>
    <xdr:cxnSp macro="">
      <xdr:nvCxnSpPr>
        <xdr:cNvPr id="514" name="直線コネクタ 513"/>
        <xdr:cNvCxnSpPr/>
      </xdr:nvCxnSpPr>
      <xdr:spPr>
        <a:xfrm>
          <a:off x="16230600" y="716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123825</xdr:rowOff>
    </xdr:from>
    <xdr:ext cx="405130" cy="257175"/>
    <xdr:sp macro="" textlink="">
      <xdr:nvSpPr>
        <xdr:cNvPr id="515" name="【一般廃棄物処理施設】&#10;有形固定資産減価償却率最大値テキスト"/>
        <xdr:cNvSpPr txBox="1"/>
      </xdr:nvSpPr>
      <xdr:spPr>
        <a:xfrm>
          <a:off x="16357600" y="54387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6350</xdr:rowOff>
    </xdr:from>
    <xdr:to xmlns:xdr="http://schemas.openxmlformats.org/drawingml/2006/spreadsheetDrawing">
      <xdr:col>86</xdr:col>
      <xdr:colOff>25400</xdr:colOff>
      <xdr:row>33</xdr:row>
      <xdr:rowOff>6350</xdr:rowOff>
    </xdr:to>
    <xdr:cxnSp macro="">
      <xdr:nvCxnSpPr>
        <xdr:cNvPr id="516" name="直線コネクタ 515"/>
        <xdr:cNvCxnSpPr/>
      </xdr:nvCxnSpPr>
      <xdr:spPr>
        <a:xfrm>
          <a:off x="16230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48260</xdr:rowOff>
    </xdr:from>
    <xdr:ext cx="405130" cy="259080"/>
    <xdr:sp macro="" textlink="">
      <xdr:nvSpPr>
        <xdr:cNvPr id="517" name="【一般廃棄物処理施設】&#10;有形固定資産減価償却率平均値テキスト"/>
        <xdr:cNvSpPr txBox="1"/>
      </xdr:nvSpPr>
      <xdr:spPr>
        <a:xfrm>
          <a:off x="16357600" y="63919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25400</xdr:rowOff>
    </xdr:from>
    <xdr:to xmlns:xdr="http://schemas.openxmlformats.org/drawingml/2006/spreadsheetDrawing">
      <xdr:col>85</xdr:col>
      <xdr:colOff>177800</xdr:colOff>
      <xdr:row>38</xdr:row>
      <xdr:rowOff>127000</xdr:rowOff>
    </xdr:to>
    <xdr:sp macro="" textlink="">
      <xdr:nvSpPr>
        <xdr:cNvPr id="518" name="フローチャート: 判断 517"/>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149225</xdr:rowOff>
    </xdr:from>
    <xdr:to xmlns:xdr="http://schemas.openxmlformats.org/drawingml/2006/spreadsheetDrawing">
      <xdr:col>81</xdr:col>
      <xdr:colOff>101600</xdr:colOff>
      <xdr:row>38</xdr:row>
      <xdr:rowOff>79375</xdr:rowOff>
    </xdr:to>
    <xdr:sp macro="" textlink="">
      <xdr:nvSpPr>
        <xdr:cNvPr id="519" name="フローチャート: 判断 518"/>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139700</xdr:rowOff>
    </xdr:from>
    <xdr:to xmlns:xdr="http://schemas.openxmlformats.org/drawingml/2006/spreadsheetDrawing">
      <xdr:col>76</xdr:col>
      <xdr:colOff>165100</xdr:colOff>
      <xdr:row>38</xdr:row>
      <xdr:rowOff>69850</xdr:rowOff>
    </xdr:to>
    <xdr:sp macro="" textlink="">
      <xdr:nvSpPr>
        <xdr:cNvPr id="520" name="フローチャート: 判断 519"/>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111125</xdr:rowOff>
    </xdr:from>
    <xdr:to xmlns:xdr="http://schemas.openxmlformats.org/drawingml/2006/spreadsheetDrawing">
      <xdr:col>72</xdr:col>
      <xdr:colOff>38100</xdr:colOff>
      <xdr:row>38</xdr:row>
      <xdr:rowOff>41275</xdr:rowOff>
    </xdr:to>
    <xdr:sp macro="" textlink="">
      <xdr:nvSpPr>
        <xdr:cNvPr id="521" name="フローチャート: 判断 520"/>
        <xdr:cNvSpPr/>
      </xdr:nvSpPr>
      <xdr:spPr>
        <a:xfrm>
          <a:off x="13652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63500</xdr:rowOff>
    </xdr:from>
    <xdr:to xmlns:xdr="http://schemas.openxmlformats.org/drawingml/2006/spreadsheetDrawing">
      <xdr:col>67</xdr:col>
      <xdr:colOff>101600</xdr:colOff>
      <xdr:row>37</xdr:row>
      <xdr:rowOff>165100</xdr:rowOff>
    </xdr:to>
    <xdr:sp macro="" textlink="">
      <xdr:nvSpPr>
        <xdr:cNvPr id="522" name="フローチャート: 判断 521"/>
        <xdr:cNvSpPr/>
      </xdr:nvSpPr>
      <xdr:spPr>
        <a:xfrm>
          <a:off x="12763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3" name="テキスト ボックス 52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4" name="テキスト ボックス 52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5" name="テキスト ボックス 52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6" name="テキスト ボックス 52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7" name="テキスト ボックス 52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153035</xdr:rowOff>
    </xdr:from>
    <xdr:to xmlns:xdr="http://schemas.openxmlformats.org/drawingml/2006/spreadsheetDrawing">
      <xdr:col>85</xdr:col>
      <xdr:colOff>177800</xdr:colOff>
      <xdr:row>39</xdr:row>
      <xdr:rowOff>83185</xdr:rowOff>
    </xdr:to>
    <xdr:sp macro="" textlink="">
      <xdr:nvSpPr>
        <xdr:cNvPr id="528" name="楕円 527"/>
        <xdr:cNvSpPr/>
      </xdr:nvSpPr>
      <xdr:spPr>
        <a:xfrm>
          <a:off x="16268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132080</xdr:rowOff>
    </xdr:from>
    <xdr:ext cx="405130" cy="257175"/>
    <xdr:sp macro="" textlink="">
      <xdr:nvSpPr>
        <xdr:cNvPr id="529" name="【一般廃棄物処理施設】&#10;有形固定資産減価償却率該当値テキスト"/>
        <xdr:cNvSpPr txBox="1"/>
      </xdr:nvSpPr>
      <xdr:spPr>
        <a:xfrm>
          <a:off x="16357600" y="66471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105410</xdr:rowOff>
    </xdr:from>
    <xdr:to xmlns:xdr="http://schemas.openxmlformats.org/drawingml/2006/spreadsheetDrawing">
      <xdr:col>81</xdr:col>
      <xdr:colOff>101600</xdr:colOff>
      <xdr:row>39</xdr:row>
      <xdr:rowOff>35560</xdr:rowOff>
    </xdr:to>
    <xdr:sp macro="" textlink="">
      <xdr:nvSpPr>
        <xdr:cNvPr id="530" name="楕円 529"/>
        <xdr:cNvSpPr/>
      </xdr:nvSpPr>
      <xdr:spPr>
        <a:xfrm>
          <a:off x="1543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156210</xdr:rowOff>
    </xdr:from>
    <xdr:to xmlns:xdr="http://schemas.openxmlformats.org/drawingml/2006/spreadsheetDrawing">
      <xdr:col>85</xdr:col>
      <xdr:colOff>127000</xdr:colOff>
      <xdr:row>39</xdr:row>
      <xdr:rowOff>32385</xdr:rowOff>
    </xdr:to>
    <xdr:cxnSp macro="">
      <xdr:nvCxnSpPr>
        <xdr:cNvPr id="531" name="直線コネクタ 530"/>
        <xdr:cNvCxnSpPr/>
      </xdr:nvCxnSpPr>
      <xdr:spPr>
        <a:xfrm>
          <a:off x="15481300" y="667131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63500</xdr:rowOff>
    </xdr:from>
    <xdr:to xmlns:xdr="http://schemas.openxmlformats.org/drawingml/2006/spreadsheetDrawing">
      <xdr:col>76</xdr:col>
      <xdr:colOff>165100</xdr:colOff>
      <xdr:row>38</xdr:row>
      <xdr:rowOff>165100</xdr:rowOff>
    </xdr:to>
    <xdr:sp macro="" textlink="">
      <xdr:nvSpPr>
        <xdr:cNvPr id="532" name="楕円 531"/>
        <xdr:cNvSpPr/>
      </xdr:nvSpPr>
      <xdr:spPr>
        <a:xfrm>
          <a:off x="1454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114300</xdr:rowOff>
    </xdr:from>
    <xdr:to xmlns:xdr="http://schemas.openxmlformats.org/drawingml/2006/spreadsheetDrawing">
      <xdr:col>81</xdr:col>
      <xdr:colOff>50800</xdr:colOff>
      <xdr:row>38</xdr:row>
      <xdr:rowOff>156210</xdr:rowOff>
    </xdr:to>
    <xdr:cxnSp macro="">
      <xdr:nvCxnSpPr>
        <xdr:cNvPr id="533" name="直線コネクタ 532"/>
        <xdr:cNvCxnSpPr/>
      </xdr:nvCxnSpPr>
      <xdr:spPr>
        <a:xfrm>
          <a:off x="14592300" y="66294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6350</xdr:rowOff>
    </xdr:from>
    <xdr:to xmlns:xdr="http://schemas.openxmlformats.org/drawingml/2006/spreadsheetDrawing">
      <xdr:col>72</xdr:col>
      <xdr:colOff>38100</xdr:colOff>
      <xdr:row>38</xdr:row>
      <xdr:rowOff>107950</xdr:rowOff>
    </xdr:to>
    <xdr:sp macro="" textlink="">
      <xdr:nvSpPr>
        <xdr:cNvPr id="534" name="楕円 533"/>
        <xdr:cNvSpPr/>
      </xdr:nvSpPr>
      <xdr:spPr>
        <a:xfrm>
          <a:off x="1365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57150</xdr:rowOff>
    </xdr:from>
    <xdr:to xmlns:xdr="http://schemas.openxmlformats.org/drawingml/2006/spreadsheetDrawing">
      <xdr:col>76</xdr:col>
      <xdr:colOff>114300</xdr:colOff>
      <xdr:row>38</xdr:row>
      <xdr:rowOff>114300</xdr:rowOff>
    </xdr:to>
    <xdr:cxnSp macro="">
      <xdr:nvCxnSpPr>
        <xdr:cNvPr id="535" name="直線コネクタ 534"/>
        <xdr:cNvCxnSpPr/>
      </xdr:nvCxnSpPr>
      <xdr:spPr>
        <a:xfrm>
          <a:off x="13703300" y="65722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128270</xdr:rowOff>
    </xdr:from>
    <xdr:to xmlns:xdr="http://schemas.openxmlformats.org/drawingml/2006/spreadsheetDrawing">
      <xdr:col>67</xdr:col>
      <xdr:colOff>101600</xdr:colOff>
      <xdr:row>38</xdr:row>
      <xdr:rowOff>58420</xdr:rowOff>
    </xdr:to>
    <xdr:sp macro="" textlink="">
      <xdr:nvSpPr>
        <xdr:cNvPr id="536" name="楕円 535"/>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7620</xdr:rowOff>
    </xdr:from>
    <xdr:to xmlns:xdr="http://schemas.openxmlformats.org/drawingml/2006/spreadsheetDrawing">
      <xdr:col>71</xdr:col>
      <xdr:colOff>177800</xdr:colOff>
      <xdr:row>38</xdr:row>
      <xdr:rowOff>57150</xdr:rowOff>
    </xdr:to>
    <xdr:cxnSp macro="">
      <xdr:nvCxnSpPr>
        <xdr:cNvPr id="537" name="直線コネクタ 536"/>
        <xdr:cNvCxnSpPr/>
      </xdr:nvCxnSpPr>
      <xdr:spPr>
        <a:xfrm>
          <a:off x="12814300" y="65227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95885</xdr:rowOff>
    </xdr:from>
    <xdr:ext cx="405130" cy="259080"/>
    <xdr:sp macro="" textlink="">
      <xdr:nvSpPr>
        <xdr:cNvPr id="538" name="n_1aveValue【一般廃棄物処理施設】&#10;有形固定資産減価償却率"/>
        <xdr:cNvSpPr txBox="1"/>
      </xdr:nvSpPr>
      <xdr:spPr>
        <a:xfrm>
          <a:off x="15266035" y="626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86360</xdr:rowOff>
    </xdr:from>
    <xdr:ext cx="403225" cy="257175"/>
    <xdr:sp macro="" textlink="">
      <xdr:nvSpPr>
        <xdr:cNvPr id="539" name="n_2aveValue【一般廃棄物処理施設】&#10;有形固定資産減価償却率"/>
        <xdr:cNvSpPr txBox="1"/>
      </xdr:nvSpPr>
      <xdr:spPr>
        <a:xfrm>
          <a:off x="14389735" y="6258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57785</xdr:rowOff>
    </xdr:from>
    <xdr:ext cx="403225" cy="259080"/>
    <xdr:sp macro="" textlink="">
      <xdr:nvSpPr>
        <xdr:cNvPr id="540" name="n_3aveValue【一般廃棄物処理施設】&#10;有形固定資産減価償却率"/>
        <xdr:cNvSpPr txBox="1"/>
      </xdr:nvSpPr>
      <xdr:spPr>
        <a:xfrm>
          <a:off x="13500735" y="6229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10160</xdr:rowOff>
    </xdr:from>
    <xdr:ext cx="403225" cy="259080"/>
    <xdr:sp macro="" textlink="">
      <xdr:nvSpPr>
        <xdr:cNvPr id="541" name="n_4aveValue【一般廃棄物処理施設】&#10;有形固定資産減価償却率"/>
        <xdr:cNvSpPr txBox="1"/>
      </xdr:nvSpPr>
      <xdr:spPr>
        <a:xfrm>
          <a:off x="12611735" y="6182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26670</xdr:rowOff>
    </xdr:from>
    <xdr:ext cx="405130" cy="259080"/>
    <xdr:sp macro="" textlink="">
      <xdr:nvSpPr>
        <xdr:cNvPr id="542" name="n_1mainValue【一般廃棄物処理施設】&#10;有形固定資産減価償却率"/>
        <xdr:cNvSpPr txBox="1"/>
      </xdr:nvSpPr>
      <xdr:spPr>
        <a:xfrm>
          <a:off x="15266035" y="6713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156210</xdr:rowOff>
    </xdr:from>
    <xdr:ext cx="403225" cy="257175"/>
    <xdr:sp macro="" textlink="">
      <xdr:nvSpPr>
        <xdr:cNvPr id="543" name="n_2mainValue【一般廃棄物処理施設】&#10;有形固定資産減価償却率"/>
        <xdr:cNvSpPr txBox="1"/>
      </xdr:nvSpPr>
      <xdr:spPr>
        <a:xfrm>
          <a:off x="14389735" y="66713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99060</xdr:rowOff>
    </xdr:from>
    <xdr:ext cx="403225" cy="257175"/>
    <xdr:sp macro="" textlink="">
      <xdr:nvSpPr>
        <xdr:cNvPr id="544" name="n_3mainValue【一般廃棄物処理施設】&#10;有形固定資産減価償却率"/>
        <xdr:cNvSpPr txBox="1"/>
      </xdr:nvSpPr>
      <xdr:spPr>
        <a:xfrm>
          <a:off x="13500735" y="6614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49530</xdr:rowOff>
    </xdr:from>
    <xdr:ext cx="403225" cy="259080"/>
    <xdr:sp macro="" textlink="">
      <xdr:nvSpPr>
        <xdr:cNvPr id="545" name="n_4mainValue【一般廃棄物処理施設】&#10;有形固定資産減価償却率"/>
        <xdr:cNvSpPr txBox="1"/>
      </xdr:nvSpPr>
      <xdr:spPr>
        <a:xfrm>
          <a:off x="12611735" y="65646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554" name="テキスト ボックス 553"/>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5" name="直線コネクタ 55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6" name="直線コネクタ 555"/>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015" cy="259080"/>
    <xdr:sp macro="" textlink="">
      <xdr:nvSpPr>
        <xdr:cNvPr id="557" name="テキスト ボックス 556"/>
        <xdr:cNvSpPr txBox="1"/>
      </xdr:nvSpPr>
      <xdr:spPr>
        <a:xfrm>
          <a:off x="18039080" y="709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58" name="直線コネクタ 557"/>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3725" cy="257175"/>
    <xdr:sp macro="" textlink="">
      <xdr:nvSpPr>
        <xdr:cNvPr id="559" name="テキスト ボックス 558"/>
        <xdr:cNvSpPr txBox="1"/>
      </xdr:nvSpPr>
      <xdr:spPr>
        <a:xfrm>
          <a:off x="17692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0" name="直線コネクタ 55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3725" cy="259080"/>
    <xdr:sp macro="" textlink="">
      <xdr:nvSpPr>
        <xdr:cNvPr id="561" name="テキスト ボックス 560"/>
        <xdr:cNvSpPr txBox="1"/>
      </xdr:nvSpPr>
      <xdr:spPr>
        <a:xfrm>
          <a:off x="17692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2" name="直線コネクタ 561"/>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3725" cy="259080"/>
    <xdr:sp macro="" textlink="">
      <xdr:nvSpPr>
        <xdr:cNvPr id="563" name="テキスト ボックス 562"/>
        <xdr:cNvSpPr txBox="1"/>
      </xdr:nvSpPr>
      <xdr:spPr>
        <a:xfrm>
          <a:off x="17692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4" name="直線コネクタ 563"/>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3725" cy="257175"/>
    <xdr:sp macro="" textlink="">
      <xdr:nvSpPr>
        <xdr:cNvPr id="565" name="テキスト ボックス 564"/>
        <xdr:cNvSpPr txBox="1"/>
      </xdr:nvSpPr>
      <xdr:spPr>
        <a:xfrm>
          <a:off x="17692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6" name="直線コネクタ 56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3895" cy="259080"/>
    <xdr:sp macro="" textlink="">
      <xdr:nvSpPr>
        <xdr:cNvPr id="567" name="テキスト ボックス 566"/>
        <xdr:cNvSpPr txBox="1"/>
      </xdr:nvSpPr>
      <xdr:spPr>
        <a:xfrm>
          <a:off x="17602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147320</xdr:rowOff>
    </xdr:from>
    <xdr:to xmlns:xdr="http://schemas.openxmlformats.org/drawingml/2006/spreadsheetDrawing">
      <xdr:col>116</xdr:col>
      <xdr:colOff>62865</xdr:colOff>
      <xdr:row>42</xdr:row>
      <xdr:rowOff>38100</xdr:rowOff>
    </xdr:to>
    <xdr:cxnSp macro="">
      <xdr:nvCxnSpPr>
        <xdr:cNvPr id="569" name="直線コネクタ 568"/>
        <xdr:cNvCxnSpPr/>
      </xdr:nvCxnSpPr>
      <xdr:spPr>
        <a:xfrm flipV="1">
          <a:off x="22160865" y="597662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13690" cy="257175"/>
    <xdr:sp macro="" textlink="">
      <xdr:nvSpPr>
        <xdr:cNvPr id="570" name="【一般廃棄物処理施設】&#10;一人当たり有形固定資産（償却資産）額最小値テキスト"/>
        <xdr:cNvSpPr txBox="1"/>
      </xdr:nvSpPr>
      <xdr:spPr>
        <a:xfrm>
          <a:off x="22199600" y="72428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571" name="直線コネクタ 570"/>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93980</xdr:rowOff>
    </xdr:from>
    <xdr:ext cx="598805" cy="259080"/>
    <xdr:sp macro="" textlink="">
      <xdr:nvSpPr>
        <xdr:cNvPr id="572" name="【一般廃棄物処理施設】&#10;一人当たり有形固定資産（償却資産）額最大値テキスト"/>
        <xdr:cNvSpPr txBox="1"/>
      </xdr:nvSpPr>
      <xdr:spPr>
        <a:xfrm>
          <a:off x="22199600" y="5751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147320</xdr:rowOff>
    </xdr:from>
    <xdr:to xmlns:xdr="http://schemas.openxmlformats.org/drawingml/2006/spreadsheetDrawing">
      <xdr:col>116</xdr:col>
      <xdr:colOff>152400</xdr:colOff>
      <xdr:row>34</xdr:row>
      <xdr:rowOff>147320</xdr:rowOff>
    </xdr:to>
    <xdr:cxnSp macro="">
      <xdr:nvCxnSpPr>
        <xdr:cNvPr id="573" name="直線コネクタ 572"/>
        <xdr:cNvCxnSpPr/>
      </xdr:nvCxnSpPr>
      <xdr:spPr>
        <a:xfrm>
          <a:off x="22072600" y="597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19050</xdr:rowOff>
    </xdr:from>
    <xdr:ext cx="534670" cy="257175"/>
    <xdr:sp macro="" textlink="">
      <xdr:nvSpPr>
        <xdr:cNvPr id="574" name="【一般廃棄物処理施設】&#10;一人当たり有形固定資産（償却資産）額平均値テキスト"/>
        <xdr:cNvSpPr txBox="1"/>
      </xdr:nvSpPr>
      <xdr:spPr>
        <a:xfrm>
          <a:off x="22199600" y="68770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167640</xdr:rowOff>
    </xdr:from>
    <xdr:to xmlns:xdr="http://schemas.openxmlformats.org/drawingml/2006/spreadsheetDrawing">
      <xdr:col>116</xdr:col>
      <xdr:colOff>114300</xdr:colOff>
      <xdr:row>41</xdr:row>
      <xdr:rowOff>97790</xdr:rowOff>
    </xdr:to>
    <xdr:sp macro="" textlink="">
      <xdr:nvSpPr>
        <xdr:cNvPr id="575" name="フローチャート: 判断 574"/>
        <xdr:cNvSpPr/>
      </xdr:nvSpPr>
      <xdr:spPr>
        <a:xfrm>
          <a:off x="221107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169545</xdr:rowOff>
    </xdr:from>
    <xdr:to xmlns:xdr="http://schemas.openxmlformats.org/drawingml/2006/spreadsheetDrawing">
      <xdr:col>112</xdr:col>
      <xdr:colOff>38100</xdr:colOff>
      <xdr:row>41</xdr:row>
      <xdr:rowOff>99695</xdr:rowOff>
    </xdr:to>
    <xdr:sp macro="" textlink="">
      <xdr:nvSpPr>
        <xdr:cNvPr id="576" name="フローチャート: 判断 575"/>
        <xdr:cNvSpPr/>
      </xdr:nvSpPr>
      <xdr:spPr>
        <a:xfrm>
          <a:off x="21272500" y="702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5080</xdr:rowOff>
    </xdr:from>
    <xdr:to xmlns:xdr="http://schemas.openxmlformats.org/drawingml/2006/spreadsheetDrawing">
      <xdr:col>107</xdr:col>
      <xdr:colOff>101600</xdr:colOff>
      <xdr:row>41</xdr:row>
      <xdr:rowOff>106680</xdr:rowOff>
    </xdr:to>
    <xdr:sp macro="" textlink="">
      <xdr:nvSpPr>
        <xdr:cNvPr id="577" name="フローチャート: 判断 576"/>
        <xdr:cNvSpPr/>
      </xdr:nvSpPr>
      <xdr:spPr>
        <a:xfrm>
          <a:off x="203835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19050</xdr:rowOff>
    </xdr:from>
    <xdr:to xmlns:xdr="http://schemas.openxmlformats.org/drawingml/2006/spreadsheetDrawing">
      <xdr:col>102</xdr:col>
      <xdr:colOff>165100</xdr:colOff>
      <xdr:row>41</xdr:row>
      <xdr:rowOff>120650</xdr:rowOff>
    </xdr:to>
    <xdr:sp macro="" textlink="">
      <xdr:nvSpPr>
        <xdr:cNvPr id="578" name="フローチャート: 判断 577"/>
        <xdr:cNvSpPr/>
      </xdr:nvSpPr>
      <xdr:spPr>
        <a:xfrm>
          <a:off x="194945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19685</xdr:rowOff>
    </xdr:from>
    <xdr:to xmlns:xdr="http://schemas.openxmlformats.org/drawingml/2006/spreadsheetDrawing">
      <xdr:col>98</xdr:col>
      <xdr:colOff>38100</xdr:colOff>
      <xdr:row>41</xdr:row>
      <xdr:rowOff>121285</xdr:rowOff>
    </xdr:to>
    <xdr:sp macro="" textlink="">
      <xdr:nvSpPr>
        <xdr:cNvPr id="579" name="フローチャート: 判断 578"/>
        <xdr:cNvSpPr/>
      </xdr:nvSpPr>
      <xdr:spPr>
        <a:xfrm>
          <a:off x="18605500" y="70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0" name="テキスト ボックス 57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1" name="テキスト ボックス 58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2" name="テキスト ボックス 58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3" name="テキスト ボックス 58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4" name="テキスト ボックス 58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45085</xdr:rowOff>
    </xdr:from>
    <xdr:to xmlns:xdr="http://schemas.openxmlformats.org/drawingml/2006/spreadsheetDrawing">
      <xdr:col>116</xdr:col>
      <xdr:colOff>114300</xdr:colOff>
      <xdr:row>41</xdr:row>
      <xdr:rowOff>146685</xdr:rowOff>
    </xdr:to>
    <xdr:sp macro="" textlink="">
      <xdr:nvSpPr>
        <xdr:cNvPr id="585" name="楕円 584"/>
        <xdr:cNvSpPr/>
      </xdr:nvSpPr>
      <xdr:spPr>
        <a:xfrm>
          <a:off x="22110700" y="70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146050</xdr:rowOff>
    </xdr:from>
    <xdr:ext cx="534670" cy="257175"/>
    <xdr:sp macro="" textlink="">
      <xdr:nvSpPr>
        <xdr:cNvPr id="586" name="【一般廃棄物処理施設】&#10;一人当たり有形固定資産（償却資産）額該当値テキスト"/>
        <xdr:cNvSpPr txBox="1"/>
      </xdr:nvSpPr>
      <xdr:spPr>
        <a:xfrm>
          <a:off x="22199600" y="70040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46990</xdr:rowOff>
    </xdr:from>
    <xdr:to xmlns:xdr="http://schemas.openxmlformats.org/drawingml/2006/spreadsheetDrawing">
      <xdr:col>112</xdr:col>
      <xdr:colOff>38100</xdr:colOff>
      <xdr:row>41</xdr:row>
      <xdr:rowOff>148590</xdr:rowOff>
    </xdr:to>
    <xdr:sp macro="" textlink="">
      <xdr:nvSpPr>
        <xdr:cNvPr id="587" name="楕円 586"/>
        <xdr:cNvSpPr/>
      </xdr:nvSpPr>
      <xdr:spPr>
        <a:xfrm>
          <a:off x="21272500" y="70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95885</xdr:rowOff>
    </xdr:from>
    <xdr:to xmlns:xdr="http://schemas.openxmlformats.org/drawingml/2006/spreadsheetDrawing">
      <xdr:col>116</xdr:col>
      <xdr:colOff>63500</xdr:colOff>
      <xdr:row>41</xdr:row>
      <xdr:rowOff>97790</xdr:rowOff>
    </xdr:to>
    <xdr:cxnSp macro="">
      <xdr:nvCxnSpPr>
        <xdr:cNvPr id="588" name="直線コネクタ 587"/>
        <xdr:cNvCxnSpPr/>
      </xdr:nvCxnSpPr>
      <xdr:spPr>
        <a:xfrm flipV="1">
          <a:off x="21323300" y="71253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48260</xdr:rowOff>
    </xdr:from>
    <xdr:to xmlns:xdr="http://schemas.openxmlformats.org/drawingml/2006/spreadsheetDrawing">
      <xdr:col>107</xdr:col>
      <xdr:colOff>101600</xdr:colOff>
      <xdr:row>41</xdr:row>
      <xdr:rowOff>149860</xdr:rowOff>
    </xdr:to>
    <xdr:sp macro="" textlink="">
      <xdr:nvSpPr>
        <xdr:cNvPr id="589" name="楕円 588"/>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97790</xdr:rowOff>
    </xdr:from>
    <xdr:to xmlns:xdr="http://schemas.openxmlformats.org/drawingml/2006/spreadsheetDrawing">
      <xdr:col>111</xdr:col>
      <xdr:colOff>177800</xdr:colOff>
      <xdr:row>41</xdr:row>
      <xdr:rowOff>99060</xdr:rowOff>
    </xdr:to>
    <xdr:cxnSp macro="">
      <xdr:nvCxnSpPr>
        <xdr:cNvPr id="590" name="直線コネクタ 589"/>
        <xdr:cNvCxnSpPr/>
      </xdr:nvCxnSpPr>
      <xdr:spPr>
        <a:xfrm flipV="1">
          <a:off x="20434300" y="71272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50165</xdr:rowOff>
    </xdr:from>
    <xdr:to xmlns:xdr="http://schemas.openxmlformats.org/drawingml/2006/spreadsheetDrawing">
      <xdr:col>102</xdr:col>
      <xdr:colOff>165100</xdr:colOff>
      <xdr:row>41</xdr:row>
      <xdr:rowOff>151765</xdr:rowOff>
    </xdr:to>
    <xdr:sp macro="" textlink="">
      <xdr:nvSpPr>
        <xdr:cNvPr id="591" name="楕円 590"/>
        <xdr:cNvSpPr/>
      </xdr:nvSpPr>
      <xdr:spPr>
        <a:xfrm>
          <a:off x="19494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99060</xdr:rowOff>
    </xdr:from>
    <xdr:to xmlns:xdr="http://schemas.openxmlformats.org/drawingml/2006/spreadsheetDrawing">
      <xdr:col>107</xdr:col>
      <xdr:colOff>50800</xdr:colOff>
      <xdr:row>41</xdr:row>
      <xdr:rowOff>100965</xdr:rowOff>
    </xdr:to>
    <xdr:cxnSp macro="">
      <xdr:nvCxnSpPr>
        <xdr:cNvPr id="592" name="直線コネクタ 591"/>
        <xdr:cNvCxnSpPr/>
      </xdr:nvCxnSpPr>
      <xdr:spPr>
        <a:xfrm flipV="1">
          <a:off x="19545300" y="71285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50800</xdr:rowOff>
    </xdr:from>
    <xdr:to xmlns:xdr="http://schemas.openxmlformats.org/drawingml/2006/spreadsheetDrawing">
      <xdr:col>98</xdr:col>
      <xdr:colOff>38100</xdr:colOff>
      <xdr:row>41</xdr:row>
      <xdr:rowOff>152400</xdr:rowOff>
    </xdr:to>
    <xdr:sp macro="" textlink="">
      <xdr:nvSpPr>
        <xdr:cNvPr id="593" name="楕円 592"/>
        <xdr:cNvSpPr/>
      </xdr:nvSpPr>
      <xdr:spPr>
        <a:xfrm>
          <a:off x="18605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100965</xdr:rowOff>
    </xdr:from>
    <xdr:to xmlns:xdr="http://schemas.openxmlformats.org/drawingml/2006/spreadsheetDrawing">
      <xdr:col>102</xdr:col>
      <xdr:colOff>114300</xdr:colOff>
      <xdr:row>41</xdr:row>
      <xdr:rowOff>101600</xdr:rowOff>
    </xdr:to>
    <xdr:cxnSp macro="">
      <xdr:nvCxnSpPr>
        <xdr:cNvPr id="594" name="直線コネクタ 593"/>
        <xdr:cNvCxnSpPr/>
      </xdr:nvCxnSpPr>
      <xdr:spPr>
        <a:xfrm flipV="1">
          <a:off x="18656300" y="71304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116205</xdr:rowOff>
    </xdr:from>
    <xdr:ext cx="534670" cy="259080"/>
    <xdr:sp macro="" textlink="">
      <xdr:nvSpPr>
        <xdr:cNvPr id="595" name="n_1aveValue【一般廃棄物処理施設】&#10;一人当たり有形固定資産（償却資産）額"/>
        <xdr:cNvSpPr txBox="1"/>
      </xdr:nvSpPr>
      <xdr:spPr>
        <a:xfrm>
          <a:off x="21043265" y="6802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123190</xdr:rowOff>
    </xdr:from>
    <xdr:ext cx="532765" cy="257175"/>
    <xdr:sp macro="" textlink="">
      <xdr:nvSpPr>
        <xdr:cNvPr id="596" name="n_2aveValue【一般廃棄物処理施設】&#10;一人当たり有形固定資産（償却資産）額"/>
        <xdr:cNvSpPr txBox="1"/>
      </xdr:nvSpPr>
      <xdr:spPr>
        <a:xfrm>
          <a:off x="20166965" y="6809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137160</xdr:rowOff>
    </xdr:from>
    <xdr:ext cx="532765" cy="259080"/>
    <xdr:sp macro="" textlink="">
      <xdr:nvSpPr>
        <xdr:cNvPr id="597" name="n_3aveValue【一般廃棄物処理施設】&#10;一人当たり有形固定資産（償却資産）額"/>
        <xdr:cNvSpPr txBox="1"/>
      </xdr:nvSpPr>
      <xdr:spPr>
        <a:xfrm>
          <a:off x="19277965" y="6823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137795</xdr:rowOff>
    </xdr:from>
    <xdr:ext cx="532765" cy="259080"/>
    <xdr:sp macro="" textlink="">
      <xdr:nvSpPr>
        <xdr:cNvPr id="598" name="n_4aveValue【一般廃棄物処理施設】&#10;一人当たり有形固定資産（償却資産）額"/>
        <xdr:cNvSpPr txBox="1"/>
      </xdr:nvSpPr>
      <xdr:spPr>
        <a:xfrm>
          <a:off x="18388965" y="68243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139700</xdr:rowOff>
    </xdr:from>
    <xdr:ext cx="534670" cy="259080"/>
    <xdr:sp macro="" textlink="">
      <xdr:nvSpPr>
        <xdr:cNvPr id="599" name="n_1mainValue【一般廃棄物処理施設】&#10;一人当たり有形固定資産（償却資産）額"/>
        <xdr:cNvSpPr txBox="1"/>
      </xdr:nvSpPr>
      <xdr:spPr>
        <a:xfrm>
          <a:off x="21043265" y="7169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140970</xdr:rowOff>
    </xdr:from>
    <xdr:ext cx="532765" cy="259080"/>
    <xdr:sp macro="" textlink="">
      <xdr:nvSpPr>
        <xdr:cNvPr id="600" name="n_2mainValue【一般廃棄物処理施設】&#10;一人当たり有形固定資産（償却資産）額"/>
        <xdr:cNvSpPr txBox="1"/>
      </xdr:nvSpPr>
      <xdr:spPr>
        <a:xfrm>
          <a:off x="20166965" y="7170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143510</xdr:rowOff>
    </xdr:from>
    <xdr:ext cx="532765" cy="257175"/>
    <xdr:sp macro="" textlink="">
      <xdr:nvSpPr>
        <xdr:cNvPr id="601" name="n_3mainValue【一般廃棄物処理施設】&#10;一人当たり有形固定資産（償却資産）額"/>
        <xdr:cNvSpPr txBox="1"/>
      </xdr:nvSpPr>
      <xdr:spPr>
        <a:xfrm>
          <a:off x="19277965" y="71729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143510</xdr:rowOff>
    </xdr:from>
    <xdr:ext cx="532765" cy="257175"/>
    <xdr:sp macro="" textlink="">
      <xdr:nvSpPr>
        <xdr:cNvPr id="602" name="n_4mainValue【一般廃棄物処理施設】&#10;一人当たり有形固定資産（償却資産）額"/>
        <xdr:cNvSpPr txBox="1"/>
      </xdr:nvSpPr>
      <xdr:spPr>
        <a:xfrm>
          <a:off x="18388965" y="71729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611" name="テキスト ボックス 610"/>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2" name="直線コネクタ 6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613" name="テキスト ボックス 612"/>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4" name="直線コネクタ 61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5455" cy="259080"/>
    <xdr:sp macro="" textlink="">
      <xdr:nvSpPr>
        <xdr:cNvPr id="615" name="テキスト ボックス 614"/>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16" name="直線コネクタ 61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17" name="テキスト ボックス 61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18" name="直線コネクタ 61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619" name="テキスト ボックス 618"/>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0" name="直線コネクタ 61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1" name="テキスト ボックス 62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2" name="直線コネクタ 62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623" name="テキスト ボックス 622"/>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4" name="直線コネクタ 62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185" cy="259080"/>
    <xdr:sp macro="" textlink="">
      <xdr:nvSpPr>
        <xdr:cNvPr id="625" name="テキスト ボックス 624"/>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6" name="直線コネクタ 6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65405</xdr:rowOff>
    </xdr:from>
    <xdr:to xmlns:xdr="http://schemas.openxmlformats.org/drawingml/2006/spreadsheetDrawing">
      <xdr:col>85</xdr:col>
      <xdr:colOff>126365</xdr:colOff>
      <xdr:row>64</xdr:row>
      <xdr:rowOff>130810</xdr:rowOff>
    </xdr:to>
    <xdr:cxnSp macro="">
      <xdr:nvCxnSpPr>
        <xdr:cNvPr id="628" name="直線コネクタ 627"/>
        <xdr:cNvCxnSpPr/>
      </xdr:nvCxnSpPr>
      <xdr:spPr>
        <a:xfrm flipV="1">
          <a:off x="16318865" y="96666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7175"/>
    <xdr:sp macro="" textlink="">
      <xdr:nvSpPr>
        <xdr:cNvPr id="629" name="【保健センター・保健所】&#10;有形固定資産減価償却率最小値テキスト"/>
        <xdr:cNvSpPr txBox="1"/>
      </xdr:nvSpPr>
      <xdr:spPr>
        <a:xfrm>
          <a:off x="16357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30" name="直線コネクタ 629"/>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12065</xdr:rowOff>
    </xdr:from>
    <xdr:ext cx="405130" cy="259080"/>
    <xdr:sp macro="" textlink="">
      <xdr:nvSpPr>
        <xdr:cNvPr id="631" name="【保健センター・保健所】&#10;有形固定資産減価償却率最大値テキスト"/>
        <xdr:cNvSpPr txBox="1"/>
      </xdr:nvSpPr>
      <xdr:spPr>
        <a:xfrm>
          <a:off x="16357600" y="9441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65405</xdr:rowOff>
    </xdr:from>
    <xdr:to xmlns:xdr="http://schemas.openxmlformats.org/drawingml/2006/spreadsheetDrawing">
      <xdr:col>86</xdr:col>
      <xdr:colOff>25400</xdr:colOff>
      <xdr:row>56</xdr:row>
      <xdr:rowOff>65405</xdr:rowOff>
    </xdr:to>
    <xdr:cxnSp macro="">
      <xdr:nvCxnSpPr>
        <xdr:cNvPr id="632" name="直線コネクタ 631"/>
        <xdr:cNvCxnSpPr/>
      </xdr:nvCxnSpPr>
      <xdr:spPr>
        <a:xfrm>
          <a:off x="16230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74930</xdr:rowOff>
    </xdr:from>
    <xdr:ext cx="405130" cy="257175"/>
    <xdr:sp macro="" textlink="">
      <xdr:nvSpPr>
        <xdr:cNvPr id="633" name="【保健センター・保健所】&#10;有形固定資産減価償却率平均値テキスト"/>
        <xdr:cNvSpPr txBox="1"/>
      </xdr:nvSpPr>
      <xdr:spPr>
        <a:xfrm>
          <a:off x="16357600" y="101904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95885</xdr:rowOff>
    </xdr:from>
    <xdr:to xmlns:xdr="http://schemas.openxmlformats.org/drawingml/2006/spreadsheetDrawing">
      <xdr:col>85</xdr:col>
      <xdr:colOff>177800</xdr:colOff>
      <xdr:row>60</xdr:row>
      <xdr:rowOff>26035</xdr:rowOff>
    </xdr:to>
    <xdr:sp macro="" textlink="">
      <xdr:nvSpPr>
        <xdr:cNvPr id="634" name="フローチャート: 判断 633"/>
        <xdr:cNvSpPr/>
      </xdr:nvSpPr>
      <xdr:spPr>
        <a:xfrm>
          <a:off x="162687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73025</xdr:rowOff>
    </xdr:from>
    <xdr:to xmlns:xdr="http://schemas.openxmlformats.org/drawingml/2006/spreadsheetDrawing">
      <xdr:col>81</xdr:col>
      <xdr:colOff>101600</xdr:colOff>
      <xdr:row>60</xdr:row>
      <xdr:rowOff>3175</xdr:rowOff>
    </xdr:to>
    <xdr:sp macro="" textlink="">
      <xdr:nvSpPr>
        <xdr:cNvPr id="635" name="フローチャート: 判断 634"/>
        <xdr:cNvSpPr/>
      </xdr:nvSpPr>
      <xdr:spPr>
        <a:xfrm>
          <a:off x="15430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42545</xdr:rowOff>
    </xdr:from>
    <xdr:to xmlns:xdr="http://schemas.openxmlformats.org/drawingml/2006/spreadsheetDrawing">
      <xdr:col>76</xdr:col>
      <xdr:colOff>165100</xdr:colOff>
      <xdr:row>59</xdr:row>
      <xdr:rowOff>144145</xdr:rowOff>
    </xdr:to>
    <xdr:sp macro="" textlink="">
      <xdr:nvSpPr>
        <xdr:cNvPr id="636" name="フローチャート: 判断 635"/>
        <xdr:cNvSpPr/>
      </xdr:nvSpPr>
      <xdr:spPr>
        <a:xfrm>
          <a:off x="14541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14605</xdr:rowOff>
    </xdr:from>
    <xdr:to xmlns:xdr="http://schemas.openxmlformats.org/drawingml/2006/spreadsheetDrawing">
      <xdr:col>72</xdr:col>
      <xdr:colOff>38100</xdr:colOff>
      <xdr:row>59</xdr:row>
      <xdr:rowOff>116205</xdr:rowOff>
    </xdr:to>
    <xdr:sp macro="" textlink="">
      <xdr:nvSpPr>
        <xdr:cNvPr id="637" name="フローチャート: 判断 636"/>
        <xdr:cNvSpPr/>
      </xdr:nvSpPr>
      <xdr:spPr>
        <a:xfrm>
          <a:off x="13652500" y="101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158115</xdr:rowOff>
    </xdr:from>
    <xdr:to xmlns:xdr="http://schemas.openxmlformats.org/drawingml/2006/spreadsheetDrawing">
      <xdr:col>67</xdr:col>
      <xdr:colOff>101600</xdr:colOff>
      <xdr:row>59</xdr:row>
      <xdr:rowOff>88265</xdr:rowOff>
    </xdr:to>
    <xdr:sp macro="" textlink="">
      <xdr:nvSpPr>
        <xdr:cNvPr id="638" name="フローチャート: 判断 637"/>
        <xdr:cNvSpPr/>
      </xdr:nvSpPr>
      <xdr:spPr>
        <a:xfrm>
          <a:off x="1276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639" name="テキスト ボックス 638"/>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640" name="テキスト ボックス 639"/>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641" name="テキスト ボックス 640"/>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642" name="テキスト ボックス 641"/>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643" name="テキスト ボックス 642"/>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43815</xdr:rowOff>
    </xdr:from>
    <xdr:to xmlns:xdr="http://schemas.openxmlformats.org/drawingml/2006/spreadsheetDrawing">
      <xdr:col>85</xdr:col>
      <xdr:colOff>177800</xdr:colOff>
      <xdr:row>57</xdr:row>
      <xdr:rowOff>145415</xdr:rowOff>
    </xdr:to>
    <xdr:sp macro="" textlink="">
      <xdr:nvSpPr>
        <xdr:cNvPr id="644" name="楕円 643"/>
        <xdr:cNvSpPr/>
      </xdr:nvSpPr>
      <xdr:spPr>
        <a:xfrm>
          <a:off x="162687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66675</xdr:rowOff>
    </xdr:from>
    <xdr:ext cx="405130" cy="257175"/>
    <xdr:sp macro="" textlink="">
      <xdr:nvSpPr>
        <xdr:cNvPr id="645" name="【保健センター・保健所】&#10;有形固定資産減価償却率該当値テキスト"/>
        <xdr:cNvSpPr txBox="1"/>
      </xdr:nvSpPr>
      <xdr:spPr>
        <a:xfrm>
          <a:off x="16357600" y="96678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8255</xdr:rowOff>
    </xdr:from>
    <xdr:to xmlns:xdr="http://schemas.openxmlformats.org/drawingml/2006/spreadsheetDrawing">
      <xdr:col>81</xdr:col>
      <xdr:colOff>101600</xdr:colOff>
      <xdr:row>57</xdr:row>
      <xdr:rowOff>109855</xdr:rowOff>
    </xdr:to>
    <xdr:sp macro="" textlink="">
      <xdr:nvSpPr>
        <xdr:cNvPr id="646" name="楕円 645"/>
        <xdr:cNvSpPr/>
      </xdr:nvSpPr>
      <xdr:spPr>
        <a:xfrm>
          <a:off x="15430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59055</xdr:rowOff>
    </xdr:from>
    <xdr:to xmlns:xdr="http://schemas.openxmlformats.org/drawingml/2006/spreadsheetDrawing">
      <xdr:col>85</xdr:col>
      <xdr:colOff>127000</xdr:colOff>
      <xdr:row>57</xdr:row>
      <xdr:rowOff>94615</xdr:rowOff>
    </xdr:to>
    <xdr:cxnSp macro="">
      <xdr:nvCxnSpPr>
        <xdr:cNvPr id="647" name="直線コネクタ 646"/>
        <xdr:cNvCxnSpPr/>
      </xdr:nvCxnSpPr>
      <xdr:spPr>
        <a:xfrm>
          <a:off x="15481300" y="983170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143510</xdr:rowOff>
    </xdr:from>
    <xdr:to xmlns:xdr="http://schemas.openxmlformats.org/drawingml/2006/spreadsheetDrawing">
      <xdr:col>76</xdr:col>
      <xdr:colOff>165100</xdr:colOff>
      <xdr:row>57</xdr:row>
      <xdr:rowOff>73660</xdr:rowOff>
    </xdr:to>
    <xdr:sp macro="" textlink="">
      <xdr:nvSpPr>
        <xdr:cNvPr id="648" name="楕円 647"/>
        <xdr:cNvSpPr/>
      </xdr:nvSpPr>
      <xdr:spPr>
        <a:xfrm>
          <a:off x="14541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22860</xdr:rowOff>
    </xdr:from>
    <xdr:to xmlns:xdr="http://schemas.openxmlformats.org/drawingml/2006/spreadsheetDrawing">
      <xdr:col>81</xdr:col>
      <xdr:colOff>50800</xdr:colOff>
      <xdr:row>57</xdr:row>
      <xdr:rowOff>59055</xdr:rowOff>
    </xdr:to>
    <xdr:cxnSp macro="">
      <xdr:nvCxnSpPr>
        <xdr:cNvPr id="649" name="直線コネクタ 648"/>
        <xdr:cNvCxnSpPr/>
      </xdr:nvCxnSpPr>
      <xdr:spPr>
        <a:xfrm>
          <a:off x="14592300" y="97955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106045</xdr:rowOff>
    </xdr:from>
    <xdr:to xmlns:xdr="http://schemas.openxmlformats.org/drawingml/2006/spreadsheetDrawing">
      <xdr:col>72</xdr:col>
      <xdr:colOff>38100</xdr:colOff>
      <xdr:row>57</xdr:row>
      <xdr:rowOff>36195</xdr:rowOff>
    </xdr:to>
    <xdr:sp macro="" textlink="">
      <xdr:nvSpPr>
        <xdr:cNvPr id="650" name="楕円 649"/>
        <xdr:cNvSpPr/>
      </xdr:nvSpPr>
      <xdr:spPr>
        <a:xfrm>
          <a:off x="13652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56</xdr:row>
      <xdr:rowOff>156845</xdr:rowOff>
    </xdr:from>
    <xdr:to xmlns:xdr="http://schemas.openxmlformats.org/drawingml/2006/spreadsheetDrawing">
      <xdr:col>76</xdr:col>
      <xdr:colOff>114300</xdr:colOff>
      <xdr:row>57</xdr:row>
      <xdr:rowOff>22860</xdr:rowOff>
    </xdr:to>
    <xdr:cxnSp macro="">
      <xdr:nvCxnSpPr>
        <xdr:cNvPr id="651" name="直線コネクタ 650"/>
        <xdr:cNvCxnSpPr/>
      </xdr:nvCxnSpPr>
      <xdr:spPr>
        <a:xfrm>
          <a:off x="13703300" y="975804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69850</xdr:rowOff>
    </xdr:from>
    <xdr:to xmlns:xdr="http://schemas.openxmlformats.org/drawingml/2006/spreadsheetDrawing">
      <xdr:col>67</xdr:col>
      <xdr:colOff>101600</xdr:colOff>
      <xdr:row>57</xdr:row>
      <xdr:rowOff>0</xdr:rowOff>
    </xdr:to>
    <xdr:sp macro="" textlink="">
      <xdr:nvSpPr>
        <xdr:cNvPr id="652" name="楕円 651"/>
        <xdr:cNvSpPr/>
      </xdr:nvSpPr>
      <xdr:spPr>
        <a:xfrm>
          <a:off x="12763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120650</xdr:rowOff>
    </xdr:from>
    <xdr:to xmlns:xdr="http://schemas.openxmlformats.org/drawingml/2006/spreadsheetDrawing">
      <xdr:col>71</xdr:col>
      <xdr:colOff>177800</xdr:colOff>
      <xdr:row>56</xdr:row>
      <xdr:rowOff>156845</xdr:rowOff>
    </xdr:to>
    <xdr:cxnSp macro="">
      <xdr:nvCxnSpPr>
        <xdr:cNvPr id="653" name="直線コネクタ 652"/>
        <xdr:cNvCxnSpPr/>
      </xdr:nvCxnSpPr>
      <xdr:spPr>
        <a:xfrm>
          <a:off x="12814300" y="97218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166370</xdr:rowOff>
    </xdr:from>
    <xdr:ext cx="405130" cy="257175"/>
    <xdr:sp macro="" textlink="">
      <xdr:nvSpPr>
        <xdr:cNvPr id="654" name="n_1aveValue【保健センター・保健所】&#10;有形固定資産減価償却率"/>
        <xdr:cNvSpPr txBox="1"/>
      </xdr:nvSpPr>
      <xdr:spPr>
        <a:xfrm>
          <a:off x="15266035" y="102819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135255</xdr:rowOff>
    </xdr:from>
    <xdr:ext cx="403225" cy="257175"/>
    <xdr:sp macro="" textlink="">
      <xdr:nvSpPr>
        <xdr:cNvPr id="655" name="n_2aveValue【保健センター・保健所】&#10;有形固定資産減価償却率"/>
        <xdr:cNvSpPr txBox="1"/>
      </xdr:nvSpPr>
      <xdr:spPr>
        <a:xfrm>
          <a:off x="14389735" y="102508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107315</xdr:rowOff>
    </xdr:from>
    <xdr:ext cx="403225" cy="259080"/>
    <xdr:sp macro="" textlink="">
      <xdr:nvSpPr>
        <xdr:cNvPr id="656" name="n_3aveValue【保健センター・保健所】&#10;有形固定資産減価償却率"/>
        <xdr:cNvSpPr txBox="1"/>
      </xdr:nvSpPr>
      <xdr:spPr>
        <a:xfrm>
          <a:off x="13500735" y="10222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79375</xdr:rowOff>
    </xdr:from>
    <xdr:ext cx="403225" cy="258445"/>
    <xdr:sp macro="" textlink="">
      <xdr:nvSpPr>
        <xdr:cNvPr id="657" name="n_4aveValue【保健センター・保健所】&#10;有形固定資産減価償却率"/>
        <xdr:cNvSpPr txBox="1"/>
      </xdr:nvSpPr>
      <xdr:spPr>
        <a:xfrm>
          <a:off x="12611735" y="101949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126365</xdr:rowOff>
    </xdr:from>
    <xdr:ext cx="405130" cy="259080"/>
    <xdr:sp macro="" textlink="">
      <xdr:nvSpPr>
        <xdr:cNvPr id="658" name="n_1mainValue【保健センター・保健所】&#10;有形固定資産減価償却率"/>
        <xdr:cNvSpPr txBox="1"/>
      </xdr:nvSpPr>
      <xdr:spPr>
        <a:xfrm>
          <a:off x="15266035" y="9556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90170</xdr:rowOff>
    </xdr:from>
    <xdr:ext cx="403225" cy="259080"/>
    <xdr:sp macro="" textlink="">
      <xdr:nvSpPr>
        <xdr:cNvPr id="659" name="n_2mainValue【保健センター・保健所】&#10;有形固定資産減価償却率"/>
        <xdr:cNvSpPr txBox="1"/>
      </xdr:nvSpPr>
      <xdr:spPr>
        <a:xfrm>
          <a:off x="14389735" y="9519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52705</xdr:rowOff>
    </xdr:from>
    <xdr:ext cx="403225" cy="257175"/>
    <xdr:sp macro="" textlink="">
      <xdr:nvSpPr>
        <xdr:cNvPr id="660" name="n_3mainValue【保健センター・保健所】&#10;有形固定資産減価償却率"/>
        <xdr:cNvSpPr txBox="1"/>
      </xdr:nvSpPr>
      <xdr:spPr>
        <a:xfrm>
          <a:off x="13500735" y="94824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16510</xdr:rowOff>
    </xdr:from>
    <xdr:ext cx="403225" cy="259080"/>
    <xdr:sp macro="" textlink="">
      <xdr:nvSpPr>
        <xdr:cNvPr id="661" name="n_4mainValue【保健センター・保健所】&#10;有形固定資産減価償却率"/>
        <xdr:cNvSpPr txBox="1"/>
      </xdr:nvSpPr>
      <xdr:spPr>
        <a:xfrm>
          <a:off x="12611735" y="944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670" name="テキスト ボックス 669"/>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1" name="直線コネクタ 67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2" name="直線コネクタ 67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673" name="テキスト ボックス 672"/>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74" name="直線コネクタ 67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5455" cy="257175"/>
    <xdr:sp macro="" textlink="">
      <xdr:nvSpPr>
        <xdr:cNvPr id="675" name="テキスト ボックス 674"/>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76" name="直線コネクタ 67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5455" cy="257175"/>
    <xdr:sp macro="" textlink="">
      <xdr:nvSpPr>
        <xdr:cNvPr id="677" name="テキスト ボックス 676"/>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78" name="直線コネクタ 67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5455" cy="257175"/>
    <xdr:sp macro="" textlink="">
      <xdr:nvSpPr>
        <xdr:cNvPr id="679" name="テキスト ボックス 678"/>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0" name="直線コネクタ 67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681" name="テキスト ボックス 680"/>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121285</xdr:rowOff>
    </xdr:from>
    <xdr:to xmlns:xdr="http://schemas.openxmlformats.org/drawingml/2006/spreadsheetDrawing">
      <xdr:col>116</xdr:col>
      <xdr:colOff>62865</xdr:colOff>
      <xdr:row>63</xdr:row>
      <xdr:rowOff>153035</xdr:rowOff>
    </xdr:to>
    <xdr:cxnSp macro="">
      <xdr:nvCxnSpPr>
        <xdr:cNvPr id="683" name="直線コネクタ 682"/>
        <xdr:cNvCxnSpPr/>
      </xdr:nvCxnSpPr>
      <xdr:spPr>
        <a:xfrm flipV="1">
          <a:off x="22160865" y="9551035"/>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156845</xdr:rowOff>
    </xdr:from>
    <xdr:ext cx="469900" cy="257175"/>
    <xdr:sp macro="" textlink="">
      <xdr:nvSpPr>
        <xdr:cNvPr id="684" name="【保健センター・保健所】&#10;一人当たり面積最小値テキスト"/>
        <xdr:cNvSpPr txBox="1"/>
      </xdr:nvSpPr>
      <xdr:spPr>
        <a:xfrm>
          <a:off x="22199600" y="109581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153035</xdr:rowOff>
    </xdr:from>
    <xdr:to xmlns:xdr="http://schemas.openxmlformats.org/drawingml/2006/spreadsheetDrawing">
      <xdr:col>116</xdr:col>
      <xdr:colOff>152400</xdr:colOff>
      <xdr:row>63</xdr:row>
      <xdr:rowOff>153035</xdr:rowOff>
    </xdr:to>
    <xdr:cxnSp macro="">
      <xdr:nvCxnSpPr>
        <xdr:cNvPr id="685" name="直線コネクタ 684"/>
        <xdr:cNvCxnSpPr/>
      </xdr:nvCxnSpPr>
      <xdr:spPr>
        <a:xfrm>
          <a:off x="22072600" y="1095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67945</xdr:rowOff>
    </xdr:from>
    <xdr:ext cx="469900" cy="258445"/>
    <xdr:sp macro="" textlink="">
      <xdr:nvSpPr>
        <xdr:cNvPr id="686" name="【保健センター・保健所】&#10;一人当たり面積最大値テキスト"/>
        <xdr:cNvSpPr txBox="1"/>
      </xdr:nvSpPr>
      <xdr:spPr>
        <a:xfrm>
          <a:off x="22199600" y="9326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121285</xdr:rowOff>
    </xdr:from>
    <xdr:to xmlns:xdr="http://schemas.openxmlformats.org/drawingml/2006/spreadsheetDrawing">
      <xdr:col>116</xdr:col>
      <xdr:colOff>152400</xdr:colOff>
      <xdr:row>55</xdr:row>
      <xdr:rowOff>121285</xdr:rowOff>
    </xdr:to>
    <xdr:cxnSp macro="">
      <xdr:nvCxnSpPr>
        <xdr:cNvPr id="687" name="直線コネクタ 686"/>
        <xdr:cNvCxnSpPr/>
      </xdr:nvCxnSpPr>
      <xdr:spPr>
        <a:xfrm>
          <a:off x="22072600" y="955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110490</xdr:rowOff>
    </xdr:from>
    <xdr:ext cx="469900" cy="257175"/>
    <xdr:sp macro="" textlink="">
      <xdr:nvSpPr>
        <xdr:cNvPr id="688" name="【保健センター・保健所】&#10;一人当たり面積平均値テキスト"/>
        <xdr:cNvSpPr txBox="1"/>
      </xdr:nvSpPr>
      <xdr:spPr>
        <a:xfrm>
          <a:off x="22199600" y="107403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132080</xdr:rowOff>
    </xdr:from>
    <xdr:to xmlns:xdr="http://schemas.openxmlformats.org/drawingml/2006/spreadsheetDrawing">
      <xdr:col>116</xdr:col>
      <xdr:colOff>114300</xdr:colOff>
      <xdr:row>63</xdr:row>
      <xdr:rowOff>62230</xdr:rowOff>
    </xdr:to>
    <xdr:sp macro="" textlink="">
      <xdr:nvSpPr>
        <xdr:cNvPr id="689" name="フローチャート: 判断 688"/>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132080</xdr:rowOff>
    </xdr:from>
    <xdr:to xmlns:xdr="http://schemas.openxmlformats.org/drawingml/2006/spreadsheetDrawing">
      <xdr:col>112</xdr:col>
      <xdr:colOff>38100</xdr:colOff>
      <xdr:row>63</xdr:row>
      <xdr:rowOff>62230</xdr:rowOff>
    </xdr:to>
    <xdr:sp macro="" textlink="">
      <xdr:nvSpPr>
        <xdr:cNvPr id="690" name="フローチャート: 判断 689"/>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127635</xdr:rowOff>
    </xdr:from>
    <xdr:to xmlns:xdr="http://schemas.openxmlformats.org/drawingml/2006/spreadsheetDrawing">
      <xdr:col>107</xdr:col>
      <xdr:colOff>101600</xdr:colOff>
      <xdr:row>63</xdr:row>
      <xdr:rowOff>57785</xdr:rowOff>
    </xdr:to>
    <xdr:sp macro="" textlink="">
      <xdr:nvSpPr>
        <xdr:cNvPr id="691" name="フローチャート: 判断 690"/>
        <xdr:cNvSpPr/>
      </xdr:nvSpPr>
      <xdr:spPr>
        <a:xfrm>
          <a:off x="20383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127635</xdr:rowOff>
    </xdr:from>
    <xdr:to xmlns:xdr="http://schemas.openxmlformats.org/drawingml/2006/spreadsheetDrawing">
      <xdr:col>102</xdr:col>
      <xdr:colOff>165100</xdr:colOff>
      <xdr:row>63</xdr:row>
      <xdr:rowOff>57785</xdr:rowOff>
    </xdr:to>
    <xdr:sp macro="" textlink="">
      <xdr:nvSpPr>
        <xdr:cNvPr id="692" name="フローチャート: 判断 691"/>
        <xdr:cNvSpPr/>
      </xdr:nvSpPr>
      <xdr:spPr>
        <a:xfrm>
          <a:off x="19494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132080</xdr:rowOff>
    </xdr:from>
    <xdr:to xmlns:xdr="http://schemas.openxmlformats.org/drawingml/2006/spreadsheetDrawing">
      <xdr:col>98</xdr:col>
      <xdr:colOff>38100</xdr:colOff>
      <xdr:row>63</xdr:row>
      <xdr:rowOff>62230</xdr:rowOff>
    </xdr:to>
    <xdr:sp macro="" textlink="">
      <xdr:nvSpPr>
        <xdr:cNvPr id="693" name="フローチャート: 判断 692"/>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694" name="テキスト ボックス 693"/>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95" name="テキスト ボックス 694"/>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96" name="テキスト ボックス 695"/>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97" name="テキスト ボックス 696"/>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98" name="テキスト ボックス 697"/>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10795</xdr:rowOff>
    </xdr:from>
    <xdr:to xmlns:xdr="http://schemas.openxmlformats.org/drawingml/2006/spreadsheetDrawing">
      <xdr:col>116</xdr:col>
      <xdr:colOff>114300</xdr:colOff>
      <xdr:row>61</xdr:row>
      <xdr:rowOff>112395</xdr:rowOff>
    </xdr:to>
    <xdr:sp macro="" textlink="">
      <xdr:nvSpPr>
        <xdr:cNvPr id="699" name="楕円 698"/>
        <xdr:cNvSpPr/>
      </xdr:nvSpPr>
      <xdr:spPr>
        <a:xfrm>
          <a:off x="22110700" y="104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33655</xdr:rowOff>
    </xdr:from>
    <xdr:ext cx="469900" cy="258445"/>
    <xdr:sp macro="" textlink="">
      <xdr:nvSpPr>
        <xdr:cNvPr id="700" name="【保健センター・保健所】&#10;一人当たり面積該当値テキスト"/>
        <xdr:cNvSpPr txBox="1"/>
      </xdr:nvSpPr>
      <xdr:spPr>
        <a:xfrm>
          <a:off x="22199600" y="10320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15240</xdr:rowOff>
    </xdr:from>
    <xdr:to xmlns:xdr="http://schemas.openxmlformats.org/drawingml/2006/spreadsheetDrawing">
      <xdr:col>112</xdr:col>
      <xdr:colOff>38100</xdr:colOff>
      <xdr:row>61</xdr:row>
      <xdr:rowOff>116840</xdr:rowOff>
    </xdr:to>
    <xdr:sp macro="" textlink="">
      <xdr:nvSpPr>
        <xdr:cNvPr id="701" name="楕円 700"/>
        <xdr:cNvSpPr/>
      </xdr:nvSpPr>
      <xdr:spPr>
        <a:xfrm>
          <a:off x="212725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61595</xdr:rowOff>
    </xdr:from>
    <xdr:to xmlns:xdr="http://schemas.openxmlformats.org/drawingml/2006/spreadsheetDrawing">
      <xdr:col>116</xdr:col>
      <xdr:colOff>63500</xdr:colOff>
      <xdr:row>61</xdr:row>
      <xdr:rowOff>66040</xdr:rowOff>
    </xdr:to>
    <xdr:cxnSp macro="">
      <xdr:nvCxnSpPr>
        <xdr:cNvPr id="702" name="直線コネクタ 701"/>
        <xdr:cNvCxnSpPr/>
      </xdr:nvCxnSpPr>
      <xdr:spPr>
        <a:xfrm flipV="1">
          <a:off x="21323300" y="105200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24765</xdr:rowOff>
    </xdr:from>
    <xdr:to xmlns:xdr="http://schemas.openxmlformats.org/drawingml/2006/spreadsheetDrawing">
      <xdr:col>107</xdr:col>
      <xdr:colOff>101600</xdr:colOff>
      <xdr:row>61</xdr:row>
      <xdr:rowOff>126365</xdr:rowOff>
    </xdr:to>
    <xdr:sp macro="" textlink="">
      <xdr:nvSpPr>
        <xdr:cNvPr id="703" name="楕円 702"/>
        <xdr:cNvSpPr/>
      </xdr:nvSpPr>
      <xdr:spPr>
        <a:xfrm>
          <a:off x="20383500" y="104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66040</xdr:rowOff>
    </xdr:from>
    <xdr:to xmlns:xdr="http://schemas.openxmlformats.org/drawingml/2006/spreadsheetDrawing">
      <xdr:col>111</xdr:col>
      <xdr:colOff>177800</xdr:colOff>
      <xdr:row>61</xdr:row>
      <xdr:rowOff>75565</xdr:rowOff>
    </xdr:to>
    <xdr:cxnSp macro="">
      <xdr:nvCxnSpPr>
        <xdr:cNvPr id="704" name="直線コネクタ 703"/>
        <xdr:cNvCxnSpPr/>
      </xdr:nvCxnSpPr>
      <xdr:spPr>
        <a:xfrm flipV="1">
          <a:off x="20434300" y="105244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29210</xdr:rowOff>
    </xdr:from>
    <xdr:to xmlns:xdr="http://schemas.openxmlformats.org/drawingml/2006/spreadsheetDrawing">
      <xdr:col>102</xdr:col>
      <xdr:colOff>165100</xdr:colOff>
      <xdr:row>61</xdr:row>
      <xdr:rowOff>130810</xdr:rowOff>
    </xdr:to>
    <xdr:sp macro="" textlink="">
      <xdr:nvSpPr>
        <xdr:cNvPr id="705" name="楕円 704"/>
        <xdr:cNvSpPr/>
      </xdr:nvSpPr>
      <xdr:spPr>
        <a:xfrm>
          <a:off x="19494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75565</xdr:rowOff>
    </xdr:from>
    <xdr:to xmlns:xdr="http://schemas.openxmlformats.org/drawingml/2006/spreadsheetDrawing">
      <xdr:col>107</xdr:col>
      <xdr:colOff>50800</xdr:colOff>
      <xdr:row>61</xdr:row>
      <xdr:rowOff>80010</xdr:rowOff>
    </xdr:to>
    <xdr:cxnSp macro="">
      <xdr:nvCxnSpPr>
        <xdr:cNvPr id="706" name="直線コネクタ 705"/>
        <xdr:cNvCxnSpPr/>
      </xdr:nvCxnSpPr>
      <xdr:spPr>
        <a:xfrm flipV="1">
          <a:off x="19545300" y="105340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33655</xdr:rowOff>
    </xdr:from>
    <xdr:to xmlns:xdr="http://schemas.openxmlformats.org/drawingml/2006/spreadsheetDrawing">
      <xdr:col>98</xdr:col>
      <xdr:colOff>38100</xdr:colOff>
      <xdr:row>61</xdr:row>
      <xdr:rowOff>135255</xdr:rowOff>
    </xdr:to>
    <xdr:sp macro="" textlink="">
      <xdr:nvSpPr>
        <xdr:cNvPr id="707" name="楕円 706"/>
        <xdr:cNvSpPr/>
      </xdr:nvSpPr>
      <xdr:spPr>
        <a:xfrm>
          <a:off x="18605500" y="104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80010</xdr:rowOff>
    </xdr:from>
    <xdr:to xmlns:xdr="http://schemas.openxmlformats.org/drawingml/2006/spreadsheetDrawing">
      <xdr:col>102</xdr:col>
      <xdr:colOff>114300</xdr:colOff>
      <xdr:row>61</xdr:row>
      <xdr:rowOff>84455</xdr:rowOff>
    </xdr:to>
    <xdr:cxnSp macro="">
      <xdr:nvCxnSpPr>
        <xdr:cNvPr id="708" name="直線コネクタ 707"/>
        <xdr:cNvCxnSpPr/>
      </xdr:nvCxnSpPr>
      <xdr:spPr>
        <a:xfrm flipV="1">
          <a:off x="18656300" y="10538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53340</xdr:rowOff>
    </xdr:from>
    <xdr:ext cx="469900" cy="257175"/>
    <xdr:sp macro="" textlink="">
      <xdr:nvSpPr>
        <xdr:cNvPr id="709" name="n_1aveValue【保健センター・保健所】&#10;一人当たり面積"/>
        <xdr:cNvSpPr txBox="1"/>
      </xdr:nvSpPr>
      <xdr:spPr>
        <a:xfrm>
          <a:off x="21075650" y="108546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48895</xdr:rowOff>
    </xdr:from>
    <xdr:ext cx="467995" cy="259080"/>
    <xdr:sp macro="" textlink="">
      <xdr:nvSpPr>
        <xdr:cNvPr id="710" name="n_2aveValue【保健センター・保健所】&#10;一人当たり面積"/>
        <xdr:cNvSpPr txBox="1"/>
      </xdr:nvSpPr>
      <xdr:spPr>
        <a:xfrm>
          <a:off x="20199350" y="108502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48895</xdr:rowOff>
    </xdr:from>
    <xdr:ext cx="467995" cy="259080"/>
    <xdr:sp macro="" textlink="">
      <xdr:nvSpPr>
        <xdr:cNvPr id="711" name="n_3aveValue【保健センター・保健所】&#10;一人当たり面積"/>
        <xdr:cNvSpPr txBox="1"/>
      </xdr:nvSpPr>
      <xdr:spPr>
        <a:xfrm>
          <a:off x="19310350" y="108502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53340</xdr:rowOff>
    </xdr:from>
    <xdr:ext cx="467995" cy="257175"/>
    <xdr:sp macro="" textlink="">
      <xdr:nvSpPr>
        <xdr:cNvPr id="712" name="n_4aveValue【保健センター・保健所】&#10;一人当たり面積"/>
        <xdr:cNvSpPr txBox="1"/>
      </xdr:nvSpPr>
      <xdr:spPr>
        <a:xfrm>
          <a:off x="18421350" y="10854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133350</xdr:rowOff>
    </xdr:from>
    <xdr:ext cx="469900" cy="257175"/>
    <xdr:sp macro="" textlink="">
      <xdr:nvSpPr>
        <xdr:cNvPr id="713" name="n_1mainValue【保健センター・保健所】&#10;一人当たり面積"/>
        <xdr:cNvSpPr txBox="1"/>
      </xdr:nvSpPr>
      <xdr:spPr>
        <a:xfrm>
          <a:off x="21075650" y="102489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143510</xdr:rowOff>
    </xdr:from>
    <xdr:ext cx="467995" cy="257175"/>
    <xdr:sp macro="" textlink="">
      <xdr:nvSpPr>
        <xdr:cNvPr id="714" name="n_2mainValue【保健センター・保健所】&#10;一人当たり面積"/>
        <xdr:cNvSpPr txBox="1"/>
      </xdr:nvSpPr>
      <xdr:spPr>
        <a:xfrm>
          <a:off x="20199350" y="102590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147320</xdr:rowOff>
    </xdr:from>
    <xdr:ext cx="467995" cy="259080"/>
    <xdr:sp macro="" textlink="">
      <xdr:nvSpPr>
        <xdr:cNvPr id="715" name="n_3mainValue【保健センター・保健所】&#10;一人当たり面積"/>
        <xdr:cNvSpPr txBox="1"/>
      </xdr:nvSpPr>
      <xdr:spPr>
        <a:xfrm>
          <a:off x="19310350" y="10262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151765</xdr:rowOff>
    </xdr:from>
    <xdr:ext cx="467995" cy="259080"/>
    <xdr:sp macro="" textlink="">
      <xdr:nvSpPr>
        <xdr:cNvPr id="716" name="n_4mainValue【保健センター・保健所】&#10;一人当たり面積"/>
        <xdr:cNvSpPr txBox="1"/>
      </xdr:nvSpPr>
      <xdr:spPr>
        <a:xfrm>
          <a:off x="18421350" y="102673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725" name="テキスト ボックス 724"/>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6" name="直線コネクタ 72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727" name="テキスト ボックス 726"/>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8" name="直線コネクタ 72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729" name="テキスト ボックス 728"/>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0" name="直線コネクタ 72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731" name="テキスト ボックス 730"/>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2" name="直線コネクタ 73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3" name="テキスト ボックス 73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4" name="直線コネクタ 73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735" name="テキスト ボックス 734"/>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6" name="直線コネクタ 73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7" name="テキスト ボックス 73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8" name="直線コネクタ 73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739" name="テキスト ボックス 738"/>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0" name="直線コネクタ 73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127635</xdr:rowOff>
    </xdr:from>
    <xdr:to xmlns:xdr="http://schemas.openxmlformats.org/drawingml/2006/spreadsheetDrawing">
      <xdr:col>85</xdr:col>
      <xdr:colOff>126365</xdr:colOff>
      <xdr:row>86</xdr:row>
      <xdr:rowOff>168910</xdr:rowOff>
    </xdr:to>
    <xdr:cxnSp macro="">
      <xdr:nvCxnSpPr>
        <xdr:cNvPr id="742" name="直線コネクタ 741"/>
        <xdr:cNvCxnSpPr/>
      </xdr:nvCxnSpPr>
      <xdr:spPr>
        <a:xfrm flipV="1">
          <a:off x="16318865" y="13500735"/>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43"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4" name="直線コネクタ 743"/>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74930</xdr:rowOff>
    </xdr:from>
    <xdr:ext cx="405130" cy="257175"/>
    <xdr:sp macro="" textlink="">
      <xdr:nvSpPr>
        <xdr:cNvPr id="745" name="【消防施設】&#10;有形固定資産減価償却率最大値テキスト"/>
        <xdr:cNvSpPr txBox="1"/>
      </xdr:nvSpPr>
      <xdr:spPr>
        <a:xfrm>
          <a:off x="16357600" y="132765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127635</xdr:rowOff>
    </xdr:from>
    <xdr:to xmlns:xdr="http://schemas.openxmlformats.org/drawingml/2006/spreadsheetDrawing">
      <xdr:col>86</xdr:col>
      <xdr:colOff>25400</xdr:colOff>
      <xdr:row>78</xdr:row>
      <xdr:rowOff>127635</xdr:rowOff>
    </xdr:to>
    <xdr:cxnSp macro="">
      <xdr:nvCxnSpPr>
        <xdr:cNvPr id="746" name="直線コネクタ 745"/>
        <xdr:cNvCxnSpPr/>
      </xdr:nvCxnSpPr>
      <xdr:spPr>
        <a:xfrm>
          <a:off x="16230600" y="1350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66675</xdr:rowOff>
    </xdr:from>
    <xdr:ext cx="405130" cy="257175"/>
    <xdr:sp macro="" textlink="">
      <xdr:nvSpPr>
        <xdr:cNvPr id="747" name="【消防施設】&#10;有形固定資産減価償却率平均値テキスト"/>
        <xdr:cNvSpPr txBox="1"/>
      </xdr:nvSpPr>
      <xdr:spPr>
        <a:xfrm>
          <a:off x="16357600" y="1429702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88265</xdr:rowOff>
    </xdr:from>
    <xdr:to xmlns:xdr="http://schemas.openxmlformats.org/drawingml/2006/spreadsheetDrawing">
      <xdr:col>85</xdr:col>
      <xdr:colOff>177800</xdr:colOff>
      <xdr:row>84</xdr:row>
      <xdr:rowOff>18415</xdr:rowOff>
    </xdr:to>
    <xdr:sp macro="" textlink="">
      <xdr:nvSpPr>
        <xdr:cNvPr id="748" name="フローチャート: 判断 747"/>
        <xdr:cNvSpPr/>
      </xdr:nvSpPr>
      <xdr:spPr>
        <a:xfrm>
          <a:off x="162687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72390</xdr:rowOff>
    </xdr:from>
    <xdr:to xmlns:xdr="http://schemas.openxmlformats.org/drawingml/2006/spreadsheetDrawing">
      <xdr:col>81</xdr:col>
      <xdr:colOff>101600</xdr:colOff>
      <xdr:row>84</xdr:row>
      <xdr:rowOff>2540</xdr:rowOff>
    </xdr:to>
    <xdr:sp macro="" textlink="">
      <xdr:nvSpPr>
        <xdr:cNvPr id="749" name="フローチャート: 判断 748"/>
        <xdr:cNvSpPr/>
      </xdr:nvSpPr>
      <xdr:spPr>
        <a:xfrm>
          <a:off x="15430500" y="1430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53975</xdr:rowOff>
    </xdr:from>
    <xdr:to xmlns:xdr="http://schemas.openxmlformats.org/drawingml/2006/spreadsheetDrawing">
      <xdr:col>76</xdr:col>
      <xdr:colOff>165100</xdr:colOff>
      <xdr:row>83</xdr:row>
      <xdr:rowOff>155575</xdr:rowOff>
    </xdr:to>
    <xdr:sp macro="" textlink="">
      <xdr:nvSpPr>
        <xdr:cNvPr id="750" name="フローチャート: 判断 749"/>
        <xdr:cNvSpPr/>
      </xdr:nvSpPr>
      <xdr:spPr>
        <a:xfrm>
          <a:off x="14541500" y="1428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93345</xdr:rowOff>
    </xdr:from>
    <xdr:to xmlns:xdr="http://schemas.openxmlformats.org/drawingml/2006/spreadsheetDrawing">
      <xdr:col>72</xdr:col>
      <xdr:colOff>38100</xdr:colOff>
      <xdr:row>84</xdr:row>
      <xdr:rowOff>23495</xdr:rowOff>
    </xdr:to>
    <xdr:sp macro="" textlink="">
      <xdr:nvSpPr>
        <xdr:cNvPr id="751" name="フローチャート: 判断 750"/>
        <xdr:cNvSpPr/>
      </xdr:nvSpPr>
      <xdr:spPr>
        <a:xfrm>
          <a:off x="13652500" y="143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83820</xdr:rowOff>
    </xdr:from>
    <xdr:to xmlns:xdr="http://schemas.openxmlformats.org/drawingml/2006/spreadsheetDrawing">
      <xdr:col>67</xdr:col>
      <xdr:colOff>101600</xdr:colOff>
      <xdr:row>84</xdr:row>
      <xdr:rowOff>13970</xdr:rowOff>
    </xdr:to>
    <xdr:sp macro="" textlink="">
      <xdr:nvSpPr>
        <xdr:cNvPr id="752" name="フローチャート: 判断 751"/>
        <xdr:cNvSpPr/>
      </xdr:nvSpPr>
      <xdr:spPr>
        <a:xfrm>
          <a:off x="12763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3" name="テキスト ボックス 75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4" name="テキスト ボックス 75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5" name="テキスト ボックス 75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6" name="テキスト ボックス 75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7" name="テキスト ボックス 75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67310</xdr:rowOff>
    </xdr:from>
    <xdr:to xmlns:xdr="http://schemas.openxmlformats.org/drawingml/2006/spreadsheetDrawing">
      <xdr:col>85</xdr:col>
      <xdr:colOff>177800</xdr:colOff>
      <xdr:row>83</xdr:row>
      <xdr:rowOff>168910</xdr:rowOff>
    </xdr:to>
    <xdr:sp macro="" textlink="">
      <xdr:nvSpPr>
        <xdr:cNvPr id="758" name="楕円 757"/>
        <xdr:cNvSpPr/>
      </xdr:nvSpPr>
      <xdr:spPr>
        <a:xfrm>
          <a:off x="162687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90170</xdr:rowOff>
    </xdr:from>
    <xdr:ext cx="405130" cy="259080"/>
    <xdr:sp macro="" textlink="">
      <xdr:nvSpPr>
        <xdr:cNvPr id="759" name="【消防施設】&#10;有形固定資産減価償却率該当値テキスト"/>
        <xdr:cNvSpPr txBox="1"/>
      </xdr:nvSpPr>
      <xdr:spPr>
        <a:xfrm>
          <a:off x="16357600" y="14149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135890</xdr:rowOff>
    </xdr:from>
    <xdr:to xmlns:xdr="http://schemas.openxmlformats.org/drawingml/2006/spreadsheetDrawing">
      <xdr:col>81</xdr:col>
      <xdr:colOff>101600</xdr:colOff>
      <xdr:row>84</xdr:row>
      <xdr:rowOff>66040</xdr:rowOff>
    </xdr:to>
    <xdr:sp macro="" textlink="">
      <xdr:nvSpPr>
        <xdr:cNvPr id="760" name="楕円 759"/>
        <xdr:cNvSpPr/>
      </xdr:nvSpPr>
      <xdr:spPr>
        <a:xfrm>
          <a:off x="154305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118110</xdr:rowOff>
    </xdr:from>
    <xdr:to xmlns:xdr="http://schemas.openxmlformats.org/drawingml/2006/spreadsheetDrawing">
      <xdr:col>85</xdr:col>
      <xdr:colOff>127000</xdr:colOff>
      <xdr:row>84</xdr:row>
      <xdr:rowOff>15240</xdr:rowOff>
    </xdr:to>
    <xdr:cxnSp macro="">
      <xdr:nvCxnSpPr>
        <xdr:cNvPr id="761" name="直線コネクタ 760"/>
        <xdr:cNvCxnSpPr/>
      </xdr:nvCxnSpPr>
      <xdr:spPr>
        <a:xfrm flipV="1">
          <a:off x="15481300" y="143484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106680</xdr:rowOff>
    </xdr:from>
    <xdr:to xmlns:xdr="http://schemas.openxmlformats.org/drawingml/2006/spreadsheetDrawing">
      <xdr:col>76</xdr:col>
      <xdr:colOff>165100</xdr:colOff>
      <xdr:row>84</xdr:row>
      <xdr:rowOff>36830</xdr:rowOff>
    </xdr:to>
    <xdr:sp macro="" textlink="">
      <xdr:nvSpPr>
        <xdr:cNvPr id="762" name="楕円 761"/>
        <xdr:cNvSpPr/>
      </xdr:nvSpPr>
      <xdr:spPr>
        <a:xfrm>
          <a:off x="145415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157480</xdr:rowOff>
    </xdr:from>
    <xdr:to xmlns:xdr="http://schemas.openxmlformats.org/drawingml/2006/spreadsheetDrawing">
      <xdr:col>81</xdr:col>
      <xdr:colOff>50800</xdr:colOff>
      <xdr:row>84</xdr:row>
      <xdr:rowOff>15240</xdr:rowOff>
    </xdr:to>
    <xdr:cxnSp macro="">
      <xdr:nvCxnSpPr>
        <xdr:cNvPr id="763" name="直線コネクタ 762"/>
        <xdr:cNvCxnSpPr/>
      </xdr:nvCxnSpPr>
      <xdr:spPr>
        <a:xfrm>
          <a:off x="14592300" y="143878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81915</xdr:rowOff>
    </xdr:from>
    <xdr:to xmlns:xdr="http://schemas.openxmlformats.org/drawingml/2006/spreadsheetDrawing">
      <xdr:col>72</xdr:col>
      <xdr:colOff>38100</xdr:colOff>
      <xdr:row>84</xdr:row>
      <xdr:rowOff>12065</xdr:rowOff>
    </xdr:to>
    <xdr:sp macro="" textlink="">
      <xdr:nvSpPr>
        <xdr:cNvPr id="764" name="楕円 763"/>
        <xdr:cNvSpPr/>
      </xdr:nvSpPr>
      <xdr:spPr>
        <a:xfrm>
          <a:off x="13652500" y="143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132715</xdr:rowOff>
    </xdr:from>
    <xdr:to xmlns:xdr="http://schemas.openxmlformats.org/drawingml/2006/spreadsheetDrawing">
      <xdr:col>76</xdr:col>
      <xdr:colOff>114300</xdr:colOff>
      <xdr:row>83</xdr:row>
      <xdr:rowOff>157480</xdr:rowOff>
    </xdr:to>
    <xdr:cxnSp macro="">
      <xdr:nvCxnSpPr>
        <xdr:cNvPr id="765" name="直線コネクタ 764"/>
        <xdr:cNvCxnSpPr/>
      </xdr:nvCxnSpPr>
      <xdr:spPr>
        <a:xfrm>
          <a:off x="13703300" y="143630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81915</xdr:rowOff>
    </xdr:from>
    <xdr:to xmlns:xdr="http://schemas.openxmlformats.org/drawingml/2006/spreadsheetDrawing">
      <xdr:col>67</xdr:col>
      <xdr:colOff>101600</xdr:colOff>
      <xdr:row>84</xdr:row>
      <xdr:rowOff>12065</xdr:rowOff>
    </xdr:to>
    <xdr:sp macro="" textlink="">
      <xdr:nvSpPr>
        <xdr:cNvPr id="766" name="楕円 765"/>
        <xdr:cNvSpPr/>
      </xdr:nvSpPr>
      <xdr:spPr>
        <a:xfrm>
          <a:off x="12763500" y="143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132715</xdr:rowOff>
    </xdr:from>
    <xdr:to xmlns:xdr="http://schemas.openxmlformats.org/drawingml/2006/spreadsheetDrawing">
      <xdr:col>71</xdr:col>
      <xdr:colOff>177800</xdr:colOff>
      <xdr:row>83</xdr:row>
      <xdr:rowOff>132715</xdr:rowOff>
    </xdr:to>
    <xdr:cxnSp macro="">
      <xdr:nvCxnSpPr>
        <xdr:cNvPr id="767" name="直線コネクタ 766"/>
        <xdr:cNvCxnSpPr/>
      </xdr:nvCxnSpPr>
      <xdr:spPr>
        <a:xfrm>
          <a:off x="12814300" y="14363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19050</xdr:rowOff>
    </xdr:from>
    <xdr:ext cx="405130" cy="257175"/>
    <xdr:sp macro="" textlink="">
      <xdr:nvSpPr>
        <xdr:cNvPr id="768" name="n_1aveValue【消防施設】&#10;有形固定資産減価償却率"/>
        <xdr:cNvSpPr txBox="1"/>
      </xdr:nvSpPr>
      <xdr:spPr>
        <a:xfrm>
          <a:off x="15266035" y="140779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635</xdr:rowOff>
    </xdr:from>
    <xdr:ext cx="403225" cy="259080"/>
    <xdr:sp macro="" textlink="">
      <xdr:nvSpPr>
        <xdr:cNvPr id="769" name="n_2aveValue【消防施設】&#10;有形固定資産減価償却率"/>
        <xdr:cNvSpPr txBox="1"/>
      </xdr:nvSpPr>
      <xdr:spPr>
        <a:xfrm>
          <a:off x="14389735" y="14059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14605</xdr:rowOff>
    </xdr:from>
    <xdr:ext cx="403225" cy="259080"/>
    <xdr:sp macro="" textlink="">
      <xdr:nvSpPr>
        <xdr:cNvPr id="770" name="n_3aveValue【消防施設】&#10;有形固定資産減価償却率"/>
        <xdr:cNvSpPr txBox="1"/>
      </xdr:nvSpPr>
      <xdr:spPr>
        <a:xfrm>
          <a:off x="13500735" y="144164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5080</xdr:rowOff>
    </xdr:from>
    <xdr:ext cx="403225" cy="259080"/>
    <xdr:sp macro="" textlink="">
      <xdr:nvSpPr>
        <xdr:cNvPr id="771" name="n_4aveValue【消防施設】&#10;有形固定資産減価償却率"/>
        <xdr:cNvSpPr txBox="1"/>
      </xdr:nvSpPr>
      <xdr:spPr>
        <a:xfrm>
          <a:off x="12611735" y="144068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57150</xdr:rowOff>
    </xdr:from>
    <xdr:ext cx="405130" cy="259080"/>
    <xdr:sp macro="" textlink="">
      <xdr:nvSpPr>
        <xdr:cNvPr id="772" name="n_1mainValue【消防施設】&#10;有形固定資産減価償却率"/>
        <xdr:cNvSpPr txBox="1"/>
      </xdr:nvSpPr>
      <xdr:spPr>
        <a:xfrm>
          <a:off x="15266035" y="14458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27940</xdr:rowOff>
    </xdr:from>
    <xdr:ext cx="403225" cy="259080"/>
    <xdr:sp macro="" textlink="">
      <xdr:nvSpPr>
        <xdr:cNvPr id="773" name="n_2mainValue【消防施設】&#10;有形固定資産減価償却率"/>
        <xdr:cNvSpPr txBox="1"/>
      </xdr:nvSpPr>
      <xdr:spPr>
        <a:xfrm>
          <a:off x="14389735" y="144297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29210</xdr:rowOff>
    </xdr:from>
    <xdr:ext cx="403225" cy="257175"/>
    <xdr:sp macro="" textlink="">
      <xdr:nvSpPr>
        <xdr:cNvPr id="774" name="n_3mainValue【消防施設】&#10;有形固定資産減価償却率"/>
        <xdr:cNvSpPr txBox="1"/>
      </xdr:nvSpPr>
      <xdr:spPr>
        <a:xfrm>
          <a:off x="13500735" y="140881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29210</xdr:rowOff>
    </xdr:from>
    <xdr:ext cx="403225" cy="257175"/>
    <xdr:sp macro="" textlink="">
      <xdr:nvSpPr>
        <xdr:cNvPr id="775" name="n_4mainValue【消防施設】&#10;有形固定資産減価償却率"/>
        <xdr:cNvSpPr txBox="1"/>
      </xdr:nvSpPr>
      <xdr:spPr>
        <a:xfrm>
          <a:off x="12611735" y="140881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784" name="テキスト ボックス 783"/>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5" name="直線コネクタ 78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86" name="直線コネクタ 78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5455" cy="259080"/>
    <xdr:sp macro="" textlink="">
      <xdr:nvSpPr>
        <xdr:cNvPr id="787" name="テキスト ボックス 786"/>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88" name="直線コネクタ 78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5455" cy="259080"/>
    <xdr:sp macro="" textlink="">
      <xdr:nvSpPr>
        <xdr:cNvPr id="789" name="テキスト ボックス 788"/>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90" name="直線コネクタ 78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9080"/>
    <xdr:sp macro="" textlink="">
      <xdr:nvSpPr>
        <xdr:cNvPr id="791" name="テキスト ボックス 790"/>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92" name="直線コネクタ 79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5455" cy="259080"/>
    <xdr:sp macro="" textlink="">
      <xdr:nvSpPr>
        <xdr:cNvPr id="793" name="テキスト ボックス 792"/>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4" name="直線コネクタ 79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95" name="テキスト ボックス 794"/>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102235</xdr:rowOff>
    </xdr:from>
    <xdr:to xmlns:xdr="http://schemas.openxmlformats.org/drawingml/2006/spreadsheetDrawing">
      <xdr:col>116</xdr:col>
      <xdr:colOff>62865</xdr:colOff>
      <xdr:row>86</xdr:row>
      <xdr:rowOff>24130</xdr:rowOff>
    </xdr:to>
    <xdr:cxnSp macro="">
      <xdr:nvCxnSpPr>
        <xdr:cNvPr id="797" name="直線コネクタ 796"/>
        <xdr:cNvCxnSpPr/>
      </xdr:nvCxnSpPr>
      <xdr:spPr>
        <a:xfrm flipV="1">
          <a:off x="22160865" y="1347533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798"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799" name="直線コネクタ 798"/>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48895</xdr:rowOff>
    </xdr:from>
    <xdr:ext cx="469900" cy="259080"/>
    <xdr:sp macro="" textlink="">
      <xdr:nvSpPr>
        <xdr:cNvPr id="800" name="【消防施設】&#10;一人当たり面積最大値テキスト"/>
        <xdr:cNvSpPr txBox="1"/>
      </xdr:nvSpPr>
      <xdr:spPr>
        <a:xfrm>
          <a:off x="22199600" y="1325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102235</xdr:rowOff>
    </xdr:from>
    <xdr:to xmlns:xdr="http://schemas.openxmlformats.org/drawingml/2006/spreadsheetDrawing">
      <xdr:col>116</xdr:col>
      <xdr:colOff>152400</xdr:colOff>
      <xdr:row>78</xdr:row>
      <xdr:rowOff>102235</xdr:rowOff>
    </xdr:to>
    <xdr:cxnSp macro="">
      <xdr:nvCxnSpPr>
        <xdr:cNvPr id="801" name="直線コネクタ 800"/>
        <xdr:cNvCxnSpPr/>
      </xdr:nvCxnSpPr>
      <xdr:spPr>
        <a:xfrm>
          <a:off x="22072600" y="1347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6985</xdr:rowOff>
    </xdr:from>
    <xdr:ext cx="469900" cy="257175"/>
    <xdr:sp macro="" textlink="">
      <xdr:nvSpPr>
        <xdr:cNvPr id="802" name="【消防施設】&#10;一人当たり面積平均値テキスト"/>
        <xdr:cNvSpPr txBox="1"/>
      </xdr:nvSpPr>
      <xdr:spPr>
        <a:xfrm>
          <a:off x="22199600" y="1440878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29210</xdr:rowOff>
    </xdr:from>
    <xdr:to xmlns:xdr="http://schemas.openxmlformats.org/drawingml/2006/spreadsheetDrawing">
      <xdr:col>116</xdr:col>
      <xdr:colOff>114300</xdr:colOff>
      <xdr:row>84</xdr:row>
      <xdr:rowOff>130175</xdr:rowOff>
    </xdr:to>
    <xdr:sp macro="" textlink="">
      <xdr:nvSpPr>
        <xdr:cNvPr id="803" name="フローチャート: 判断 802"/>
        <xdr:cNvSpPr/>
      </xdr:nvSpPr>
      <xdr:spPr>
        <a:xfrm>
          <a:off x="22110700" y="14431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41910</xdr:rowOff>
    </xdr:from>
    <xdr:to xmlns:xdr="http://schemas.openxmlformats.org/drawingml/2006/spreadsheetDrawing">
      <xdr:col>112</xdr:col>
      <xdr:colOff>38100</xdr:colOff>
      <xdr:row>84</xdr:row>
      <xdr:rowOff>143510</xdr:rowOff>
    </xdr:to>
    <xdr:sp macro="" textlink="">
      <xdr:nvSpPr>
        <xdr:cNvPr id="804" name="フローチャート: 判断 803"/>
        <xdr:cNvSpPr/>
      </xdr:nvSpPr>
      <xdr:spPr>
        <a:xfrm>
          <a:off x="21272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37465</xdr:rowOff>
    </xdr:from>
    <xdr:to xmlns:xdr="http://schemas.openxmlformats.org/drawingml/2006/spreadsheetDrawing">
      <xdr:col>107</xdr:col>
      <xdr:colOff>101600</xdr:colOff>
      <xdr:row>84</xdr:row>
      <xdr:rowOff>139065</xdr:rowOff>
    </xdr:to>
    <xdr:sp macro="" textlink="">
      <xdr:nvSpPr>
        <xdr:cNvPr id="805" name="フローチャート: 判断 804"/>
        <xdr:cNvSpPr/>
      </xdr:nvSpPr>
      <xdr:spPr>
        <a:xfrm>
          <a:off x="20383500" y="1443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52070</xdr:rowOff>
    </xdr:from>
    <xdr:to xmlns:xdr="http://schemas.openxmlformats.org/drawingml/2006/spreadsheetDrawing">
      <xdr:col>102</xdr:col>
      <xdr:colOff>165100</xdr:colOff>
      <xdr:row>84</xdr:row>
      <xdr:rowOff>153035</xdr:rowOff>
    </xdr:to>
    <xdr:sp macro="" textlink="">
      <xdr:nvSpPr>
        <xdr:cNvPr id="806" name="フローチャート: 判断 805"/>
        <xdr:cNvSpPr/>
      </xdr:nvSpPr>
      <xdr:spPr>
        <a:xfrm>
          <a:off x="1949450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55880</xdr:rowOff>
    </xdr:from>
    <xdr:to xmlns:xdr="http://schemas.openxmlformats.org/drawingml/2006/spreadsheetDrawing">
      <xdr:col>98</xdr:col>
      <xdr:colOff>38100</xdr:colOff>
      <xdr:row>84</xdr:row>
      <xdr:rowOff>157480</xdr:rowOff>
    </xdr:to>
    <xdr:sp macro="" textlink="">
      <xdr:nvSpPr>
        <xdr:cNvPr id="807" name="フローチャート: 判断 806"/>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8" name="テキスト ボックス 80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09" name="テキスト ボックス 80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0" name="テキスト ボックス 80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1" name="テキスト ボックス 81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2" name="テキスト ボックス 81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97790</xdr:rowOff>
    </xdr:from>
    <xdr:to xmlns:xdr="http://schemas.openxmlformats.org/drawingml/2006/spreadsheetDrawing">
      <xdr:col>116</xdr:col>
      <xdr:colOff>114300</xdr:colOff>
      <xdr:row>83</xdr:row>
      <xdr:rowOff>27305</xdr:rowOff>
    </xdr:to>
    <xdr:sp macro="" textlink="">
      <xdr:nvSpPr>
        <xdr:cNvPr id="813" name="楕円 812"/>
        <xdr:cNvSpPr/>
      </xdr:nvSpPr>
      <xdr:spPr>
        <a:xfrm>
          <a:off x="22110700" y="14156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120650</xdr:rowOff>
    </xdr:from>
    <xdr:ext cx="469900" cy="257175"/>
    <xdr:sp macro="" textlink="">
      <xdr:nvSpPr>
        <xdr:cNvPr id="814" name="【消防施設】&#10;一人当たり面積該当値テキスト"/>
        <xdr:cNvSpPr txBox="1"/>
      </xdr:nvSpPr>
      <xdr:spPr>
        <a:xfrm>
          <a:off x="22199600" y="140081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120650</xdr:rowOff>
    </xdr:from>
    <xdr:to xmlns:xdr="http://schemas.openxmlformats.org/drawingml/2006/spreadsheetDrawing">
      <xdr:col>112</xdr:col>
      <xdr:colOff>38100</xdr:colOff>
      <xdr:row>83</xdr:row>
      <xdr:rowOff>50165</xdr:rowOff>
    </xdr:to>
    <xdr:sp macro="" textlink="">
      <xdr:nvSpPr>
        <xdr:cNvPr id="815" name="楕円 814"/>
        <xdr:cNvSpPr/>
      </xdr:nvSpPr>
      <xdr:spPr>
        <a:xfrm>
          <a:off x="212725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147955</xdr:rowOff>
    </xdr:from>
    <xdr:to xmlns:xdr="http://schemas.openxmlformats.org/drawingml/2006/spreadsheetDrawing">
      <xdr:col>116</xdr:col>
      <xdr:colOff>63500</xdr:colOff>
      <xdr:row>82</xdr:row>
      <xdr:rowOff>170815</xdr:rowOff>
    </xdr:to>
    <xdr:cxnSp macro="">
      <xdr:nvCxnSpPr>
        <xdr:cNvPr id="816" name="直線コネクタ 815"/>
        <xdr:cNvCxnSpPr/>
      </xdr:nvCxnSpPr>
      <xdr:spPr>
        <a:xfrm flipV="1">
          <a:off x="21323300" y="1420685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124460</xdr:rowOff>
    </xdr:from>
    <xdr:to xmlns:xdr="http://schemas.openxmlformats.org/drawingml/2006/spreadsheetDrawing">
      <xdr:col>107</xdr:col>
      <xdr:colOff>101600</xdr:colOff>
      <xdr:row>83</xdr:row>
      <xdr:rowOff>54610</xdr:rowOff>
    </xdr:to>
    <xdr:sp macro="" textlink="">
      <xdr:nvSpPr>
        <xdr:cNvPr id="817" name="楕円 816"/>
        <xdr:cNvSpPr/>
      </xdr:nvSpPr>
      <xdr:spPr>
        <a:xfrm>
          <a:off x="20383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170815</xdr:rowOff>
    </xdr:from>
    <xdr:to xmlns:xdr="http://schemas.openxmlformats.org/drawingml/2006/spreadsheetDrawing">
      <xdr:col>111</xdr:col>
      <xdr:colOff>177800</xdr:colOff>
      <xdr:row>83</xdr:row>
      <xdr:rowOff>3810</xdr:rowOff>
    </xdr:to>
    <xdr:cxnSp macro="">
      <xdr:nvCxnSpPr>
        <xdr:cNvPr id="818" name="直線コネクタ 817"/>
        <xdr:cNvCxnSpPr/>
      </xdr:nvCxnSpPr>
      <xdr:spPr>
        <a:xfrm flipV="1">
          <a:off x="20434300" y="142297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124460</xdr:rowOff>
    </xdr:from>
    <xdr:to xmlns:xdr="http://schemas.openxmlformats.org/drawingml/2006/spreadsheetDrawing">
      <xdr:col>102</xdr:col>
      <xdr:colOff>165100</xdr:colOff>
      <xdr:row>83</xdr:row>
      <xdr:rowOff>54610</xdr:rowOff>
    </xdr:to>
    <xdr:sp macro="" textlink="">
      <xdr:nvSpPr>
        <xdr:cNvPr id="819" name="楕円 818"/>
        <xdr:cNvSpPr/>
      </xdr:nvSpPr>
      <xdr:spPr>
        <a:xfrm>
          <a:off x="19494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3810</xdr:rowOff>
    </xdr:from>
    <xdr:to xmlns:xdr="http://schemas.openxmlformats.org/drawingml/2006/spreadsheetDrawing">
      <xdr:col>107</xdr:col>
      <xdr:colOff>50800</xdr:colOff>
      <xdr:row>83</xdr:row>
      <xdr:rowOff>3810</xdr:rowOff>
    </xdr:to>
    <xdr:cxnSp macro="">
      <xdr:nvCxnSpPr>
        <xdr:cNvPr id="820" name="直線コネクタ 819"/>
        <xdr:cNvCxnSpPr/>
      </xdr:nvCxnSpPr>
      <xdr:spPr>
        <a:xfrm>
          <a:off x="19545300" y="14234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133350</xdr:rowOff>
    </xdr:from>
    <xdr:to xmlns:xdr="http://schemas.openxmlformats.org/drawingml/2006/spreadsheetDrawing">
      <xdr:col>98</xdr:col>
      <xdr:colOff>38100</xdr:colOff>
      <xdr:row>83</xdr:row>
      <xdr:rowOff>63500</xdr:rowOff>
    </xdr:to>
    <xdr:sp macro="" textlink="">
      <xdr:nvSpPr>
        <xdr:cNvPr id="821" name="楕円 820"/>
        <xdr:cNvSpPr/>
      </xdr:nvSpPr>
      <xdr:spPr>
        <a:xfrm>
          <a:off x="186055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3810</xdr:rowOff>
    </xdr:from>
    <xdr:to xmlns:xdr="http://schemas.openxmlformats.org/drawingml/2006/spreadsheetDrawing">
      <xdr:col>102</xdr:col>
      <xdr:colOff>114300</xdr:colOff>
      <xdr:row>83</xdr:row>
      <xdr:rowOff>12700</xdr:rowOff>
    </xdr:to>
    <xdr:cxnSp macro="">
      <xdr:nvCxnSpPr>
        <xdr:cNvPr id="822" name="直線コネクタ 821"/>
        <xdr:cNvCxnSpPr/>
      </xdr:nvCxnSpPr>
      <xdr:spPr>
        <a:xfrm flipV="1">
          <a:off x="18656300" y="142341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134620</xdr:rowOff>
    </xdr:from>
    <xdr:ext cx="469900" cy="257175"/>
    <xdr:sp macro="" textlink="">
      <xdr:nvSpPr>
        <xdr:cNvPr id="823" name="n_1aveValue【消防施設】&#10;一人当たり面積"/>
        <xdr:cNvSpPr txBox="1"/>
      </xdr:nvSpPr>
      <xdr:spPr>
        <a:xfrm>
          <a:off x="21075650" y="14536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130175</xdr:rowOff>
    </xdr:from>
    <xdr:ext cx="467995" cy="259080"/>
    <xdr:sp macro="" textlink="">
      <xdr:nvSpPr>
        <xdr:cNvPr id="824" name="n_2aveValue【消防施設】&#10;一人当たり面積"/>
        <xdr:cNvSpPr txBox="1"/>
      </xdr:nvSpPr>
      <xdr:spPr>
        <a:xfrm>
          <a:off x="20199350" y="145319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144145</xdr:rowOff>
    </xdr:from>
    <xdr:ext cx="467995" cy="257175"/>
    <xdr:sp macro="" textlink="">
      <xdr:nvSpPr>
        <xdr:cNvPr id="825" name="n_3aveValue【消防施設】&#10;一人当たり面積"/>
        <xdr:cNvSpPr txBox="1"/>
      </xdr:nvSpPr>
      <xdr:spPr>
        <a:xfrm>
          <a:off x="19310350" y="145459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148590</xdr:rowOff>
    </xdr:from>
    <xdr:ext cx="467995" cy="259080"/>
    <xdr:sp macro="" textlink="">
      <xdr:nvSpPr>
        <xdr:cNvPr id="826" name="n_4aveValue【消防施設】&#10;一人当たり面積"/>
        <xdr:cNvSpPr txBox="1"/>
      </xdr:nvSpPr>
      <xdr:spPr>
        <a:xfrm>
          <a:off x="18421350" y="14550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66675</xdr:rowOff>
    </xdr:from>
    <xdr:ext cx="469900" cy="257175"/>
    <xdr:sp macro="" textlink="">
      <xdr:nvSpPr>
        <xdr:cNvPr id="827" name="n_1mainValue【消防施設】&#10;一人当たり面積"/>
        <xdr:cNvSpPr txBox="1"/>
      </xdr:nvSpPr>
      <xdr:spPr>
        <a:xfrm>
          <a:off x="21075650" y="139541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71120</xdr:rowOff>
    </xdr:from>
    <xdr:ext cx="467995" cy="259080"/>
    <xdr:sp macro="" textlink="">
      <xdr:nvSpPr>
        <xdr:cNvPr id="828" name="n_2mainValue【消防施設】&#10;一人当たり面積"/>
        <xdr:cNvSpPr txBox="1"/>
      </xdr:nvSpPr>
      <xdr:spPr>
        <a:xfrm>
          <a:off x="20199350" y="13958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71120</xdr:rowOff>
    </xdr:from>
    <xdr:ext cx="467995" cy="259080"/>
    <xdr:sp macro="" textlink="">
      <xdr:nvSpPr>
        <xdr:cNvPr id="829" name="n_3mainValue【消防施設】&#10;一人当たり面積"/>
        <xdr:cNvSpPr txBox="1"/>
      </xdr:nvSpPr>
      <xdr:spPr>
        <a:xfrm>
          <a:off x="19310350" y="13958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80010</xdr:rowOff>
    </xdr:from>
    <xdr:ext cx="467995" cy="259080"/>
    <xdr:sp macro="" textlink="">
      <xdr:nvSpPr>
        <xdr:cNvPr id="830" name="n_4mainValue【消防施設】&#10;一人当たり面積"/>
        <xdr:cNvSpPr txBox="1"/>
      </xdr:nvSpPr>
      <xdr:spPr>
        <a:xfrm>
          <a:off x="18421350" y="13967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839" name="テキスト ボックス 838"/>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0" name="直線コネクタ 83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841" name="テキスト ボックス 840"/>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2" name="直線コネクタ 84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843" name="テキスト ボックス 842"/>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4" name="直線コネクタ 84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5" name="テキスト ボックス 84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6" name="直線コネクタ 84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847" name="テキスト ボックス 846"/>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48" name="直線コネクタ 84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49" name="テキスト ボックス 84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0" name="直線コネクタ 84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1" name="テキスト ボックス 85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2" name="直線コネクタ 85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853" name="テキスト ボックス 852"/>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4" name="直線コネクタ 85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130175</xdr:rowOff>
    </xdr:to>
    <xdr:cxnSp macro="">
      <xdr:nvCxnSpPr>
        <xdr:cNvPr id="856" name="直線コネクタ 855"/>
        <xdr:cNvCxnSpPr/>
      </xdr:nvCxnSpPr>
      <xdr:spPr>
        <a:xfrm flipV="1">
          <a:off x="16318865" y="1709039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133985</xdr:rowOff>
    </xdr:from>
    <xdr:ext cx="405130" cy="257175"/>
    <xdr:sp macro="" textlink="">
      <xdr:nvSpPr>
        <xdr:cNvPr id="857" name="【庁舎】&#10;有形固定資産減価償却率最小値テキスト"/>
        <xdr:cNvSpPr txBox="1"/>
      </xdr:nvSpPr>
      <xdr:spPr>
        <a:xfrm>
          <a:off x="16357600" y="186505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130175</xdr:rowOff>
    </xdr:from>
    <xdr:to xmlns:xdr="http://schemas.openxmlformats.org/drawingml/2006/spreadsheetDrawing">
      <xdr:col>86</xdr:col>
      <xdr:colOff>25400</xdr:colOff>
      <xdr:row>108</xdr:row>
      <xdr:rowOff>130175</xdr:rowOff>
    </xdr:to>
    <xdr:cxnSp macro="">
      <xdr:nvCxnSpPr>
        <xdr:cNvPr id="858" name="直線コネクタ 857"/>
        <xdr:cNvCxnSpPr/>
      </xdr:nvCxnSpPr>
      <xdr:spPr>
        <a:xfrm>
          <a:off x="16230600" y="1864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40360" cy="257175"/>
    <xdr:sp macro="" textlink="">
      <xdr:nvSpPr>
        <xdr:cNvPr id="859" name="【庁舎】&#10;有形固定資産減価償却率最大値テキスト"/>
        <xdr:cNvSpPr txBox="1"/>
      </xdr:nvSpPr>
      <xdr:spPr>
        <a:xfrm>
          <a:off x="16357600" y="168656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860" name="直線コネクタ 859"/>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19050</xdr:rowOff>
    </xdr:from>
    <xdr:ext cx="405130" cy="257175"/>
    <xdr:sp macro="" textlink="">
      <xdr:nvSpPr>
        <xdr:cNvPr id="861" name="【庁舎】&#10;有形固定資産減価償却率平均値テキスト"/>
        <xdr:cNvSpPr txBox="1"/>
      </xdr:nvSpPr>
      <xdr:spPr>
        <a:xfrm>
          <a:off x="16357600" y="176784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167640</xdr:rowOff>
    </xdr:from>
    <xdr:to xmlns:xdr="http://schemas.openxmlformats.org/drawingml/2006/spreadsheetDrawing">
      <xdr:col>85</xdr:col>
      <xdr:colOff>177800</xdr:colOff>
      <xdr:row>104</xdr:row>
      <xdr:rowOff>97790</xdr:rowOff>
    </xdr:to>
    <xdr:sp macro="" textlink="">
      <xdr:nvSpPr>
        <xdr:cNvPr id="862" name="フローチャート: 判断 861"/>
        <xdr:cNvSpPr/>
      </xdr:nvSpPr>
      <xdr:spPr>
        <a:xfrm>
          <a:off x="16268700" y="1782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20320</xdr:rowOff>
    </xdr:from>
    <xdr:to xmlns:xdr="http://schemas.openxmlformats.org/drawingml/2006/spreadsheetDrawing">
      <xdr:col>81</xdr:col>
      <xdr:colOff>101600</xdr:colOff>
      <xdr:row>104</xdr:row>
      <xdr:rowOff>121920</xdr:rowOff>
    </xdr:to>
    <xdr:sp macro="" textlink="">
      <xdr:nvSpPr>
        <xdr:cNvPr id="863" name="フローチャート: 判断 862"/>
        <xdr:cNvSpPr/>
      </xdr:nvSpPr>
      <xdr:spPr>
        <a:xfrm>
          <a:off x="154305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41910</xdr:rowOff>
    </xdr:from>
    <xdr:to xmlns:xdr="http://schemas.openxmlformats.org/drawingml/2006/spreadsheetDrawing">
      <xdr:col>76</xdr:col>
      <xdr:colOff>165100</xdr:colOff>
      <xdr:row>104</xdr:row>
      <xdr:rowOff>143510</xdr:rowOff>
    </xdr:to>
    <xdr:sp macro="" textlink="">
      <xdr:nvSpPr>
        <xdr:cNvPr id="864" name="フローチャート: 判断 863"/>
        <xdr:cNvSpPr/>
      </xdr:nvSpPr>
      <xdr:spPr>
        <a:xfrm>
          <a:off x="14541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88900</xdr:rowOff>
    </xdr:from>
    <xdr:to xmlns:xdr="http://schemas.openxmlformats.org/drawingml/2006/spreadsheetDrawing">
      <xdr:col>72</xdr:col>
      <xdr:colOff>38100</xdr:colOff>
      <xdr:row>105</xdr:row>
      <xdr:rowOff>19050</xdr:rowOff>
    </xdr:to>
    <xdr:sp macro="" textlink="">
      <xdr:nvSpPr>
        <xdr:cNvPr id="865" name="フローチャート: 判断 864"/>
        <xdr:cNvSpPr/>
      </xdr:nvSpPr>
      <xdr:spPr>
        <a:xfrm>
          <a:off x="13652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92075</xdr:rowOff>
    </xdr:from>
    <xdr:to xmlns:xdr="http://schemas.openxmlformats.org/drawingml/2006/spreadsheetDrawing">
      <xdr:col>67</xdr:col>
      <xdr:colOff>101600</xdr:colOff>
      <xdr:row>105</xdr:row>
      <xdr:rowOff>22225</xdr:rowOff>
    </xdr:to>
    <xdr:sp macro="" textlink="">
      <xdr:nvSpPr>
        <xdr:cNvPr id="866" name="フローチャート: 判断 865"/>
        <xdr:cNvSpPr/>
      </xdr:nvSpPr>
      <xdr:spPr>
        <a:xfrm>
          <a:off x="12763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7" name="テキスト ボックス 86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8" name="テキスト ボックス 86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9" name="テキスト ボックス 86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0" name="テキスト ボックス 86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1" name="テキスト ボックス 87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59690</xdr:rowOff>
    </xdr:from>
    <xdr:to xmlns:xdr="http://schemas.openxmlformats.org/drawingml/2006/spreadsheetDrawing">
      <xdr:col>85</xdr:col>
      <xdr:colOff>177800</xdr:colOff>
      <xdr:row>107</xdr:row>
      <xdr:rowOff>161290</xdr:rowOff>
    </xdr:to>
    <xdr:sp macro="" textlink="">
      <xdr:nvSpPr>
        <xdr:cNvPr id="872" name="楕円 871"/>
        <xdr:cNvSpPr/>
      </xdr:nvSpPr>
      <xdr:spPr>
        <a:xfrm>
          <a:off x="162687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38100</xdr:rowOff>
    </xdr:from>
    <xdr:ext cx="405130" cy="259080"/>
    <xdr:sp macro="" textlink="">
      <xdr:nvSpPr>
        <xdr:cNvPr id="873" name="【庁舎】&#10;有形固定資産減価償却率該当値テキスト"/>
        <xdr:cNvSpPr txBox="1"/>
      </xdr:nvSpPr>
      <xdr:spPr>
        <a:xfrm>
          <a:off x="16357600" y="18383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41910</xdr:rowOff>
    </xdr:from>
    <xdr:to xmlns:xdr="http://schemas.openxmlformats.org/drawingml/2006/spreadsheetDrawing">
      <xdr:col>81</xdr:col>
      <xdr:colOff>101600</xdr:colOff>
      <xdr:row>107</xdr:row>
      <xdr:rowOff>143510</xdr:rowOff>
    </xdr:to>
    <xdr:sp macro="" textlink="">
      <xdr:nvSpPr>
        <xdr:cNvPr id="874" name="楕円 873"/>
        <xdr:cNvSpPr/>
      </xdr:nvSpPr>
      <xdr:spPr>
        <a:xfrm>
          <a:off x="15430500" y="183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92710</xdr:rowOff>
    </xdr:from>
    <xdr:to xmlns:xdr="http://schemas.openxmlformats.org/drawingml/2006/spreadsheetDrawing">
      <xdr:col>85</xdr:col>
      <xdr:colOff>127000</xdr:colOff>
      <xdr:row>107</xdr:row>
      <xdr:rowOff>110490</xdr:rowOff>
    </xdr:to>
    <xdr:cxnSp macro="">
      <xdr:nvCxnSpPr>
        <xdr:cNvPr id="875" name="直線コネクタ 874"/>
        <xdr:cNvCxnSpPr/>
      </xdr:nvCxnSpPr>
      <xdr:spPr>
        <a:xfrm>
          <a:off x="15481300" y="1843786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23495</xdr:rowOff>
    </xdr:from>
    <xdr:to xmlns:xdr="http://schemas.openxmlformats.org/drawingml/2006/spreadsheetDrawing">
      <xdr:col>76</xdr:col>
      <xdr:colOff>165100</xdr:colOff>
      <xdr:row>107</xdr:row>
      <xdr:rowOff>125095</xdr:rowOff>
    </xdr:to>
    <xdr:sp macro="" textlink="">
      <xdr:nvSpPr>
        <xdr:cNvPr id="876" name="楕円 875"/>
        <xdr:cNvSpPr/>
      </xdr:nvSpPr>
      <xdr:spPr>
        <a:xfrm>
          <a:off x="14541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74930</xdr:rowOff>
    </xdr:from>
    <xdr:to xmlns:xdr="http://schemas.openxmlformats.org/drawingml/2006/spreadsheetDrawing">
      <xdr:col>81</xdr:col>
      <xdr:colOff>50800</xdr:colOff>
      <xdr:row>107</xdr:row>
      <xdr:rowOff>92710</xdr:rowOff>
    </xdr:to>
    <xdr:cxnSp macro="">
      <xdr:nvCxnSpPr>
        <xdr:cNvPr id="877" name="直線コネクタ 876"/>
        <xdr:cNvCxnSpPr/>
      </xdr:nvCxnSpPr>
      <xdr:spPr>
        <a:xfrm>
          <a:off x="14592300" y="184200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6350</xdr:rowOff>
    </xdr:from>
    <xdr:to xmlns:xdr="http://schemas.openxmlformats.org/drawingml/2006/spreadsheetDrawing">
      <xdr:col>72</xdr:col>
      <xdr:colOff>38100</xdr:colOff>
      <xdr:row>107</xdr:row>
      <xdr:rowOff>107315</xdr:rowOff>
    </xdr:to>
    <xdr:sp macro="" textlink="">
      <xdr:nvSpPr>
        <xdr:cNvPr id="878" name="楕円 877"/>
        <xdr:cNvSpPr/>
      </xdr:nvSpPr>
      <xdr:spPr>
        <a:xfrm>
          <a:off x="13652500" y="1835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56515</xdr:rowOff>
    </xdr:from>
    <xdr:to xmlns:xdr="http://schemas.openxmlformats.org/drawingml/2006/spreadsheetDrawing">
      <xdr:col>76</xdr:col>
      <xdr:colOff>114300</xdr:colOff>
      <xdr:row>107</xdr:row>
      <xdr:rowOff>74930</xdr:rowOff>
    </xdr:to>
    <xdr:cxnSp macro="">
      <xdr:nvCxnSpPr>
        <xdr:cNvPr id="879" name="直線コネクタ 878"/>
        <xdr:cNvCxnSpPr/>
      </xdr:nvCxnSpPr>
      <xdr:spPr>
        <a:xfrm>
          <a:off x="13703300" y="184016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151130</xdr:rowOff>
    </xdr:from>
    <xdr:to xmlns:xdr="http://schemas.openxmlformats.org/drawingml/2006/spreadsheetDrawing">
      <xdr:col>67</xdr:col>
      <xdr:colOff>101600</xdr:colOff>
      <xdr:row>107</xdr:row>
      <xdr:rowOff>81280</xdr:rowOff>
    </xdr:to>
    <xdr:sp macro="" textlink="">
      <xdr:nvSpPr>
        <xdr:cNvPr id="880" name="楕円 879"/>
        <xdr:cNvSpPr/>
      </xdr:nvSpPr>
      <xdr:spPr>
        <a:xfrm>
          <a:off x="1276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30480</xdr:rowOff>
    </xdr:from>
    <xdr:to xmlns:xdr="http://schemas.openxmlformats.org/drawingml/2006/spreadsheetDrawing">
      <xdr:col>71</xdr:col>
      <xdr:colOff>177800</xdr:colOff>
      <xdr:row>107</xdr:row>
      <xdr:rowOff>56515</xdr:rowOff>
    </xdr:to>
    <xdr:cxnSp macro="">
      <xdr:nvCxnSpPr>
        <xdr:cNvPr id="881" name="直線コネクタ 880"/>
        <xdr:cNvCxnSpPr/>
      </xdr:nvCxnSpPr>
      <xdr:spPr>
        <a:xfrm>
          <a:off x="12814300" y="183756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138430</xdr:rowOff>
    </xdr:from>
    <xdr:ext cx="405130" cy="259080"/>
    <xdr:sp macro="" textlink="">
      <xdr:nvSpPr>
        <xdr:cNvPr id="882" name="n_1aveValue【庁舎】&#10;有形固定資産減価償却率"/>
        <xdr:cNvSpPr txBox="1"/>
      </xdr:nvSpPr>
      <xdr:spPr>
        <a:xfrm>
          <a:off x="15266035" y="17626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160020</xdr:rowOff>
    </xdr:from>
    <xdr:ext cx="403225" cy="259080"/>
    <xdr:sp macro="" textlink="">
      <xdr:nvSpPr>
        <xdr:cNvPr id="883" name="n_2aveValue【庁舎】&#10;有形固定資産減価償却率"/>
        <xdr:cNvSpPr txBox="1"/>
      </xdr:nvSpPr>
      <xdr:spPr>
        <a:xfrm>
          <a:off x="14389735" y="17647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35560</xdr:rowOff>
    </xdr:from>
    <xdr:ext cx="403225" cy="259080"/>
    <xdr:sp macro="" textlink="">
      <xdr:nvSpPr>
        <xdr:cNvPr id="884" name="n_3aveValue【庁舎】&#10;有形固定資産減価償却率"/>
        <xdr:cNvSpPr txBox="1"/>
      </xdr:nvSpPr>
      <xdr:spPr>
        <a:xfrm>
          <a:off x="13500735" y="176949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38735</xdr:rowOff>
    </xdr:from>
    <xdr:ext cx="403225" cy="259080"/>
    <xdr:sp macro="" textlink="">
      <xdr:nvSpPr>
        <xdr:cNvPr id="885" name="n_4aveValue【庁舎】&#10;有形固定資産減価償却率"/>
        <xdr:cNvSpPr txBox="1"/>
      </xdr:nvSpPr>
      <xdr:spPr>
        <a:xfrm>
          <a:off x="12611735" y="17698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134620</xdr:rowOff>
    </xdr:from>
    <xdr:ext cx="405130" cy="257175"/>
    <xdr:sp macro="" textlink="">
      <xdr:nvSpPr>
        <xdr:cNvPr id="886" name="n_1mainValue【庁舎】&#10;有形固定資産減価償却率"/>
        <xdr:cNvSpPr txBox="1"/>
      </xdr:nvSpPr>
      <xdr:spPr>
        <a:xfrm>
          <a:off x="15266035" y="184797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116205</xdr:rowOff>
    </xdr:from>
    <xdr:ext cx="403225" cy="259080"/>
    <xdr:sp macro="" textlink="">
      <xdr:nvSpPr>
        <xdr:cNvPr id="887" name="n_2mainValue【庁舎】&#10;有形固定資産減価償却率"/>
        <xdr:cNvSpPr txBox="1"/>
      </xdr:nvSpPr>
      <xdr:spPr>
        <a:xfrm>
          <a:off x="14389735" y="184613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98425</xdr:rowOff>
    </xdr:from>
    <xdr:ext cx="403225" cy="257175"/>
    <xdr:sp macro="" textlink="">
      <xdr:nvSpPr>
        <xdr:cNvPr id="888" name="n_3mainValue【庁舎】&#10;有形固定資産減価償却率"/>
        <xdr:cNvSpPr txBox="1"/>
      </xdr:nvSpPr>
      <xdr:spPr>
        <a:xfrm>
          <a:off x="13500735" y="184435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72390</xdr:rowOff>
    </xdr:from>
    <xdr:ext cx="403225" cy="259080"/>
    <xdr:sp macro="" textlink="">
      <xdr:nvSpPr>
        <xdr:cNvPr id="889" name="n_4mainValue【庁舎】&#10;有形固定資産減価償却率"/>
        <xdr:cNvSpPr txBox="1"/>
      </xdr:nvSpPr>
      <xdr:spPr>
        <a:xfrm>
          <a:off x="12611735" y="18417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98" name="テキスト ボックス 897"/>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9" name="直線コネクタ 89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0" name="直線コネクタ 89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5455" cy="257175"/>
    <xdr:sp macro="" textlink="">
      <xdr:nvSpPr>
        <xdr:cNvPr id="901" name="テキスト ボックス 900"/>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2" name="直線コネクタ 90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5455" cy="259080"/>
    <xdr:sp macro="" textlink="">
      <xdr:nvSpPr>
        <xdr:cNvPr id="903" name="テキスト ボックス 902"/>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4" name="直線コネクタ 90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5455" cy="257175"/>
    <xdr:sp macro="" textlink="">
      <xdr:nvSpPr>
        <xdr:cNvPr id="905" name="テキスト ボックス 904"/>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6" name="直線コネクタ 90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5455" cy="258445"/>
    <xdr:sp macro="" textlink="">
      <xdr:nvSpPr>
        <xdr:cNvPr id="907" name="テキスト ボックス 906"/>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08" name="直線コネクタ 90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5455" cy="259080"/>
    <xdr:sp macro="" textlink="">
      <xdr:nvSpPr>
        <xdr:cNvPr id="909" name="テキスト ボックス 908"/>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0" name="直線コネクタ 90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5455" cy="257175"/>
    <xdr:sp macro="" textlink="">
      <xdr:nvSpPr>
        <xdr:cNvPr id="911" name="テキスト ボックス 910"/>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2" name="直線コネクタ 91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913" name="テキスト ボックス 912"/>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52070</xdr:rowOff>
    </xdr:from>
    <xdr:to xmlns:xdr="http://schemas.openxmlformats.org/drawingml/2006/spreadsheetDrawing">
      <xdr:col>116</xdr:col>
      <xdr:colOff>62865</xdr:colOff>
      <xdr:row>107</xdr:row>
      <xdr:rowOff>169545</xdr:rowOff>
    </xdr:to>
    <xdr:cxnSp macro="">
      <xdr:nvCxnSpPr>
        <xdr:cNvPr id="915" name="直線コネクタ 914"/>
        <xdr:cNvCxnSpPr/>
      </xdr:nvCxnSpPr>
      <xdr:spPr>
        <a:xfrm flipV="1">
          <a:off x="22160865" y="1702562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1905</xdr:rowOff>
    </xdr:from>
    <xdr:ext cx="469900" cy="259080"/>
    <xdr:sp macro="" textlink="">
      <xdr:nvSpPr>
        <xdr:cNvPr id="916" name="【庁舎】&#10;一人当たり面積最小値テキスト"/>
        <xdr:cNvSpPr txBox="1"/>
      </xdr:nvSpPr>
      <xdr:spPr>
        <a:xfrm>
          <a:off x="22199600" y="18518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169545</xdr:rowOff>
    </xdr:from>
    <xdr:to xmlns:xdr="http://schemas.openxmlformats.org/drawingml/2006/spreadsheetDrawing">
      <xdr:col>116</xdr:col>
      <xdr:colOff>152400</xdr:colOff>
      <xdr:row>107</xdr:row>
      <xdr:rowOff>169545</xdr:rowOff>
    </xdr:to>
    <xdr:cxnSp macro="">
      <xdr:nvCxnSpPr>
        <xdr:cNvPr id="917" name="直線コネクタ 916"/>
        <xdr:cNvCxnSpPr/>
      </xdr:nvCxnSpPr>
      <xdr:spPr>
        <a:xfrm>
          <a:off x="22072600" y="185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169545</xdr:rowOff>
    </xdr:from>
    <xdr:ext cx="469900" cy="257175"/>
    <xdr:sp macro="" textlink="">
      <xdr:nvSpPr>
        <xdr:cNvPr id="918" name="【庁舎】&#10;一人当たり面積最大値テキスト"/>
        <xdr:cNvSpPr txBox="1"/>
      </xdr:nvSpPr>
      <xdr:spPr>
        <a:xfrm>
          <a:off x="22199600" y="168001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52070</xdr:rowOff>
    </xdr:from>
    <xdr:to xmlns:xdr="http://schemas.openxmlformats.org/drawingml/2006/spreadsheetDrawing">
      <xdr:col>116</xdr:col>
      <xdr:colOff>152400</xdr:colOff>
      <xdr:row>99</xdr:row>
      <xdr:rowOff>52070</xdr:rowOff>
    </xdr:to>
    <xdr:cxnSp macro="">
      <xdr:nvCxnSpPr>
        <xdr:cNvPr id="919" name="直線コネクタ 918"/>
        <xdr:cNvCxnSpPr/>
      </xdr:nvCxnSpPr>
      <xdr:spPr>
        <a:xfrm>
          <a:off x="22072600" y="17025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66040</xdr:rowOff>
    </xdr:from>
    <xdr:ext cx="469900" cy="257175"/>
    <xdr:sp macro="" textlink="">
      <xdr:nvSpPr>
        <xdr:cNvPr id="920" name="【庁舎】&#10;一人当たり面積平均値テキスト"/>
        <xdr:cNvSpPr txBox="1"/>
      </xdr:nvSpPr>
      <xdr:spPr>
        <a:xfrm>
          <a:off x="22199600" y="178968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43180</xdr:rowOff>
    </xdr:from>
    <xdr:to xmlns:xdr="http://schemas.openxmlformats.org/drawingml/2006/spreadsheetDrawing">
      <xdr:col>116</xdr:col>
      <xdr:colOff>114300</xdr:colOff>
      <xdr:row>105</xdr:row>
      <xdr:rowOff>144780</xdr:rowOff>
    </xdr:to>
    <xdr:sp macro="" textlink="">
      <xdr:nvSpPr>
        <xdr:cNvPr id="921" name="フローチャート: 判断 920"/>
        <xdr:cNvSpPr/>
      </xdr:nvSpPr>
      <xdr:spPr>
        <a:xfrm>
          <a:off x="22110700" y="1804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69215</xdr:rowOff>
    </xdr:from>
    <xdr:to xmlns:xdr="http://schemas.openxmlformats.org/drawingml/2006/spreadsheetDrawing">
      <xdr:col>112</xdr:col>
      <xdr:colOff>38100</xdr:colOff>
      <xdr:row>105</xdr:row>
      <xdr:rowOff>170815</xdr:rowOff>
    </xdr:to>
    <xdr:sp macro="" textlink="">
      <xdr:nvSpPr>
        <xdr:cNvPr id="922" name="フローチャート: 判断 921"/>
        <xdr:cNvSpPr/>
      </xdr:nvSpPr>
      <xdr:spPr>
        <a:xfrm>
          <a:off x="212725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76200</xdr:rowOff>
    </xdr:from>
    <xdr:to xmlns:xdr="http://schemas.openxmlformats.org/drawingml/2006/spreadsheetDrawing">
      <xdr:col>107</xdr:col>
      <xdr:colOff>101600</xdr:colOff>
      <xdr:row>106</xdr:row>
      <xdr:rowOff>6350</xdr:rowOff>
    </xdr:to>
    <xdr:sp macro="" textlink="">
      <xdr:nvSpPr>
        <xdr:cNvPr id="923" name="フローチャート: 判断 922"/>
        <xdr:cNvSpPr/>
      </xdr:nvSpPr>
      <xdr:spPr>
        <a:xfrm>
          <a:off x="20383500" y="1807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92075</xdr:rowOff>
    </xdr:from>
    <xdr:to xmlns:xdr="http://schemas.openxmlformats.org/drawingml/2006/spreadsheetDrawing">
      <xdr:col>102</xdr:col>
      <xdr:colOff>165100</xdr:colOff>
      <xdr:row>106</xdr:row>
      <xdr:rowOff>22225</xdr:rowOff>
    </xdr:to>
    <xdr:sp macro="" textlink="">
      <xdr:nvSpPr>
        <xdr:cNvPr id="924" name="フローチャート: 判断 923"/>
        <xdr:cNvSpPr/>
      </xdr:nvSpPr>
      <xdr:spPr>
        <a:xfrm>
          <a:off x="19494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95885</xdr:rowOff>
    </xdr:from>
    <xdr:to xmlns:xdr="http://schemas.openxmlformats.org/drawingml/2006/spreadsheetDrawing">
      <xdr:col>98</xdr:col>
      <xdr:colOff>38100</xdr:colOff>
      <xdr:row>106</xdr:row>
      <xdr:rowOff>26035</xdr:rowOff>
    </xdr:to>
    <xdr:sp macro="" textlink="">
      <xdr:nvSpPr>
        <xdr:cNvPr id="925" name="フローチャート: 判断 924"/>
        <xdr:cNvSpPr/>
      </xdr:nvSpPr>
      <xdr:spPr>
        <a:xfrm>
          <a:off x="18605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6" name="テキスト ボックス 92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7" name="テキスト ボックス 92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8" name="テキスト ボックス 92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9" name="テキスト ボックス 92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0" name="テキスト ボックス 92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110490</xdr:rowOff>
    </xdr:from>
    <xdr:to xmlns:xdr="http://schemas.openxmlformats.org/drawingml/2006/spreadsheetDrawing">
      <xdr:col>116</xdr:col>
      <xdr:colOff>114300</xdr:colOff>
      <xdr:row>107</xdr:row>
      <xdr:rowOff>40640</xdr:rowOff>
    </xdr:to>
    <xdr:sp macro="" textlink="">
      <xdr:nvSpPr>
        <xdr:cNvPr id="931" name="楕円 930"/>
        <xdr:cNvSpPr/>
      </xdr:nvSpPr>
      <xdr:spPr>
        <a:xfrm>
          <a:off x="22110700" y="182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88900</xdr:rowOff>
    </xdr:from>
    <xdr:ext cx="469900" cy="257175"/>
    <xdr:sp macro="" textlink="">
      <xdr:nvSpPr>
        <xdr:cNvPr id="932" name="【庁舎】&#10;一人当たり面積該当値テキスト"/>
        <xdr:cNvSpPr txBox="1"/>
      </xdr:nvSpPr>
      <xdr:spPr>
        <a:xfrm>
          <a:off x="22199600" y="18262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116840</xdr:rowOff>
    </xdr:from>
    <xdr:to xmlns:xdr="http://schemas.openxmlformats.org/drawingml/2006/spreadsheetDrawing">
      <xdr:col>112</xdr:col>
      <xdr:colOff>38100</xdr:colOff>
      <xdr:row>107</xdr:row>
      <xdr:rowOff>46990</xdr:rowOff>
    </xdr:to>
    <xdr:sp macro="" textlink="">
      <xdr:nvSpPr>
        <xdr:cNvPr id="933" name="楕円 932"/>
        <xdr:cNvSpPr/>
      </xdr:nvSpPr>
      <xdr:spPr>
        <a:xfrm>
          <a:off x="21272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161290</xdr:rowOff>
    </xdr:from>
    <xdr:to xmlns:xdr="http://schemas.openxmlformats.org/drawingml/2006/spreadsheetDrawing">
      <xdr:col>116</xdr:col>
      <xdr:colOff>63500</xdr:colOff>
      <xdr:row>106</xdr:row>
      <xdr:rowOff>167640</xdr:rowOff>
    </xdr:to>
    <xdr:cxnSp macro="">
      <xdr:nvCxnSpPr>
        <xdr:cNvPr id="934" name="直線コネクタ 933"/>
        <xdr:cNvCxnSpPr/>
      </xdr:nvCxnSpPr>
      <xdr:spPr>
        <a:xfrm flipV="1">
          <a:off x="21323300" y="183349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120650</xdr:rowOff>
    </xdr:from>
    <xdr:to xmlns:xdr="http://schemas.openxmlformats.org/drawingml/2006/spreadsheetDrawing">
      <xdr:col>107</xdr:col>
      <xdr:colOff>101600</xdr:colOff>
      <xdr:row>107</xdr:row>
      <xdr:rowOff>50165</xdr:rowOff>
    </xdr:to>
    <xdr:sp macro="" textlink="">
      <xdr:nvSpPr>
        <xdr:cNvPr id="935" name="楕円 934"/>
        <xdr:cNvSpPr/>
      </xdr:nvSpPr>
      <xdr:spPr>
        <a:xfrm>
          <a:off x="20383500" y="1829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167640</xdr:rowOff>
    </xdr:from>
    <xdr:to xmlns:xdr="http://schemas.openxmlformats.org/drawingml/2006/spreadsheetDrawing">
      <xdr:col>111</xdr:col>
      <xdr:colOff>177800</xdr:colOff>
      <xdr:row>106</xdr:row>
      <xdr:rowOff>170815</xdr:rowOff>
    </xdr:to>
    <xdr:cxnSp macro="">
      <xdr:nvCxnSpPr>
        <xdr:cNvPr id="936" name="直線コネクタ 935"/>
        <xdr:cNvCxnSpPr/>
      </xdr:nvCxnSpPr>
      <xdr:spPr>
        <a:xfrm flipV="1">
          <a:off x="20434300" y="183413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123190</xdr:rowOff>
    </xdr:from>
    <xdr:to xmlns:xdr="http://schemas.openxmlformats.org/drawingml/2006/spreadsheetDrawing">
      <xdr:col>102</xdr:col>
      <xdr:colOff>165100</xdr:colOff>
      <xdr:row>107</xdr:row>
      <xdr:rowOff>53340</xdr:rowOff>
    </xdr:to>
    <xdr:sp macro="" textlink="">
      <xdr:nvSpPr>
        <xdr:cNvPr id="937" name="楕円 936"/>
        <xdr:cNvSpPr/>
      </xdr:nvSpPr>
      <xdr:spPr>
        <a:xfrm>
          <a:off x="19494500" y="182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170815</xdr:rowOff>
    </xdr:from>
    <xdr:to xmlns:xdr="http://schemas.openxmlformats.org/drawingml/2006/spreadsheetDrawing">
      <xdr:col>107</xdr:col>
      <xdr:colOff>50800</xdr:colOff>
      <xdr:row>107</xdr:row>
      <xdr:rowOff>2540</xdr:rowOff>
    </xdr:to>
    <xdr:cxnSp macro="">
      <xdr:nvCxnSpPr>
        <xdr:cNvPr id="938" name="直線コネクタ 937"/>
        <xdr:cNvCxnSpPr/>
      </xdr:nvCxnSpPr>
      <xdr:spPr>
        <a:xfrm flipV="1">
          <a:off x="19545300" y="183445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126365</xdr:rowOff>
    </xdr:from>
    <xdr:to xmlns:xdr="http://schemas.openxmlformats.org/drawingml/2006/spreadsheetDrawing">
      <xdr:col>98</xdr:col>
      <xdr:colOff>38100</xdr:colOff>
      <xdr:row>107</xdr:row>
      <xdr:rowOff>56515</xdr:rowOff>
    </xdr:to>
    <xdr:sp macro="" textlink="">
      <xdr:nvSpPr>
        <xdr:cNvPr id="939" name="楕円 938"/>
        <xdr:cNvSpPr/>
      </xdr:nvSpPr>
      <xdr:spPr>
        <a:xfrm>
          <a:off x="18605500" y="183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2540</xdr:rowOff>
    </xdr:from>
    <xdr:to xmlns:xdr="http://schemas.openxmlformats.org/drawingml/2006/spreadsheetDrawing">
      <xdr:col>102</xdr:col>
      <xdr:colOff>114300</xdr:colOff>
      <xdr:row>107</xdr:row>
      <xdr:rowOff>6350</xdr:rowOff>
    </xdr:to>
    <xdr:cxnSp macro="">
      <xdr:nvCxnSpPr>
        <xdr:cNvPr id="940" name="直線コネクタ 939"/>
        <xdr:cNvCxnSpPr/>
      </xdr:nvCxnSpPr>
      <xdr:spPr>
        <a:xfrm flipV="1">
          <a:off x="18656300" y="183476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15875</xdr:rowOff>
    </xdr:from>
    <xdr:ext cx="469900" cy="259080"/>
    <xdr:sp macro="" textlink="">
      <xdr:nvSpPr>
        <xdr:cNvPr id="941" name="n_1aveValue【庁舎】&#10;一人当たり面積"/>
        <xdr:cNvSpPr txBox="1"/>
      </xdr:nvSpPr>
      <xdr:spPr>
        <a:xfrm>
          <a:off x="21075650" y="17846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22860</xdr:rowOff>
    </xdr:from>
    <xdr:ext cx="467995" cy="259080"/>
    <xdr:sp macro="" textlink="">
      <xdr:nvSpPr>
        <xdr:cNvPr id="942" name="n_2aveValue【庁舎】&#10;一人当たり面積"/>
        <xdr:cNvSpPr txBox="1"/>
      </xdr:nvSpPr>
      <xdr:spPr>
        <a:xfrm>
          <a:off x="20199350" y="17853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38735</xdr:rowOff>
    </xdr:from>
    <xdr:ext cx="467995" cy="259080"/>
    <xdr:sp macro="" textlink="">
      <xdr:nvSpPr>
        <xdr:cNvPr id="943" name="n_3aveValue【庁舎】&#10;一人当たり面積"/>
        <xdr:cNvSpPr txBox="1"/>
      </xdr:nvSpPr>
      <xdr:spPr>
        <a:xfrm>
          <a:off x="19310350" y="17869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42545</xdr:rowOff>
    </xdr:from>
    <xdr:ext cx="467995" cy="257175"/>
    <xdr:sp macro="" textlink="">
      <xdr:nvSpPr>
        <xdr:cNvPr id="944" name="n_4aveValue【庁舎】&#10;一人当たり面積"/>
        <xdr:cNvSpPr txBox="1"/>
      </xdr:nvSpPr>
      <xdr:spPr>
        <a:xfrm>
          <a:off x="18421350" y="178733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38100</xdr:rowOff>
    </xdr:from>
    <xdr:ext cx="469900" cy="259080"/>
    <xdr:sp macro="" textlink="">
      <xdr:nvSpPr>
        <xdr:cNvPr id="945" name="n_1mainValue【庁舎】&#10;一人当たり面積"/>
        <xdr:cNvSpPr txBox="1"/>
      </xdr:nvSpPr>
      <xdr:spPr>
        <a:xfrm>
          <a:off x="21075650" y="1838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41275</xdr:rowOff>
    </xdr:from>
    <xdr:ext cx="467995" cy="257175"/>
    <xdr:sp macro="" textlink="">
      <xdr:nvSpPr>
        <xdr:cNvPr id="946" name="n_2mainValue【庁舎】&#10;一人当たり面積"/>
        <xdr:cNvSpPr txBox="1"/>
      </xdr:nvSpPr>
      <xdr:spPr>
        <a:xfrm>
          <a:off x="20199350" y="183864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44450</xdr:rowOff>
    </xdr:from>
    <xdr:ext cx="467995" cy="259080"/>
    <xdr:sp macro="" textlink="">
      <xdr:nvSpPr>
        <xdr:cNvPr id="947" name="n_3mainValue【庁舎】&#10;一人当たり面積"/>
        <xdr:cNvSpPr txBox="1"/>
      </xdr:nvSpPr>
      <xdr:spPr>
        <a:xfrm>
          <a:off x="19310350" y="183896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47625</xdr:rowOff>
    </xdr:from>
    <xdr:ext cx="467995" cy="259080"/>
    <xdr:sp macro="" textlink="">
      <xdr:nvSpPr>
        <xdr:cNvPr id="948" name="n_4mainValue【庁舎】&#10;一人当たり面積"/>
        <xdr:cNvSpPr txBox="1"/>
      </xdr:nvSpPr>
      <xdr:spPr>
        <a:xfrm>
          <a:off x="18421350" y="183927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図書館、体育館・プール、市民会館、庁舎などとなっており、老朽化が進んでいる。低くなっている施設は、保健福祉センター・保健所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橋本市保健福祉センターが整備されたことにより有形固定資産減価償却率が低くなっている。消防施設の一人当たりの面積について、橋本市消防本部及び橋本北消防署を保有しているため、一人当たりの面積が類似団体より大きくなっ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opLeftCell="K19"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140</v>
      </c>
      <c r="C3" s="22"/>
      <c r="D3" s="22"/>
      <c r="E3" s="44"/>
      <c r="F3" s="44"/>
      <c r="G3" s="44"/>
      <c r="H3" s="44"/>
      <c r="I3" s="44"/>
      <c r="J3" s="44"/>
      <c r="K3" s="44"/>
      <c r="L3" s="44" t="s">
        <v>70</v>
      </c>
      <c r="M3" s="44"/>
      <c r="N3" s="44"/>
      <c r="O3" s="44"/>
      <c r="P3" s="44"/>
      <c r="Q3" s="44"/>
      <c r="R3" s="94"/>
      <c r="S3" s="94"/>
      <c r="T3" s="94"/>
      <c r="U3" s="94"/>
      <c r="V3" s="112"/>
      <c r="W3" s="127" t="s">
        <v>142</v>
      </c>
      <c r="X3" s="137"/>
      <c r="Y3" s="137"/>
      <c r="Z3" s="137"/>
      <c r="AA3" s="137"/>
      <c r="AB3" s="22"/>
      <c r="AC3" s="94" t="s">
        <v>144</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13</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30828931</v>
      </c>
      <c r="BO4" s="216"/>
      <c r="BP4" s="216"/>
      <c r="BQ4" s="216"/>
      <c r="BR4" s="216"/>
      <c r="BS4" s="216"/>
      <c r="BT4" s="216"/>
      <c r="BU4" s="219"/>
      <c r="BV4" s="213">
        <v>30416414</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1.8</v>
      </c>
      <c r="CU4" s="237"/>
      <c r="CV4" s="237"/>
      <c r="CW4" s="237"/>
      <c r="CX4" s="237"/>
      <c r="CY4" s="237"/>
      <c r="CZ4" s="237"/>
      <c r="DA4" s="245"/>
      <c r="DB4" s="229">
        <v>5.6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72</v>
      </c>
      <c r="AV5" s="139"/>
      <c r="AW5" s="139"/>
      <c r="AX5" s="139"/>
      <c r="AY5" s="190" t="s">
        <v>147</v>
      </c>
      <c r="AZ5" s="198"/>
      <c r="BA5" s="198"/>
      <c r="BB5" s="198"/>
      <c r="BC5" s="198"/>
      <c r="BD5" s="198"/>
      <c r="BE5" s="198"/>
      <c r="BF5" s="198"/>
      <c r="BG5" s="198"/>
      <c r="BH5" s="198"/>
      <c r="BI5" s="198"/>
      <c r="BJ5" s="198"/>
      <c r="BK5" s="198"/>
      <c r="BL5" s="198"/>
      <c r="BM5" s="209"/>
      <c r="BN5" s="214">
        <v>30394622</v>
      </c>
      <c r="BO5" s="217"/>
      <c r="BP5" s="217"/>
      <c r="BQ5" s="217"/>
      <c r="BR5" s="217"/>
      <c r="BS5" s="217"/>
      <c r="BT5" s="217"/>
      <c r="BU5" s="220"/>
      <c r="BV5" s="214">
        <v>29394881</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102.3</v>
      </c>
      <c r="CU5" s="238"/>
      <c r="CV5" s="238"/>
      <c r="CW5" s="238"/>
      <c r="CX5" s="238"/>
      <c r="CY5" s="238"/>
      <c r="CZ5" s="238"/>
      <c r="DA5" s="246"/>
      <c r="DB5" s="230">
        <v>99.3</v>
      </c>
      <c r="DC5" s="238"/>
      <c r="DD5" s="238"/>
      <c r="DE5" s="238"/>
      <c r="DF5" s="238"/>
      <c r="DG5" s="238"/>
      <c r="DH5" s="238"/>
      <c r="DI5" s="246"/>
    </row>
    <row r="6" spans="1:119" ht="18.75" customHeight="1">
      <c r="A6" s="2"/>
      <c r="B6" s="8" t="s">
        <v>161</v>
      </c>
      <c r="C6" s="25"/>
      <c r="D6" s="25"/>
      <c r="E6" s="47"/>
      <c r="F6" s="47"/>
      <c r="G6" s="47"/>
      <c r="H6" s="47"/>
      <c r="I6" s="47"/>
      <c r="J6" s="47"/>
      <c r="K6" s="47"/>
      <c r="L6" s="47" t="s">
        <v>163</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166</v>
      </c>
      <c r="AZ6" s="198"/>
      <c r="BA6" s="198"/>
      <c r="BB6" s="198"/>
      <c r="BC6" s="198"/>
      <c r="BD6" s="198"/>
      <c r="BE6" s="198"/>
      <c r="BF6" s="198"/>
      <c r="BG6" s="198"/>
      <c r="BH6" s="198"/>
      <c r="BI6" s="198"/>
      <c r="BJ6" s="198"/>
      <c r="BK6" s="198"/>
      <c r="BL6" s="198"/>
      <c r="BM6" s="209"/>
      <c r="BN6" s="214">
        <v>434309</v>
      </c>
      <c r="BO6" s="217"/>
      <c r="BP6" s="217"/>
      <c r="BQ6" s="217"/>
      <c r="BR6" s="217"/>
      <c r="BS6" s="217"/>
      <c r="BT6" s="217"/>
      <c r="BU6" s="220"/>
      <c r="BV6" s="214">
        <v>1021533</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103</v>
      </c>
      <c r="CU6" s="239"/>
      <c r="CV6" s="239"/>
      <c r="CW6" s="239"/>
      <c r="CX6" s="239"/>
      <c r="CY6" s="239"/>
      <c r="CZ6" s="239"/>
      <c r="DA6" s="247"/>
      <c r="DB6" s="231">
        <v>100.7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72</v>
      </c>
      <c r="AV7" s="139"/>
      <c r="AW7" s="139"/>
      <c r="AX7" s="139"/>
      <c r="AY7" s="190" t="s">
        <v>173</v>
      </c>
      <c r="AZ7" s="198"/>
      <c r="BA7" s="198"/>
      <c r="BB7" s="198"/>
      <c r="BC7" s="198"/>
      <c r="BD7" s="198"/>
      <c r="BE7" s="198"/>
      <c r="BF7" s="198"/>
      <c r="BG7" s="198"/>
      <c r="BH7" s="198"/>
      <c r="BI7" s="198"/>
      <c r="BJ7" s="198"/>
      <c r="BK7" s="198"/>
      <c r="BL7" s="198"/>
      <c r="BM7" s="209"/>
      <c r="BN7" s="214">
        <v>125098</v>
      </c>
      <c r="BO7" s="217"/>
      <c r="BP7" s="217"/>
      <c r="BQ7" s="217"/>
      <c r="BR7" s="217"/>
      <c r="BS7" s="217"/>
      <c r="BT7" s="217"/>
      <c r="BU7" s="220"/>
      <c r="BV7" s="214">
        <v>97168</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16736236</v>
      </c>
      <c r="CU7" s="217"/>
      <c r="CV7" s="217"/>
      <c r="CW7" s="217"/>
      <c r="CX7" s="217"/>
      <c r="CY7" s="217"/>
      <c r="CZ7" s="217"/>
      <c r="DA7" s="220"/>
      <c r="DB7" s="214">
        <v>16587511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178</v>
      </c>
      <c r="AV8" s="139"/>
      <c r="AW8" s="139"/>
      <c r="AX8" s="139"/>
      <c r="AY8" s="190" t="s">
        <v>180</v>
      </c>
      <c r="AZ8" s="198"/>
      <c r="BA8" s="198"/>
      <c r="BB8" s="198"/>
      <c r="BC8" s="198"/>
      <c r="BD8" s="198"/>
      <c r="BE8" s="198"/>
      <c r="BF8" s="198"/>
      <c r="BG8" s="198"/>
      <c r="BH8" s="198"/>
      <c r="BI8" s="198"/>
      <c r="BJ8" s="198"/>
      <c r="BK8" s="198"/>
      <c r="BL8" s="198"/>
      <c r="BM8" s="209"/>
      <c r="BN8" s="214">
        <v>309211</v>
      </c>
      <c r="BO8" s="217"/>
      <c r="BP8" s="217"/>
      <c r="BQ8" s="217"/>
      <c r="BR8" s="217"/>
      <c r="BS8" s="217"/>
      <c r="BT8" s="217"/>
      <c r="BU8" s="220"/>
      <c r="BV8" s="214">
        <v>924365</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0.45</v>
      </c>
      <c r="CU8" s="240"/>
      <c r="CV8" s="240"/>
      <c r="CW8" s="240"/>
      <c r="CX8" s="240"/>
      <c r="CY8" s="240"/>
      <c r="CZ8" s="240"/>
      <c r="DA8" s="248"/>
      <c r="DB8" s="232">
        <v>0.45</v>
      </c>
      <c r="DC8" s="240"/>
      <c r="DD8" s="240"/>
      <c r="DE8" s="240"/>
      <c r="DF8" s="240"/>
      <c r="DG8" s="240"/>
      <c r="DH8" s="240"/>
      <c r="DI8" s="248"/>
    </row>
    <row r="9" spans="1:119" ht="18.75" customHeight="1">
      <c r="A9" s="2"/>
      <c r="B9" s="10" t="s">
        <v>20</v>
      </c>
      <c r="C9" s="27"/>
      <c r="D9" s="27"/>
      <c r="E9" s="27"/>
      <c r="F9" s="27"/>
      <c r="G9" s="27"/>
      <c r="H9" s="27"/>
      <c r="I9" s="27"/>
      <c r="J9" s="27"/>
      <c r="K9" s="31"/>
      <c r="L9" s="65" t="s">
        <v>11</v>
      </c>
      <c r="M9" s="74"/>
      <c r="N9" s="74"/>
      <c r="O9" s="74"/>
      <c r="P9" s="74"/>
      <c r="Q9" s="86"/>
      <c r="R9" s="97">
        <v>60818</v>
      </c>
      <c r="S9" s="106"/>
      <c r="T9" s="106"/>
      <c r="U9" s="106"/>
      <c r="V9" s="117"/>
      <c r="W9" s="127" t="s">
        <v>182</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72</v>
      </c>
      <c r="AV9" s="139"/>
      <c r="AW9" s="139"/>
      <c r="AX9" s="139"/>
      <c r="AY9" s="190" t="s">
        <v>74</v>
      </c>
      <c r="AZ9" s="198"/>
      <c r="BA9" s="198"/>
      <c r="BB9" s="198"/>
      <c r="BC9" s="198"/>
      <c r="BD9" s="198"/>
      <c r="BE9" s="198"/>
      <c r="BF9" s="198"/>
      <c r="BG9" s="198"/>
      <c r="BH9" s="198"/>
      <c r="BI9" s="198"/>
      <c r="BJ9" s="198"/>
      <c r="BK9" s="198"/>
      <c r="BL9" s="198"/>
      <c r="BM9" s="209"/>
      <c r="BN9" s="214">
        <v>-615154</v>
      </c>
      <c r="BO9" s="217"/>
      <c r="BP9" s="217"/>
      <c r="BQ9" s="217"/>
      <c r="BR9" s="217"/>
      <c r="BS9" s="217"/>
      <c r="BT9" s="217"/>
      <c r="BU9" s="220"/>
      <c r="BV9" s="214">
        <v>-421580</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16.100000000000001</v>
      </c>
      <c r="CU9" s="238"/>
      <c r="CV9" s="238"/>
      <c r="CW9" s="238"/>
      <c r="CX9" s="238"/>
      <c r="CY9" s="238"/>
      <c r="CZ9" s="238"/>
      <c r="DA9" s="246"/>
      <c r="DB9" s="230">
        <v>17.5</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63621</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72</v>
      </c>
      <c r="AV10" s="139"/>
      <c r="AW10" s="139"/>
      <c r="AX10" s="139"/>
      <c r="AY10" s="190" t="s">
        <v>191</v>
      </c>
      <c r="AZ10" s="198"/>
      <c r="BA10" s="198"/>
      <c r="BB10" s="198"/>
      <c r="BC10" s="198"/>
      <c r="BD10" s="198"/>
      <c r="BE10" s="198"/>
      <c r="BF10" s="198"/>
      <c r="BG10" s="198"/>
      <c r="BH10" s="198"/>
      <c r="BI10" s="198"/>
      <c r="BJ10" s="198"/>
      <c r="BK10" s="198"/>
      <c r="BL10" s="198"/>
      <c r="BM10" s="209"/>
      <c r="BN10" s="214">
        <v>3490</v>
      </c>
      <c r="BO10" s="217"/>
      <c r="BP10" s="217"/>
      <c r="BQ10" s="217"/>
      <c r="BR10" s="217"/>
      <c r="BS10" s="217"/>
      <c r="BT10" s="217"/>
      <c r="BU10" s="220"/>
      <c r="BV10" s="214">
        <v>2815</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65</v>
      </c>
      <c r="AN11" s="58"/>
      <c r="AO11" s="58"/>
      <c r="AP11" s="58"/>
      <c r="AQ11" s="58"/>
      <c r="AR11" s="58"/>
      <c r="AS11" s="58"/>
      <c r="AT11" s="63"/>
      <c r="AU11" s="182" t="s">
        <v>72</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15376</v>
      </c>
      <c r="BW11" s="217"/>
      <c r="BX11" s="217"/>
      <c r="BY11" s="217"/>
      <c r="BZ11" s="217"/>
      <c r="CA11" s="217"/>
      <c r="CB11" s="217"/>
      <c r="CC11" s="220"/>
      <c r="CD11" s="192" t="s">
        <v>145</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203</v>
      </c>
      <c r="M12" s="75"/>
      <c r="N12" s="75"/>
      <c r="O12" s="75"/>
      <c r="P12" s="75"/>
      <c r="Q12" s="87"/>
      <c r="R12" s="99">
        <v>59475</v>
      </c>
      <c r="S12" s="108"/>
      <c r="T12" s="108"/>
      <c r="U12" s="108"/>
      <c r="V12" s="120"/>
      <c r="W12" s="132" t="s">
        <v>5</v>
      </c>
      <c r="X12" s="139"/>
      <c r="Y12" s="139"/>
      <c r="Z12" s="139"/>
      <c r="AA12" s="139"/>
      <c r="AB12" s="144"/>
      <c r="AC12" s="148" t="s">
        <v>113</v>
      </c>
      <c r="AD12" s="155"/>
      <c r="AE12" s="155"/>
      <c r="AF12" s="155"/>
      <c r="AG12" s="158"/>
      <c r="AH12" s="148" t="s">
        <v>204</v>
      </c>
      <c r="AI12" s="155"/>
      <c r="AJ12" s="155"/>
      <c r="AK12" s="155"/>
      <c r="AL12" s="170"/>
      <c r="AM12" s="175" t="s">
        <v>206</v>
      </c>
      <c r="AN12" s="58"/>
      <c r="AO12" s="58"/>
      <c r="AP12" s="58"/>
      <c r="AQ12" s="58"/>
      <c r="AR12" s="58"/>
      <c r="AS12" s="58"/>
      <c r="AT12" s="63"/>
      <c r="AU12" s="182" t="s">
        <v>72</v>
      </c>
      <c r="AV12" s="139"/>
      <c r="AW12" s="139"/>
      <c r="AX12" s="139"/>
      <c r="AY12" s="190" t="s">
        <v>208</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58962</v>
      </c>
      <c r="S13" s="109"/>
      <c r="T13" s="109"/>
      <c r="U13" s="109"/>
      <c r="V13" s="121"/>
      <c r="W13" s="130" t="s">
        <v>213</v>
      </c>
      <c r="X13" s="56"/>
      <c r="Y13" s="56"/>
      <c r="Z13" s="56"/>
      <c r="AA13" s="56"/>
      <c r="AB13" s="25"/>
      <c r="AC13" s="72">
        <v>1651</v>
      </c>
      <c r="AD13" s="80"/>
      <c r="AE13" s="80"/>
      <c r="AF13" s="80"/>
      <c r="AG13" s="84"/>
      <c r="AH13" s="72">
        <v>1796</v>
      </c>
      <c r="AI13" s="80"/>
      <c r="AJ13" s="80"/>
      <c r="AK13" s="80"/>
      <c r="AL13" s="118"/>
      <c r="AM13" s="175" t="s">
        <v>214</v>
      </c>
      <c r="AN13" s="58"/>
      <c r="AO13" s="58"/>
      <c r="AP13" s="58"/>
      <c r="AQ13" s="58"/>
      <c r="AR13" s="58"/>
      <c r="AS13" s="58"/>
      <c r="AT13" s="63"/>
      <c r="AU13" s="182" t="s">
        <v>178</v>
      </c>
      <c r="AV13" s="139"/>
      <c r="AW13" s="139"/>
      <c r="AX13" s="139"/>
      <c r="AY13" s="190" t="s">
        <v>216</v>
      </c>
      <c r="AZ13" s="198"/>
      <c r="BA13" s="198"/>
      <c r="BB13" s="198"/>
      <c r="BC13" s="198"/>
      <c r="BD13" s="198"/>
      <c r="BE13" s="198"/>
      <c r="BF13" s="198"/>
      <c r="BG13" s="198"/>
      <c r="BH13" s="198"/>
      <c r="BI13" s="198"/>
      <c r="BJ13" s="198"/>
      <c r="BK13" s="198"/>
      <c r="BL13" s="198"/>
      <c r="BM13" s="209"/>
      <c r="BN13" s="214">
        <v>-611664</v>
      </c>
      <c r="BO13" s="217"/>
      <c r="BP13" s="217"/>
      <c r="BQ13" s="217"/>
      <c r="BR13" s="217"/>
      <c r="BS13" s="217"/>
      <c r="BT13" s="217"/>
      <c r="BU13" s="220"/>
      <c r="BV13" s="214">
        <v>-403389</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12.2</v>
      </c>
      <c r="CU13" s="238"/>
      <c r="CV13" s="238"/>
      <c r="CW13" s="238"/>
      <c r="CX13" s="238"/>
      <c r="CY13" s="238"/>
      <c r="CZ13" s="238"/>
      <c r="DA13" s="246"/>
      <c r="DB13" s="230">
        <v>12.7</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60295</v>
      </c>
      <c r="S14" s="109"/>
      <c r="T14" s="109"/>
      <c r="U14" s="109"/>
      <c r="V14" s="121"/>
      <c r="W14" s="129"/>
      <c r="X14" s="57"/>
      <c r="Y14" s="57"/>
      <c r="Z14" s="57"/>
      <c r="AA14" s="57"/>
      <c r="AB14" s="24"/>
      <c r="AC14" s="149">
        <v>6</v>
      </c>
      <c r="AD14" s="156"/>
      <c r="AE14" s="156"/>
      <c r="AF14" s="156"/>
      <c r="AG14" s="159"/>
      <c r="AH14" s="149">
        <v>6.2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v>34.200000000000003</v>
      </c>
      <c r="CU14" s="242"/>
      <c r="CV14" s="242"/>
      <c r="CW14" s="242"/>
      <c r="CX14" s="242"/>
      <c r="CY14" s="242"/>
      <c r="CZ14" s="242"/>
      <c r="DA14" s="250"/>
      <c r="DB14" s="234">
        <v>49.3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59874</v>
      </c>
      <c r="S15" s="109"/>
      <c r="T15" s="109"/>
      <c r="U15" s="109"/>
      <c r="V15" s="121"/>
      <c r="W15" s="130" t="s">
        <v>8</v>
      </c>
      <c r="X15" s="56"/>
      <c r="Y15" s="56"/>
      <c r="Z15" s="56"/>
      <c r="AA15" s="56"/>
      <c r="AB15" s="25"/>
      <c r="AC15" s="72">
        <v>6267</v>
      </c>
      <c r="AD15" s="80"/>
      <c r="AE15" s="80"/>
      <c r="AF15" s="80"/>
      <c r="AG15" s="84"/>
      <c r="AH15" s="72">
        <v>6311</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6777117</v>
      </c>
      <c r="BO15" s="216"/>
      <c r="BP15" s="216"/>
      <c r="BQ15" s="216"/>
      <c r="BR15" s="216"/>
      <c r="BS15" s="216"/>
      <c r="BT15" s="216"/>
      <c r="BU15" s="219"/>
      <c r="BV15" s="213">
        <v>6462784</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228</v>
      </c>
      <c r="S16" s="110"/>
      <c r="T16" s="110"/>
      <c r="U16" s="110"/>
      <c r="V16" s="122"/>
      <c r="W16" s="129"/>
      <c r="X16" s="57"/>
      <c r="Y16" s="57"/>
      <c r="Z16" s="57"/>
      <c r="AA16" s="57"/>
      <c r="AB16" s="24"/>
      <c r="AC16" s="149">
        <v>22.7</v>
      </c>
      <c r="AD16" s="156"/>
      <c r="AE16" s="156"/>
      <c r="AF16" s="156"/>
      <c r="AG16" s="159"/>
      <c r="AH16" s="149">
        <v>21.8</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14868524</v>
      </c>
      <c r="BO16" s="217"/>
      <c r="BP16" s="217"/>
      <c r="BQ16" s="217"/>
      <c r="BR16" s="217"/>
      <c r="BS16" s="217"/>
      <c r="BT16" s="217"/>
      <c r="BU16" s="220"/>
      <c r="BV16" s="214">
        <v>14728771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230</v>
      </c>
      <c r="S17" s="110"/>
      <c r="T17" s="110"/>
      <c r="U17" s="110"/>
      <c r="V17" s="122"/>
      <c r="W17" s="130" t="s">
        <v>97</v>
      </c>
      <c r="X17" s="56"/>
      <c r="Y17" s="56"/>
      <c r="Z17" s="56"/>
      <c r="AA17" s="56"/>
      <c r="AB17" s="25"/>
      <c r="AC17" s="72">
        <v>19741</v>
      </c>
      <c r="AD17" s="80"/>
      <c r="AE17" s="80"/>
      <c r="AF17" s="80"/>
      <c r="AG17" s="84"/>
      <c r="AH17" s="72">
        <v>20898</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8490135</v>
      </c>
      <c r="BO17" s="217"/>
      <c r="BP17" s="217"/>
      <c r="BQ17" s="217"/>
      <c r="BR17" s="217"/>
      <c r="BS17" s="217"/>
      <c r="BT17" s="217"/>
      <c r="BU17" s="220"/>
      <c r="BV17" s="214">
        <v>8080658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130.55000000000001</v>
      </c>
      <c r="M18" s="70"/>
      <c r="N18" s="70"/>
      <c r="O18" s="70"/>
      <c r="P18" s="70"/>
      <c r="Q18" s="70"/>
      <c r="R18" s="102"/>
      <c r="S18" s="102"/>
      <c r="T18" s="102"/>
      <c r="U18" s="102"/>
      <c r="V18" s="123"/>
      <c r="W18" s="131"/>
      <c r="X18" s="138"/>
      <c r="Y18" s="138"/>
      <c r="Z18" s="138"/>
      <c r="AA18" s="138"/>
      <c r="AB18" s="26"/>
      <c r="AC18" s="150">
        <v>71.400000000000006</v>
      </c>
      <c r="AD18" s="157"/>
      <c r="AE18" s="157"/>
      <c r="AF18" s="157"/>
      <c r="AG18" s="160"/>
      <c r="AH18" s="150">
        <v>72</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17341759</v>
      </c>
      <c r="BO18" s="217"/>
      <c r="BP18" s="217"/>
      <c r="BQ18" s="217"/>
      <c r="BR18" s="217"/>
      <c r="BS18" s="217"/>
      <c r="BT18" s="217"/>
      <c r="BU18" s="220"/>
      <c r="BV18" s="214">
        <v>17115436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58</v>
      </c>
      <c r="C19" s="31"/>
      <c r="D19" s="31"/>
      <c r="E19" s="49"/>
      <c r="F19" s="49"/>
      <c r="G19" s="49"/>
      <c r="H19" s="49"/>
      <c r="I19" s="49"/>
      <c r="J19" s="49"/>
      <c r="K19" s="49"/>
      <c r="L19" s="71">
        <v>466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134</v>
      </c>
      <c r="AZ19" s="198"/>
      <c r="BA19" s="198"/>
      <c r="BB19" s="198"/>
      <c r="BC19" s="198"/>
      <c r="BD19" s="198"/>
      <c r="BE19" s="198"/>
      <c r="BF19" s="198"/>
      <c r="BG19" s="198"/>
      <c r="BH19" s="198"/>
      <c r="BI19" s="198"/>
      <c r="BJ19" s="198"/>
      <c r="BK19" s="198"/>
      <c r="BL19" s="198"/>
      <c r="BM19" s="209"/>
      <c r="BN19" s="214">
        <v>20599366</v>
      </c>
      <c r="BO19" s="217"/>
      <c r="BP19" s="217"/>
      <c r="BQ19" s="217"/>
      <c r="BR19" s="217"/>
      <c r="BS19" s="217"/>
      <c r="BT19" s="217"/>
      <c r="BU19" s="220"/>
      <c r="BV19" s="214">
        <v>20586796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24028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5</v>
      </c>
      <c r="F22" s="56"/>
      <c r="G22" s="56"/>
      <c r="H22" s="56"/>
      <c r="I22" s="56"/>
      <c r="J22" s="56"/>
      <c r="K22" s="25"/>
      <c r="L22" s="50" t="s">
        <v>239</v>
      </c>
      <c r="M22" s="56"/>
      <c r="N22" s="56"/>
      <c r="O22" s="56"/>
      <c r="P22" s="25"/>
      <c r="Q22" s="92" t="s">
        <v>240</v>
      </c>
      <c r="R22" s="104"/>
      <c r="S22" s="104"/>
      <c r="T22" s="104"/>
      <c r="U22" s="104"/>
      <c r="V22" s="125"/>
      <c r="W22" s="133" t="s">
        <v>56</v>
      </c>
      <c r="X22" s="33"/>
      <c r="Y22" s="41"/>
      <c r="Z22" s="50" t="s">
        <v>5</v>
      </c>
      <c r="AA22" s="56"/>
      <c r="AB22" s="56"/>
      <c r="AC22" s="56"/>
      <c r="AD22" s="56"/>
      <c r="AE22" s="56"/>
      <c r="AF22" s="56"/>
      <c r="AG22" s="25"/>
      <c r="AH22" s="163" t="s">
        <v>185</v>
      </c>
      <c r="AI22" s="56"/>
      <c r="AJ22" s="56"/>
      <c r="AK22" s="56"/>
      <c r="AL22" s="25"/>
      <c r="AM22" s="163" t="s">
        <v>242</v>
      </c>
      <c r="AN22" s="178"/>
      <c r="AO22" s="178"/>
      <c r="AP22" s="178"/>
      <c r="AQ22" s="178"/>
      <c r="AR22" s="180"/>
      <c r="AS22" s="92" t="s">
        <v>240</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24166172</v>
      </c>
      <c r="BO22" s="216"/>
      <c r="BP22" s="216"/>
      <c r="BQ22" s="216"/>
      <c r="BR22" s="216"/>
      <c r="BS22" s="216"/>
      <c r="BT22" s="216"/>
      <c r="BU22" s="219"/>
      <c r="BV22" s="213">
        <v>25549503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18290397</v>
      </c>
      <c r="BO23" s="217"/>
      <c r="BP23" s="217"/>
      <c r="BQ23" s="217"/>
      <c r="BR23" s="217"/>
      <c r="BS23" s="217"/>
      <c r="BT23" s="217"/>
      <c r="BU23" s="220"/>
      <c r="BV23" s="214">
        <v>18939219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8010</v>
      </c>
      <c r="R24" s="80"/>
      <c r="S24" s="80"/>
      <c r="T24" s="80"/>
      <c r="U24" s="80"/>
      <c r="V24" s="84"/>
      <c r="W24" s="134"/>
      <c r="X24" s="34"/>
      <c r="Y24" s="42"/>
      <c r="Z24" s="52" t="s">
        <v>229</v>
      </c>
      <c r="AA24" s="58"/>
      <c r="AB24" s="58"/>
      <c r="AC24" s="58"/>
      <c r="AD24" s="58"/>
      <c r="AE24" s="58"/>
      <c r="AF24" s="58"/>
      <c r="AG24" s="63"/>
      <c r="AH24" s="72">
        <v>424</v>
      </c>
      <c r="AI24" s="80"/>
      <c r="AJ24" s="80"/>
      <c r="AK24" s="80"/>
      <c r="AL24" s="84"/>
      <c r="AM24" s="72">
        <v>1362736</v>
      </c>
      <c r="AN24" s="80"/>
      <c r="AO24" s="80"/>
      <c r="AP24" s="80"/>
      <c r="AQ24" s="80"/>
      <c r="AR24" s="84"/>
      <c r="AS24" s="72">
        <v>3214</v>
      </c>
      <c r="AT24" s="80"/>
      <c r="AU24" s="80"/>
      <c r="AV24" s="80"/>
      <c r="AW24" s="80"/>
      <c r="AX24" s="118"/>
      <c r="AY24" s="191" t="s">
        <v>249</v>
      </c>
      <c r="AZ24" s="199"/>
      <c r="BA24" s="199"/>
      <c r="BB24" s="199"/>
      <c r="BC24" s="199"/>
      <c r="BD24" s="199"/>
      <c r="BE24" s="199"/>
      <c r="BF24" s="199"/>
      <c r="BG24" s="199"/>
      <c r="BH24" s="199"/>
      <c r="BI24" s="199"/>
      <c r="BJ24" s="199"/>
      <c r="BK24" s="199"/>
      <c r="BL24" s="199"/>
      <c r="BM24" s="210"/>
      <c r="BN24" s="214">
        <v>14309790</v>
      </c>
      <c r="BO24" s="217"/>
      <c r="BP24" s="217"/>
      <c r="BQ24" s="217"/>
      <c r="BR24" s="217"/>
      <c r="BS24" s="217"/>
      <c r="BT24" s="217"/>
      <c r="BU24" s="220"/>
      <c r="BV24" s="214">
        <v>14798316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251</v>
      </c>
      <c r="F25" s="58"/>
      <c r="G25" s="58"/>
      <c r="H25" s="58"/>
      <c r="I25" s="58"/>
      <c r="J25" s="58"/>
      <c r="K25" s="63"/>
      <c r="L25" s="72">
        <v>1</v>
      </c>
      <c r="M25" s="80"/>
      <c r="N25" s="80"/>
      <c r="O25" s="80"/>
      <c r="P25" s="84"/>
      <c r="Q25" s="72">
        <v>7220</v>
      </c>
      <c r="R25" s="80"/>
      <c r="S25" s="80"/>
      <c r="T25" s="80"/>
      <c r="U25" s="80"/>
      <c r="V25" s="84"/>
      <c r="W25" s="134"/>
      <c r="X25" s="34"/>
      <c r="Y25" s="42"/>
      <c r="Z25" s="52" t="s">
        <v>254</v>
      </c>
      <c r="AA25" s="58"/>
      <c r="AB25" s="58"/>
      <c r="AC25" s="58"/>
      <c r="AD25" s="58"/>
      <c r="AE25" s="58"/>
      <c r="AF25" s="58"/>
      <c r="AG25" s="63"/>
      <c r="AH25" s="72">
        <v>74</v>
      </c>
      <c r="AI25" s="80"/>
      <c r="AJ25" s="80"/>
      <c r="AK25" s="80"/>
      <c r="AL25" s="84"/>
      <c r="AM25" s="72">
        <v>216154</v>
      </c>
      <c r="AN25" s="80"/>
      <c r="AO25" s="80"/>
      <c r="AP25" s="80"/>
      <c r="AQ25" s="80"/>
      <c r="AR25" s="84"/>
      <c r="AS25" s="72">
        <v>2921</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6495258</v>
      </c>
      <c r="BO25" s="216"/>
      <c r="BP25" s="216"/>
      <c r="BQ25" s="216"/>
      <c r="BR25" s="216"/>
      <c r="BS25" s="216"/>
      <c r="BT25" s="216"/>
      <c r="BU25" s="219"/>
      <c r="BV25" s="213">
        <v>6698327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255</v>
      </c>
      <c r="F26" s="58"/>
      <c r="G26" s="58"/>
      <c r="H26" s="58"/>
      <c r="I26" s="58"/>
      <c r="J26" s="58"/>
      <c r="K26" s="63"/>
      <c r="L26" s="72">
        <v>1</v>
      </c>
      <c r="M26" s="80"/>
      <c r="N26" s="80"/>
      <c r="O26" s="80"/>
      <c r="P26" s="84"/>
      <c r="Q26" s="72">
        <v>6460</v>
      </c>
      <c r="R26" s="80"/>
      <c r="S26" s="80"/>
      <c r="T26" s="80"/>
      <c r="U26" s="80"/>
      <c r="V26" s="84"/>
      <c r="W26" s="134"/>
      <c r="X26" s="34"/>
      <c r="Y26" s="42"/>
      <c r="Z26" s="52" t="s">
        <v>256</v>
      </c>
      <c r="AA26" s="143"/>
      <c r="AB26" s="143"/>
      <c r="AC26" s="143"/>
      <c r="AD26" s="143"/>
      <c r="AE26" s="143"/>
      <c r="AF26" s="143"/>
      <c r="AG26" s="161"/>
      <c r="AH26" s="72">
        <v>23</v>
      </c>
      <c r="AI26" s="80"/>
      <c r="AJ26" s="80"/>
      <c r="AK26" s="80"/>
      <c r="AL26" s="84"/>
      <c r="AM26" s="72">
        <v>85790</v>
      </c>
      <c r="AN26" s="80"/>
      <c r="AO26" s="80"/>
      <c r="AP26" s="80"/>
      <c r="AQ26" s="80"/>
      <c r="AR26" s="84"/>
      <c r="AS26" s="72">
        <v>3730</v>
      </c>
      <c r="AT26" s="80"/>
      <c r="AU26" s="80"/>
      <c r="AV26" s="80"/>
      <c r="AW26" s="80"/>
      <c r="AX26" s="118"/>
      <c r="AY26" s="192" t="s">
        <v>257</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258</v>
      </c>
      <c r="F27" s="58"/>
      <c r="G27" s="58"/>
      <c r="H27" s="58"/>
      <c r="I27" s="58"/>
      <c r="J27" s="58"/>
      <c r="K27" s="63"/>
      <c r="L27" s="72">
        <v>1</v>
      </c>
      <c r="M27" s="80"/>
      <c r="N27" s="80"/>
      <c r="O27" s="80"/>
      <c r="P27" s="84"/>
      <c r="Q27" s="72">
        <v>5200</v>
      </c>
      <c r="R27" s="80"/>
      <c r="S27" s="80"/>
      <c r="T27" s="80"/>
      <c r="U27" s="80"/>
      <c r="V27" s="84"/>
      <c r="W27" s="134"/>
      <c r="X27" s="34"/>
      <c r="Y27" s="42"/>
      <c r="Z27" s="52" t="s">
        <v>259</v>
      </c>
      <c r="AA27" s="58"/>
      <c r="AB27" s="58"/>
      <c r="AC27" s="58"/>
      <c r="AD27" s="58"/>
      <c r="AE27" s="58"/>
      <c r="AF27" s="58"/>
      <c r="AG27" s="63"/>
      <c r="AH27" s="72">
        <v>13</v>
      </c>
      <c r="AI27" s="80"/>
      <c r="AJ27" s="80"/>
      <c r="AK27" s="80"/>
      <c r="AL27" s="84"/>
      <c r="AM27" s="72">
        <v>50199</v>
      </c>
      <c r="AN27" s="80"/>
      <c r="AO27" s="80"/>
      <c r="AP27" s="80"/>
      <c r="AQ27" s="80"/>
      <c r="AR27" s="84"/>
      <c r="AS27" s="72">
        <v>3861</v>
      </c>
      <c r="AT27" s="80"/>
      <c r="AU27" s="80"/>
      <c r="AV27" s="80"/>
      <c r="AW27" s="80"/>
      <c r="AX27" s="118"/>
      <c r="AY27" s="193" t="s">
        <v>262</v>
      </c>
      <c r="AZ27" s="200"/>
      <c r="BA27" s="200"/>
      <c r="BB27" s="200"/>
      <c r="BC27" s="200"/>
      <c r="BD27" s="200"/>
      <c r="BE27" s="200"/>
      <c r="BF27" s="200"/>
      <c r="BG27" s="200"/>
      <c r="BH27" s="200"/>
      <c r="BI27" s="200"/>
      <c r="BJ27" s="200"/>
      <c r="BK27" s="200"/>
      <c r="BL27" s="200"/>
      <c r="BM27" s="212"/>
      <c r="BN27" s="215">
        <v>205231</v>
      </c>
      <c r="BO27" s="218"/>
      <c r="BP27" s="218"/>
      <c r="BQ27" s="218"/>
      <c r="BR27" s="218"/>
      <c r="BS27" s="218"/>
      <c r="BT27" s="218"/>
      <c r="BU27" s="221"/>
      <c r="BV27" s="215">
        <v>204872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263</v>
      </c>
      <c r="F28" s="58"/>
      <c r="G28" s="58"/>
      <c r="H28" s="58"/>
      <c r="I28" s="58"/>
      <c r="J28" s="58"/>
      <c r="K28" s="63"/>
      <c r="L28" s="72">
        <v>1</v>
      </c>
      <c r="M28" s="80"/>
      <c r="N28" s="80"/>
      <c r="O28" s="80"/>
      <c r="P28" s="84"/>
      <c r="Q28" s="72">
        <v>4700</v>
      </c>
      <c r="R28" s="80"/>
      <c r="S28" s="80"/>
      <c r="T28" s="80"/>
      <c r="U28" s="80"/>
      <c r="V28" s="84"/>
      <c r="W28" s="134"/>
      <c r="X28" s="34"/>
      <c r="Y28" s="42"/>
      <c r="Z28" s="52" t="s">
        <v>36</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264</v>
      </c>
      <c r="AZ28" s="201"/>
      <c r="BA28" s="201"/>
      <c r="BB28" s="204"/>
      <c r="BC28" s="189" t="s">
        <v>104</v>
      </c>
      <c r="BD28" s="197"/>
      <c r="BE28" s="197"/>
      <c r="BF28" s="197"/>
      <c r="BG28" s="197"/>
      <c r="BH28" s="197"/>
      <c r="BI28" s="197"/>
      <c r="BJ28" s="197"/>
      <c r="BK28" s="197"/>
      <c r="BL28" s="197"/>
      <c r="BM28" s="208"/>
      <c r="BN28" s="213">
        <v>3564767</v>
      </c>
      <c r="BO28" s="216"/>
      <c r="BP28" s="216"/>
      <c r="BQ28" s="216"/>
      <c r="BR28" s="216"/>
      <c r="BS28" s="216"/>
      <c r="BT28" s="216"/>
      <c r="BU28" s="219"/>
      <c r="BV28" s="213">
        <v>3061277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267</v>
      </c>
      <c r="F29" s="58"/>
      <c r="G29" s="58"/>
      <c r="H29" s="58"/>
      <c r="I29" s="58"/>
      <c r="J29" s="58"/>
      <c r="K29" s="63"/>
      <c r="L29" s="72">
        <v>16</v>
      </c>
      <c r="M29" s="80"/>
      <c r="N29" s="80"/>
      <c r="O29" s="80"/>
      <c r="P29" s="84"/>
      <c r="Q29" s="72">
        <v>4400</v>
      </c>
      <c r="R29" s="80"/>
      <c r="S29" s="80"/>
      <c r="T29" s="80"/>
      <c r="U29" s="80"/>
      <c r="V29" s="84"/>
      <c r="W29" s="135"/>
      <c r="X29" s="140"/>
      <c r="Y29" s="142"/>
      <c r="Z29" s="52" t="s">
        <v>270</v>
      </c>
      <c r="AA29" s="58"/>
      <c r="AB29" s="58"/>
      <c r="AC29" s="58"/>
      <c r="AD29" s="58"/>
      <c r="AE29" s="58"/>
      <c r="AF29" s="58"/>
      <c r="AG29" s="63"/>
      <c r="AH29" s="72">
        <v>437</v>
      </c>
      <c r="AI29" s="80"/>
      <c r="AJ29" s="80"/>
      <c r="AK29" s="80"/>
      <c r="AL29" s="84"/>
      <c r="AM29" s="72">
        <v>1412935</v>
      </c>
      <c r="AN29" s="80"/>
      <c r="AO29" s="80"/>
      <c r="AP29" s="80"/>
      <c r="AQ29" s="80"/>
      <c r="AR29" s="84"/>
      <c r="AS29" s="72">
        <v>3233</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360995</v>
      </c>
      <c r="BO29" s="217"/>
      <c r="BP29" s="217"/>
      <c r="BQ29" s="217"/>
      <c r="BR29" s="217"/>
      <c r="BS29" s="217"/>
      <c r="BT29" s="217"/>
      <c r="BU29" s="220"/>
      <c r="BV29" s="214">
        <v>287093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97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1938263</v>
      </c>
      <c r="BO30" s="218"/>
      <c r="BP30" s="218"/>
      <c r="BQ30" s="218"/>
      <c r="BR30" s="218"/>
      <c r="BS30" s="218"/>
      <c r="BT30" s="218"/>
      <c r="BU30" s="221"/>
      <c r="BV30" s="215">
        <v>1825182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277</v>
      </c>
      <c r="BX32" s="111"/>
      <c r="BY32" s="111"/>
      <c r="BZ32" s="111"/>
      <c r="CA32" s="111"/>
      <c r="CB32" s="111"/>
      <c r="CC32" s="111"/>
      <c r="CD32" s="111"/>
      <c r="CE32" s="111"/>
      <c r="CF32" s="111"/>
      <c r="CG32" s="111"/>
      <c r="CH32" s="111"/>
      <c r="CI32" s="111"/>
      <c r="CJ32" s="111"/>
      <c r="CK32" s="111"/>
      <c r="CL32" s="111"/>
      <c r="CM32" s="111"/>
      <c r="CO32" s="111" t="s">
        <v>279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122</v>
      </c>
      <c r="D33" s="37"/>
      <c r="E33" s="54" t="s">
        <v>280</v>
      </c>
      <c r="F33" s="54"/>
      <c r="G33" s="54"/>
      <c r="H33" s="54"/>
      <c r="I33" s="54"/>
      <c r="J33" s="54"/>
      <c r="K33" s="54"/>
      <c r="L33" s="54"/>
      <c r="M33" s="54"/>
      <c r="N33" s="54"/>
      <c r="O33" s="54"/>
      <c r="P33" s="54"/>
      <c r="Q33" s="54"/>
      <c r="R33" s="54"/>
      <c r="S33" s="54"/>
      <c r="T33" s="54"/>
      <c r="U33" s="37" t="s">
        <v>122</v>
      </c>
      <c r="V33" s="37"/>
      <c r="W33" s="54" t="s">
        <v>280</v>
      </c>
      <c r="X33" s="54"/>
      <c r="Y33" s="54"/>
      <c r="Z33" s="54"/>
      <c r="AA33" s="54"/>
      <c r="AB33" s="54"/>
      <c r="AC33" s="54"/>
      <c r="AD33" s="54"/>
      <c r="AE33" s="54"/>
      <c r="AF33" s="54"/>
      <c r="AG33" s="54"/>
      <c r="AH33" s="54"/>
      <c r="AI33" s="54"/>
      <c r="AJ33" s="54"/>
      <c r="AK33" s="54"/>
      <c r="AL33" s="54"/>
      <c r="AM33" s="37" t="s">
        <v>122</v>
      </c>
      <c r="AN33" s="37"/>
      <c r="AO33" s="54" t="s">
        <v>280</v>
      </c>
      <c r="AP33" s="54"/>
      <c r="AQ33" s="54"/>
      <c r="AR33" s="54"/>
      <c r="AS33" s="54"/>
      <c r="AT33" s="54"/>
      <c r="AU33" s="54"/>
      <c r="AV33" s="54"/>
      <c r="AW33" s="54"/>
      <c r="AX33" s="54"/>
      <c r="AY33" s="54"/>
      <c r="AZ33" s="54"/>
      <c r="BA33" s="54"/>
      <c r="BB33" s="54"/>
      <c r="BC33" s="54"/>
      <c r="BD33" s="37"/>
      <c r="BE33" s="54" t="s">
        <v>281</v>
      </c>
      <c r="BF33" s="54"/>
      <c r="BG33" s="54" t="s">
        <v>168</v>
      </c>
      <c r="BH33" s="54"/>
      <c r="BI33" s="54"/>
      <c r="BJ33" s="54"/>
      <c r="BK33" s="54"/>
      <c r="BL33" s="54"/>
      <c r="BM33" s="54"/>
      <c r="BN33" s="54"/>
      <c r="BO33" s="54"/>
      <c r="BP33" s="54"/>
      <c r="BQ33" s="54"/>
      <c r="BR33" s="54"/>
      <c r="BS33" s="54"/>
      <c r="BT33" s="54"/>
      <c r="BU33" s="54"/>
      <c r="BV33" s="37"/>
      <c r="BW33" s="37" t="s">
        <v>281</v>
      </c>
      <c r="BX33" s="37"/>
      <c r="BY33" s="54" t="s">
        <v>111</v>
      </c>
      <c r="BZ33" s="54"/>
      <c r="CA33" s="54"/>
      <c r="CB33" s="54"/>
      <c r="CC33" s="54"/>
      <c r="CD33" s="54"/>
      <c r="CE33" s="54"/>
      <c r="CF33" s="54"/>
      <c r="CG33" s="54"/>
      <c r="CH33" s="54"/>
      <c r="CI33" s="54"/>
      <c r="CJ33" s="54"/>
      <c r="CK33" s="54"/>
      <c r="CL33" s="54"/>
      <c r="CM33" s="54"/>
      <c r="CN33" s="54"/>
      <c r="CO33" s="37" t="s">
        <v>122</v>
      </c>
      <c r="CP33" s="37"/>
      <c r="CQ33" s="54" t="s">
        <v>283</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f>IF(BG34="","",MAX(C34:D43,U34:V43,AM34:AN43)+1)</f>
        <v>12</v>
      </c>
      <c r="BF34" s="38"/>
      <c r="BG34" s="55" t="str">
        <f>IF('各会計、関係団体の財政状況及び健全化判断比率'!B35="","",'各会計、関係団体の財政状況及び健全化判断比率'!B35)</f>
        <v>農業集落排水事業特別会計</v>
      </c>
      <c r="BH34" s="55"/>
      <c r="BI34" s="55"/>
      <c r="BJ34" s="55"/>
      <c r="BK34" s="55"/>
      <c r="BL34" s="55"/>
      <c r="BM34" s="55"/>
      <c r="BN34" s="55"/>
      <c r="BO34" s="55"/>
      <c r="BP34" s="55"/>
      <c r="BQ34" s="55"/>
      <c r="BR34" s="55"/>
      <c r="BS34" s="55"/>
      <c r="BT34" s="55"/>
      <c r="BU34" s="55"/>
      <c r="BV34" s="2"/>
      <c r="BW34" s="38">
        <f>IF(BY34="","",MAX(C34:D43,U34:V43,AM34:AN43,BE34:BF43)+1)</f>
        <v>14</v>
      </c>
      <c r="BX34" s="38"/>
      <c r="BY34" s="55" t="str">
        <f>IF('各会計、関係団体の財政状況及び健全化判断比率'!B68="","",'各会計、関係団体の財政状況及び健全化判断比率'!B68)</f>
        <v>和歌山県市町村総合事務組合</v>
      </c>
      <c r="BZ34" s="55"/>
      <c r="CA34" s="55"/>
      <c r="CB34" s="55"/>
      <c r="CC34" s="55"/>
      <c r="CD34" s="55"/>
      <c r="CE34" s="55"/>
      <c r="CF34" s="55"/>
      <c r="CG34" s="55"/>
      <c r="CH34" s="55"/>
      <c r="CI34" s="55"/>
      <c r="CJ34" s="55"/>
      <c r="CK34" s="55"/>
      <c r="CL34" s="55"/>
      <c r="CM34" s="55"/>
      <c r="CN34" s="2"/>
      <c r="CO34" s="38">
        <f>IF(CQ34="","",MAX(C34:D43,U34:V43,AM34:AN43,BE34:BF43,BW34:BX43)+1)</f>
        <v>24</v>
      </c>
      <c r="CP34" s="38"/>
      <c r="CQ34" s="55" t="str">
        <f>IF('各会計、関係団体の財政状況及び健全化判断比率'!BS7="","",'各会計、関係団体の財政状況及び健全化判断比率'!BS7)</f>
        <v>橋本市文化スポーツ振興公社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住宅新築資金等貸付事業特別会計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10</v>
      </c>
      <c r="AN35" s="38"/>
      <c r="AO35" s="55" t="str">
        <f>IF('各会計、関係団体の財政状況及び健全化判断比率'!B33="","",'各会計、関係団体の財政状況及び健全化判断比率'!B33)</f>
        <v>下水道事業会計</v>
      </c>
      <c r="AP35" s="55"/>
      <c r="AQ35" s="55"/>
      <c r="AR35" s="55"/>
      <c r="AS35" s="55"/>
      <c r="AT35" s="55"/>
      <c r="AU35" s="55"/>
      <c r="AV35" s="55"/>
      <c r="AW35" s="55"/>
      <c r="AX35" s="55"/>
      <c r="AY35" s="55"/>
      <c r="AZ35" s="55"/>
      <c r="BA35" s="55"/>
      <c r="BB35" s="55"/>
      <c r="BC35" s="55"/>
      <c r="BD35" s="2"/>
      <c r="BE35" s="38">
        <f t="shared" ref="BE35:BE43" si="3">IF(BG35="","",BE34+1)</f>
        <v>13</v>
      </c>
      <c r="BF35" s="38"/>
      <c r="BG35" s="55" t="str">
        <f>IF('各会計、関係団体の財政状況及び健全化判断比率'!B36="","",'各会計、関係団体の財政状況及び健全化判断比率'!B36)</f>
        <v>工業団地造成事業特別会計</v>
      </c>
      <c r="BH35" s="55"/>
      <c r="BI35" s="55"/>
      <c r="BJ35" s="55"/>
      <c r="BK35" s="55"/>
      <c r="BL35" s="55"/>
      <c r="BM35" s="55"/>
      <c r="BN35" s="55"/>
      <c r="BO35" s="55"/>
      <c r="BP35" s="55"/>
      <c r="BQ35" s="55"/>
      <c r="BR35" s="55"/>
      <c r="BS35" s="55"/>
      <c r="BT35" s="55"/>
      <c r="BU35" s="55"/>
      <c r="BV35" s="2"/>
      <c r="BW35" s="38">
        <f t="shared" ref="BW35:BW43" si="4">IF(BY35="","",BW34+1)</f>
        <v>15</v>
      </c>
      <c r="BX35" s="38"/>
      <c r="BY35" s="55" t="str">
        <f>IF('各会計、関係団体の財政状況及び健全化判断比率'!B69="","",'各会計、関係団体の財政状況及び健全化判断比率'!B69)</f>
        <v>和歌山地方税回収機構</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墓園事業特別会計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駐車場事業特別会計</v>
      </c>
      <c r="X36" s="55"/>
      <c r="Y36" s="55"/>
      <c r="Z36" s="55"/>
      <c r="AA36" s="55"/>
      <c r="AB36" s="55"/>
      <c r="AC36" s="55"/>
      <c r="AD36" s="55"/>
      <c r="AE36" s="55"/>
      <c r="AF36" s="55"/>
      <c r="AG36" s="55"/>
      <c r="AH36" s="55"/>
      <c r="AI36" s="55"/>
      <c r="AJ36" s="55"/>
      <c r="AK36" s="55"/>
      <c r="AL36" s="2"/>
      <c r="AM36" s="38">
        <f t="shared" si="2"/>
        <v>11</v>
      </c>
      <c r="AN36" s="38"/>
      <c r="AO36" s="55" t="str">
        <f>IF('各会計、関係団体の財政状況及び健全化判断比率'!B34="","",'各会計、関係団体の財政状況及び健全化判断比率'!B34)</f>
        <v>病院事業会計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16</v>
      </c>
      <c r="BX36" s="38"/>
      <c r="BY36" s="55" t="str">
        <f>IF('各会計、関係団体の財政状況及び健全化判断比率'!B70="","",'各会計、関係団体の財政状況及び健全化判断比率'!B70)</f>
        <v>橋本周辺広域市町村圏組合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土地区画整理事業特別会計</v>
      </c>
      <c r="F37" s="55"/>
      <c r="G37" s="55"/>
      <c r="H37" s="55"/>
      <c r="I37" s="55"/>
      <c r="J37" s="55"/>
      <c r="K37" s="55"/>
      <c r="L37" s="55"/>
      <c r="M37" s="55"/>
      <c r="N37" s="55"/>
      <c r="O37" s="55"/>
      <c r="P37" s="55"/>
      <c r="Q37" s="55"/>
      <c r="R37" s="55"/>
      <c r="S37" s="55"/>
      <c r="T37" s="2"/>
      <c r="U37" s="38">
        <f t="shared" si="1"/>
        <v>8</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17</v>
      </c>
      <c r="BX37" s="38"/>
      <c r="BY37" s="55" t="str">
        <f>IF('各会計、関係団体の財政状況及び健全化判断比率'!B71="","",'各会計、関係団体の財政状況及び健全化判断比率'!B71)</f>
        <v>伊都郡町村及び橋本市老人福祉施設事務組合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18</v>
      </c>
      <c r="BX38" s="38"/>
      <c r="BY38" s="55" t="str">
        <f>IF('各会計、関係団体の財政状況及び健全化判断比率'!B72="","",'各会計、関係団体の財政状況及び健全化判断比率'!B72)</f>
        <v>伊都郡町村及び橋本市児童福祉施設事務組合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19</v>
      </c>
      <c r="BX39" s="38"/>
      <c r="BY39" s="55" t="str">
        <f>IF('各会計、関係団体の財政状況及び健全化判断比率'!B73="","",'各会計、関係団体の財政状況及び健全化判断比率'!B73)</f>
        <v>和歌山県後期高齢者医療広域連合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20</v>
      </c>
      <c r="BX40" s="38"/>
      <c r="BY40" s="55" t="str">
        <f>IF('各会計、関係団体の財政状況及び健全化判断比率'!B74="","",'各会計、関係団体の財政状況及び健全化判断比率'!B74)</f>
        <v>橋本伊都衛生施設組合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21</v>
      </c>
      <c r="BX41" s="38"/>
      <c r="BY41" s="55" t="str">
        <f>IF('各会計、関係団体の財政状況及び健全化判断比率'!B75="","",'各会計、関係団体の財政状況及び健全化判断比率'!B75)</f>
        <v>伊都消防組合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22</v>
      </c>
      <c r="BX42" s="38"/>
      <c r="BY42" s="55" t="str">
        <f>IF('各会計、関係団体の財政状況及び健全化判断比率'!B76="","",'各会計、関係団体の財政状況及び健全化判断比率'!B76)</f>
        <v>伊都郡町村及び橋本市老人福祉施設事務組合（公営企業会計）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23</v>
      </c>
      <c r="BX43" s="38"/>
      <c r="BY43" s="55" t="str">
        <f>IF('各会計、関係団体の財政状況及び健全化判断比率'!B77="","",'各会計、関係団体の財政状況及び健全化判断比率'!B77)</f>
        <v>和歌山県後期高齢者医療広域連合（特別会計）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284</v>
      </c>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RWOI5KgBG2KgfyhiNndVS+DbSaRLAgjk5L7jsqJUGzgh1UwUfhdPTXolJjo0QSMOmVBk1YqTHoqBemTZOwSzvQ==" saltValue="oCfQ1VF5HMj3qi0fe+hoU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G1"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297</v>
      </c>
      <c r="DI1" s="344"/>
      <c r="DJ1" s="344"/>
      <c r="DK1" s="344"/>
      <c r="DL1" s="344"/>
      <c r="DM1" s="344"/>
      <c r="DN1" s="351"/>
      <c r="DO1" s="1"/>
      <c r="DP1" s="343" t="s">
        <v>298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306</v>
      </c>
      <c r="S4" s="139"/>
      <c r="T4" s="139"/>
      <c r="U4" s="139"/>
      <c r="V4" s="139"/>
      <c r="W4" s="139"/>
      <c r="X4" s="139"/>
      <c r="Y4" s="144"/>
      <c r="Z4" s="182" t="s">
        <v>308</v>
      </c>
      <c r="AA4" s="139"/>
      <c r="AB4" s="139"/>
      <c r="AC4" s="144"/>
      <c r="AD4" s="182" t="s">
        <v>253</v>
      </c>
      <c r="AE4" s="139"/>
      <c r="AF4" s="139"/>
      <c r="AG4" s="139"/>
      <c r="AH4" s="139"/>
      <c r="AI4" s="139"/>
      <c r="AJ4" s="139"/>
      <c r="AK4" s="144"/>
      <c r="AL4" s="182" t="s">
        <v>308</v>
      </c>
      <c r="AM4" s="139"/>
      <c r="AN4" s="139"/>
      <c r="AO4" s="144"/>
      <c r="AP4" s="298" t="s">
        <v>310</v>
      </c>
      <c r="AQ4" s="298"/>
      <c r="AR4" s="298"/>
      <c r="AS4" s="298"/>
      <c r="AT4" s="298"/>
      <c r="AU4" s="298"/>
      <c r="AV4" s="298"/>
      <c r="AW4" s="298"/>
      <c r="AX4" s="298"/>
      <c r="AY4" s="298"/>
      <c r="AZ4" s="298"/>
      <c r="BA4" s="298"/>
      <c r="BB4" s="298"/>
      <c r="BC4" s="298"/>
      <c r="BD4" s="298"/>
      <c r="BE4" s="298"/>
      <c r="BF4" s="298"/>
      <c r="BG4" s="298" t="s">
        <v>287</v>
      </c>
      <c r="BH4" s="298"/>
      <c r="BI4" s="298"/>
      <c r="BJ4" s="298"/>
      <c r="BK4" s="298"/>
      <c r="BL4" s="298"/>
      <c r="BM4" s="298"/>
      <c r="BN4" s="298"/>
      <c r="BO4" s="298" t="s">
        <v>308</v>
      </c>
      <c r="BP4" s="298"/>
      <c r="BQ4" s="298"/>
      <c r="BR4" s="298"/>
      <c r="BS4" s="298" t="s">
        <v>312</v>
      </c>
      <c r="BT4" s="298"/>
      <c r="BU4" s="298"/>
      <c r="BV4" s="298"/>
      <c r="BW4" s="298"/>
      <c r="BX4" s="298"/>
      <c r="BY4" s="298"/>
      <c r="BZ4" s="298"/>
      <c r="CA4" s="298"/>
      <c r="CB4" s="298"/>
      <c r="CD4" s="182"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305</v>
      </c>
      <c r="C5" s="265"/>
      <c r="D5" s="265"/>
      <c r="E5" s="265"/>
      <c r="F5" s="265"/>
      <c r="G5" s="265"/>
      <c r="H5" s="265"/>
      <c r="I5" s="265"/>
      <c r="J5" s="265"/>
      <c r="K5" s="265"/>
      <c r="L5" s="265"/>
      <c r="M5" s="265"/>
      <c r="N5" s="265"/>
      <c r="O5" s="265"/>
      <c r="P5" s="265"/>
      <c r="Q5" s="268"/>
      <c r="R5" s="273">
        <v>7011580</v>
      </c>
      <c r="S5" s="276"/>
      <c r="T5" s="276"/>
      <c r="U5" s="276"/>
      <c r="V5" s="276"/>
      <c r="W5" s="276"/>
      <c r="X5" s="276"/>
      <c r="Y5" s="278"/>
      <c r="Z5" s="281">
        <v>22.7</v>
      </c>
      <c r="AA5" s="281"/>
      <c r="AB5" s="281"/>
      <c r="AC5" s="281"/>
      <c r="AD5" s="286">
        <v>6610342</v>
      </c>
      <c r="AE5" s="286"/>
      <c r="AF5" s="286"/>
      <c r="AG5" s="286"/>
      <c r="AH5" s="286"/>
      <c r="AI5" s="286"/>
      <c r="AJ5" s="286"/>
      <c r="AK5" s="286"/>
      <c r="AL5" s="291">
        <v>39.299999999999997</v>
      </c>
      <c r="AM5" s="293"/>
      <c r="AN5" s="293"/>
      <c r="AO5" s="295"/>
      <c r="AP5" s="260" t="s">
        <v>314</v>
      </c>
      <c r="AQ5" s="265"/>
      <c r="AR5" s="265"/>
      <c r="AS5" s="265"/>
      <c r="AT5" s="265"/>
      <c r="AU5" s="265"/>
      <c r="AV5" s="265"/>
      <c r="AW5" s="265"/>
      <c r="AX5" s="265"/>
      <c r="AY5" s="265"/>
      <c r="AZ5" s="265"/>
      <c r="BA5" s="265"/>
      <c r="BB5" s="265"/>
      <c r="BC5" s="265"/>
      <c r="BD5" s="265"/>
      <c r="BE5" s="265"/>
      <c r="BF5" s="268"/>
      <c r="BG5" s="274">
        <v>6610042</v>
      </c>
      <c r="BH5" s="217"/>
      <c r="BI5" s="217"/>
      <c r="BJ5" s="217"/>
      <c r="BK5" s="217"/>
      <c r="BL5" s="217"/>
      <c r="BM5" s="217"/>
      <c r="BN5" s="279"/>
      <c r="BO5" s="282">
        <v>94.3</v>
      </c>
      <c r="BP5" s="282"/>
      <c r="BQ5" s="282"/>
      <c r="BR5" s="282"/>
      <c r="BS5" s="287">
        <v>44020</v>
      </c>
      <c r="BT5" s="287"/>
      <c r="BU5" s="287"/>
      <c r="BV5" s="287"/>
      <c r="BW5" s="287"/>
      <c r="BX5" s="287"/>
      <c r="BY5" s="287"/>
      <c r="BZ5" s="287"/>
      <c r="CA5" s="287"/>
      <c r="CB5" s="325"/>
      <c r="CD5" s="182" t="s">
        <v>310</v>
      </c>
      <c r="CE5" s="139"/>
      <c r="CF5" s="139"/>
      <c r="CG5" s="139"/>
      <c r="CH5" s="139"/>
      <c r="CI5" s="139"/>
      <c r="CJ5" s="139"/>
      <c r="CK5" s="139"/>
      <c r="CL5" s="139"/>
      <c r="CM5" s="139"/>
      <c r="CN5" s="139"/>
      <c r="CO5" s="139"/>
      <c r="CP5" s="139"/>
      <c r="CQ5" s="144"/>
      <c r="CR5" s="182" t="s">
        <v>316</v>
      </c>
      <c r="CS5" s="139"/>
      <c r="CT5" s="139"/>
      <c r="CU5" s="139"/>
      <c r="CV5" s="139"/>
      <c r="CW5" s="139"/>
      <c r="CX5" s="139"/>
      <c r="CY5" s="144"/>
      <c r="CZ5" s="182" t="s">
        <v>308</v>
      </c>
      <c r="DA5" s="139"/>
      <c r="DB5" s="139"/>
      <c r="DC5" s="144"/>
      <c r="DD5" s="182" t="s">
        <v>318</v>
      </c>
      <c r="DE5" s="139"/>
      <c r="DF5" s="139"/>
      <c r="DG5" s="139"/>
      <c r="DH5" s="139"/>
      <c r="DI5" s="139"/>
      <c r="DJ5" s="139"/>
      <c r="DK5" s="139"/>
      <c r="DL5" s="139"/>
      <c r="DM5" s="139"/>
      <c r="DN5" s="139"/>
      <c r="DO5" s="139"/>
      <c r="DP5" s="144"/>
      <c r="DQ5" s="182" t="s">
        <v>320</v>
      </c>
      <c r="DR5" s="139"/>
      <c r="DS5" s="139"/>
      <c r="DT5" s="139"/>
      <c r="DU5" s="139"/>
      <c r="DV5" s="139"/>
      <c r="DW5" s="139"/>
      <c r="DX5" s="139"/>
      <c r="DY5" s="139"/>
      <c r="DZ5" s="139"/>
      <c r="EA5" s="139"/>
      <c r="EB5" s="139"/>
      <c r="EC5" s="144"/>
    </row>
    <row r="6" spans="2:143" ht="11.25" customHeight="1">
      <c r="B6" s="261" t="s">
        <v>321</v>
      </c>
      <c r="C6" s="1"/>
      <c r="D6" s="1"/>
      <c r="E6" s="1"/>
      <c r="F6" s="1"/>
      <c r="G6" s="1"/>
      <c r="H6" s="1"/>
      <c r="I6" s="1"/>
      <c r="J6" s="1"/>
      <c r="K6" s="1"/>
      <c r="L6" s="1"/>
      <c r="M6" s="1"/>
      <c r="N6" s="1"/>
      <c r="O6" s="1"/>
      <c r="P6" s="1"/>
      <c r="Q6" s="269"/>
      <c r="R6" s="274">
        <v>245130</v>
      </c>
      <c r="S6" s="217"/>
      <c r="T6" s="217"/>
      <c r="U6" s="217"/>
      <c r="V6" s="217"/>
      <c r="W6" s="217"/>
      <c r="X6" s="217"/>
      <c r="Y6" s="279"/>
      <c r="Z6" s="282">
        <v>0.8</v>
      </c>
      <c r="AA6" s="282"/>
      <c r="AB6" s="282"/>
      <c r="AC6" s="282"/>
      <c r="AD6" s="287">
        <v>245130</v>
      </c>
      <c r="AE6" s="287"/>
      <c r="AF6" s="287"/>
      <c r="AG6" s="287"/>
      <c r="AH6" s="287"/>
      <c r="AI6" s="287"/>
      <c r="AJ6" s="287"/>
      <c r="AK6" s="287"/>
      <c r="AL6" s="283">
        <v>1.5</v>
      </c>
      <c r="AM6" s="238"/>
      <c r="AN6" s="238"/>
      <c r="AO6" s="296"/>
      <c r="AP6" s="261" t="s">
        <v>108</v>
      </c>
      <c r="AQ6" s="1"/>
      <c r="AR6" s="1"/>
      <c r="AS6" s="1"/>
      <c r="AT6" s="1"/>
      <c r="AU6" s="1"/>
      <c r="AV6" s="1"/>
      <c r="AW6" s="1"/>
      <c r="AX6" s="1"/>
      <c r="AY6" s="1"/>
      <c r="AZ6" s="1"/>
      <c r="BA6" s="1"/>
      <c r="BB6" s="1"/>
      <c r="BC6" s="1"/>
      <c r="BD6" s="1"/>
      <c r="BE6" s="1"/>
      <c r="BF6" s="269"/>
      <c r="BG6" s="274">
        <v>6610042</v>
      </c>
      <c r="BH6" s="217"/>
      <c r="BI6" s="217"/>
      <c r="BJ6" s="217"/>
      <c r="BK6" s="217"/>
      <c r="BL6" s="217"/>
      <c r="BM6" s="217"/>
      <c r="BN6" s="279"/>
      <c r="BO6" s="282">
        <v>94.3</v>
      </c>
      <c r="BP6" s="282"/>
      <c r="BQ6" s="282"/>
      <c r="BR6" s="282"/>
      <c r="BS6" s="287">
        <v>44020</v>
      </c>
      <c r="BT6" s="287"/>
      <c r="BU6" s="287"/>
      <c r="BV6" s="287"/>
      <c r="BW6" s="287"/>
      <c r="BX6" s="287"/>
      <c r="BY6" s="287"/>
      <c r="BZ6" s="287"/>
      <c r="CA6" s="287"/>
      <c r="CB6" s="325"/>
      <c r="CD6" s="260" t="s">
        <v>322</v>
      </c>
      <c r="CE6" s="265"/>
      <c r="CF6" s="265"/>
      <c r="CG6" s="265"/>
      <c r="CH6" s="265"/>
      <c r="CI6" s="265"/>
      <c r="CJ6" s="265"/>
      <c r="CK6" s="265"/>
      <c r="CL6" s="265"/>
      <c r="CM6" s="265"/>
      <c r="CN6" s="265"/>
      <c r="CO6" s="265"/>
      <c r="CP6" s="265"/>
      <c r="CQ6" s="268"/>
      <c r="CR6" s="274">
        <v>225181</v>
      </c>
      <c r="CS6" s="217"/>
      <c r="CT6" s="217"/>
      <c r="CU6" s="217"/>
      <c r="CV6" s="217"/>
      <c r="CW6" s="217"/>
      <c r="CX6" s="217"/>
      <c r="CY6" s="279"/>
      <c r="CZ6" s="291">
        <v>0.7</v>
      </c>
      <c r="DA6" s="293"/>
      <c r="DB6" s="293"/>
      <c r="DC6" s="337"/>
      <c r="DD6" s="288" t="s">
        <v>200</v>
      </c>
      <c r="DE6" s="217"/>
      <c r="DF6" s="217"/>
      <c r="DG6" s="217"/>
      <c r="DH6" s="217"/>
      <c r="DI6" s="217"/>
      <c r="DJ6" s="217"/>
      <c r="DK6" s="217"/>
      <c r="DL6" s="217"/>
      <c r="DM6" s="217"/>
      <c r="DN6" s="217"/>
      <c r="DO6" s="217"/>
      <c r="DP6" s="279"/>
      <c r="DQ6" s="288">
        <v>225181</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3347</v>
      </c>
      <c r="S7" s="217"/>
      <c r="T7" s="217"/>
      <c r="U7" s="217"/>
      <c r="V7" s="217"/>
      <c r="W7" s="217"/>
      <c r="X7" s="217"/>
      <c r="Y7" s="279"/>
      <c r="Z7" s="282">
        <v>0</v>
      </c>
      <c r="AA7" s="282"/>
      <c r="AB7" s="282"/>
      <c r="AC7" s="282"/>
      <c r="AD7" s="287">
        <v>3347</v>
      </c>
      <c r="AE7" s="287"/>
      <c r="AF7" s="287"/>
      <c r="AG7" s="287"/>
      <c r="AH7" s="287"/>
      <c r="AI7" s="287"/>
      <c r="AJ7" s="287"/>
      <c r="AK7" s="287"/>
      <c r="AL7" s="283">
        <v>0</v>
      </c>
      <c r="AM7" s="238"/>
      <c r="AN7" s="238"/>
      <c r="AO7" s="296"/>
      <c r="AP7" s="261" t="s">
        <v>323</v>
      </c>
      <c r="AQ7" s="1"/>
      <c r="AR7" s="1"/>
      <c r="AS7" s="1"/>
      <c r="AT7" s="1"/>
      <c r="AU7" s="1"/>
      <c r="AV7" s="1"/>
      <c r="AW7" s="1"/>
      <c r="AX7" s="1"/>
      <c r="AY7" s="1"/>
      <c r="AZ7" s="1"/>
      <c r="BA7" s="1"/>
      <c r="BB7" s="1"/>
      <c r="BC7" s="1"/>
      <c r="BD7" s="1"/>
      <c r="BE7" s="1"/>
      <c r="BF7" s="269"/>
      <c r="BG7" s="274">
        <v>2988424</v>
      </c>
      <c r="BH7" s="217"/>
      <c r="BI7" s="217"/>
      <c r="BJ7" s="217"/>
      <c r="BK7" s="217"/>
      <c r="BL7" s="217"/>
      <c r="BM7" s="217"/>
      <c r="BN7" s="279"/>
      <c r="BO7" s="282">
        <v>42.6</v>
      </c>
      <c r="BP7" s="282"/>
      <c r="BQ7" s="282"/>
      <c r="BR7" s="282"/>
      <c r="BS7" s="287">
        <v>44020</v>
      </c>
      <c r="BT7" s="287"/>
      <c r="BU7" s="287"/>
      <c r="BV7" s="287"/>
      <c r="BW7" s="287"/>
      <c r="BX7" s="287"/>
      <c r="BY7" s="287"/>
      <c r="BZ7" s="287"/>
      <c r="CA7" s="287"/>
      <c r="CB7" s="325"/>
      <c r="CD7" s="261" t="s">
        <v>326</v>
      </c>
      <c r="CE7" s="1"/>
      <c r="CF7" s="1"/>
      <c r="CG7" s="1"/>
      <c r="CH7" s="1"/>
      <c r="CI7" s="1"/>
      <c r="CJ7" s="1"/>
      <c r="CK7" s="1"/>
      <c r="CL7" s="1"/>
      <c r="CM7" s="1"/>
      <c r="CN7" s="1"/>
      <c r="CO7" s="1"/>
      <c r="CP7" s="1"/>
      <c r="CQ7" s="269"/>
      <c r="CR7" s="274">
        <v>3267411</v>
      </c>
      <c r="CS7" s="217"/>
      <c r="CT7" s="217"/>
      <c r="CU7" s="217"/>
      <c r="CV7" s="217"/>
      <c r="CW7" s="217"/>
      <c r="CX7" s="217"/>
      <c r="CY7" s="279"/>
      <c r="CZ7" s="282">
        <v>10.7</v>
      </c>
      <c r="DA7" s="282"/>
      <c r="DB7" s="282"/>
      <c r="DC7" s="282"/>
      <c r="DD7" s="288">
        <v>10830</v>
      </c>
      <c r="DE7" s="217"/>
      <c r="DF7" s="217"/>
      <c r="DG7" s="217"/>
      <c r="DH7" s="217"/>
      <c r="DI7" s="217"/>
      <c r="DJ7" s="217"/>
      <c r="DK7" s="217"/>
      <c r="DL7" s="217"/>
      <c r="DM7" s="217"/>
      <c r="DN7" s="217"/>
      <c r="DO7" s="217"/>
      <c r="DP7" s="279"/>
      <c r="DQ7" s="288">
        <v>2347657</v>
      </c>
      <c r="DR7" s="217"/>
      <c r="DS7" s="217"/>
      <c r="DT7" s="217"/>
      <c r="DU7" s="217"/>
      <c r="DV7" s="217"/>
      <c r="DW7" s="217"/>
      <c r="DX7" s="217"/>
      <c r="DY7" s="217"/>
      <c r="DZ7" s="217"/>
      <c r="EA7" s="217"/>
      <c r="EB7" s="217"/>
      <c r="EC7" s="326"/>
    </row>
    <row r="8" spans="2:143" ht="11.25" customHeight="1">
      <c r="B8" s="261" t="s">
        <v>327</v>
      </c>
      <c r="C8" s="1"/>
      <c r="D8" s="1"/>
      <c r="E8" s="1"/>
      <c r="F8" s="1"/>
      <c r="G8" s="1"/>
      <c r="H8" s="1"/>
      <c r="I8" s="1"/>
      <c r="J8" s="1"/>
      <c r="K8" s="1"/>
      <c r="L8" s="1"/>
      <c r="M8" s="1"/>
      <c r="N8" s="1"/>
      <c r="O8" s="1"/>
      <c r="P8" s="1"/>
      <c r="Q8" s="269"/>
      <c r="R8" s="274">
        <v>66565</v>
      </c>
      <c r="S8" s="217"/>
      <c r="T8" s="217"/>
      <c r="U8" s="217"/>
      <c r="V8" s="217"/>
      <c r="W8" s="217"/>
      <c r="X8" s="217"/>
      <c r="Y8" s="279"/>
      <c r="Z8" s="282">
        <v>0.2</v>
      </c>
      <c r="AA8" s="282"/>
      <c r="AB8" s="282"/>
      <c r="AC8" s="282"/>
      <c r="AD8" s="287">
        <v>66565</v>
      </c>
      <c r="AE8" s="287"/>
      <c r="AF8" s="287"/>
      <c r="AG8" s="287"/>
      <c r="AH8" s="287"/>
      <c r="AI8" s="287"/>
      <c r="AJ8" s="287"/>
      <c r="AK8" s="287"/>
      <c r="AL8" s="283">
        <v>0.4</v>
      </c>
      <c r="AM8" s="238"/>
      <c r="AN8" s="238"/>
      <c r="AO8" s="296"/>
      <c r="AP8" s="261" t="s">
        <v>125</v>
      </c>
      <c r="AQ8" s="1"/>
      <c r="AR8" s="1"/>
      <c r="AS8" s="1"/>
      <c r="AT8" s="1"/>
      <c r="AU8" s="1"/>
      <c r="AV8" s="1"/>
      <c r="AW8" s="1"/>
      <c r="AX8" s="1"/>
      <c r="AY8" s="1"/>
      <c r="AZ8" s="1"/>
      <c r="BA8" s="1"/>
      <c r="BB8" s="1"/>
      <c r="BC8" s="1"/>
      <c r="BD8" s="1"/>
      <c r="BE8" s="1"/>
      <c r="BF8" s="269"/>
      <c r="BG8" s="274">
        <v>104346</v>
      </c>
      <c r="BH8" s="217"/>
      <c r="BI8" s="217"/>
      <c r="BJ8" s="217"/>
      <c r="BK8" s="217"/>
      <c r="BL8" s="217"/>
      <c r="BM8" s="217"/>
      <c r="BN8" s="279"/>
      <c r="BO8" s="282">
        <v>1.5</v>
      </c>
      <c r="BP8" s="282"/>
      <c r="BQ8" s="282"/>
      <c r="BR8" s="282"/>
      <c r="BS8" s="287" t="s">
        <v>200</v>
      </c>
      <c r="BT8" s="287"/>
      <c r="BU8" s="287"/>
      <c r="BV8" s="287"/>
      <c r="BW8" s="287"/>
      <c r="BX8" s="287"/>
      <c r="BY8" s="287"/>
      <c r="BZ8" s="287"/>
      <c r="CA8" s="287"/>
      <c r="CB8" s="325"/>
      <c r="CD8" s="261" t="s">
        <v>329</v>
      </c>
      <c r="CE8" s="1"/>
      <c r="CF8" s="1"/>
      <c r="CG8" s="1"/>
      <c r="CH8" s="1"/>
      <c r="CI8" s="1"/>
      <c r="CJ8" s="1"/>
      <c r="CK8" s="1"/>
      <c r="CL8" s="1"/>
      <c r="CM8" s="1"/>
      <c r="CN8" s="1"/>
      <c r="CO8" s="1"/>
      <c r="CP8" s="1"/>
      <c r="CQ8" s="269"/>
      <c r="CR8" s="274">
        <v>12111567</v>
      </c>
      <c r="CS8" s="217"/>
      <c r="CT8" s="217"/>
      <c r="CU8" s="217"/>
      <c r="CV8" s="217"/>
      <c r="CW8" s="217"/>
      <c r="CX8" s="217"/>
      <c r="CY8" s="279"/>
      <c r="CZ8" s="282">
        <v>39.799999999999997</v>
      </c>
      <c r="DA8" s="282"/>
      <c r="DB8" s="282"/>
      <c r="DC8" s="282"/>
      <c r="DD8" s="288">
        <v>112743</v>
      </c>
      <c r="DE8" s="217"/>
      <c r="DF8" s="217"/>
      <c r="DG8" s="217"/>
      <c r="DH8" s="217"/>
      <c r="DI8" s="217"/>
      <c r="DJ8" s="217"/>
      <c r="DK8" s="217"/>
      <c r="DL8" s="217"/>
      <c r="DM8" s="217"/>
      <c r="DN8" s="217"/>
      <c r="DO8" s="217"/>
      <c r="DP8" s="279"/>
      <c r="DQ8" s="288">
        <v>6608268</v>
      </c>
      <c r="DR8" s="217"/>
      <c r="DS8" s="217"/>
      <c r="DT8" s="217"/>
      <c r="DU8" s="217"/>
      <c r="DV8" s="217"/>
      <c r="DW8" s="217"/>
      <c r="DX8" s="217"/>
      <c r="DY8" s="217"/>
      <c r="DZ8" s="217"/>
      <c r="EA8" s="217"/>
      <c r="EB8" s="217"/>
      <c r="EC8" s="326"/>
    </row>
    <row r="9" spans="2:143" ht="11.25" customHeight="1">
      <c r="B9" s="261" t="s">
        <v>330</v>
      </c>
      <c r="C9" s="1"/>
      <c r="D9" s="1"/>
      <c r="E9" s="1"/>
      <c r="F9" s="1"/>
      <c r="G9" s="1"/>
      <c r="H9" s="1"/>
      <c r="I9" s="1"/>
      <c r="J9" s="1"/>
      <c r="K9" s="1"/>
      <c r="L9" s="1"/>
      <c r="M9" s="1"/>
      <c r="N9" s="1"/>
      <c r="O9" s="1"/>
      <c r="P9" s="1"/>
      <c r="Q9" s="269"/>
      <c r="R9" s="274">
        <v>66439</v>
      </c>
      <c r="S9" s="217"/>
      <c r="T9" s="217"/>
      <c r="U9" s="217"/>
      <c r="V9" s="217"/>
      <c r="W9" s="217"/>
      <c r="X9" s="217"/>
      <c r="Y9" s="279"/>
      <c r="Z9" s="282">
        <v>0.2</v>
      </c>
      <c r="AA9" s="282"/>
      <c r="AB9" s="282"/>
      <c r="AC9" s="282"/>
      <c r="AD9" s="287">
        <v>66439</v>
      </c>
      <c r="AE9" s="287"/>
      <c r="AF9" s="287"/>
      <c r="AG9" s="287"/>
      <c r="AH9" s="287"/>
      <c r="AI9" s="287"/>
      <c r="AJ9" s="287"/>
      <c r="AK9" s="287"/>
      <c r="AL9" s="283">
        <v>0.4</v>
      </c>
      <c r="AM9" s="238"/>
      <c r="AN9" s="238"/>
      <c r="AO9" s="296"/>
      <c r="AP9" s="261" t="s">
        <v>332</v>
      </c>
      <c r="AQ9" s="1"/>
      <c r="AR9" s="1"/>
      <c r="AS9" s="1"/>
      <c r="AT9" s="1"/>
      <c r="AU9" s="1"/>
      <c r="AV9" s="1"/>
      <c r="AW9" s="1"/>
      <c r="AX9" s="1"/>
      <c r="AY9" s="1"/>
      <c r="AZ9" s="1"/>
      <c r="BA9" s="1"/>
      <c r="BB9" s="1"/>
      <c r="BC9" s="1"/>
      <c r="BD9" s="1"/>
      <c r="BE9" s="1"/>
      <c r="BF9" s="269"/>
      <c r="BG9" s="274">
        <v>2615794</v>
      </c>
      <c r="BH9" s="217"/>
      <c r="BI9" s="217"/>
      <c r="BJ9" s="217"/>
      <c r="BK9" s="217"/>
      <c r="BL9" s="217"/>
      <c r="BM9" s="217"/>
      <c r="BN9" s="279"/>
      <c r="BO9" s="282">
        <v>37.299999999999997</v>
      </c>
      <c r="BP9" s="282"/>
      <c r="BQ9" s="282"/>
      <c r="BR9" s="282"/>
      <c r="BS9" s="287" t="s">
        <v>200</v>
      </c>
      <c r="BT9" s="287"/>
      <c r="BU9" s="287"/>
      <c r="BV9" s="287"/>
      <c r="BW9" s="287"/>
      <c r="BX9" s="287"/>
      <c r="BY9" s="287"/>
      <c r="BZ9" s="287"/>
      <c r="CA9" s="287"/>
      <c r="CB9" s="325"/>
      <c r="CD9" s="261" t="s">
        <v>334</v>
      </c>
      <c r="CE9" s="1"/>
      <c r="CF9" s="1"/>
      <c r="CG9" s="1"/>
      <c r="CH9" s="1"/>
      <c r="CI9" s="1"/>
      <c r="CJ9" s="1"/>
      <c r="CK9" s="1"/>
      <c r="CL9" s="1"/>
      <c r="CM9" s="1"/>
      <c r="CN9" s="1"/>
      <c r="CO9" s="1"/>
      <c r="CP9" s="1"/>
      <c r="CQ9" s="269"/>
      <c r="CR9" s="274">
        <v>3165978</v>
      </c>
      <c r="CS9" s="217"/>
      <c r="CT9" s="217"/>
      <c r="CU9" s="217"/>
      <c r="CV9" s="217"/>
      <c r="CW9" s="217"/>
      <c r="CX9" s="217"/>
      <c r="CY9" s="279"/>
      <c r="CZ9" s="282">
        <v>10.4</v>
      </c>
      <c r="DA9" s="282"/>
      <c r="DB9" s="282"/>
      <c r="DC9" s="282"/>
      <c r="DD9" s="288">
        <v>38073</v>
      </c>
      <c r="DE9" s="217"/>
      <c r="DF9" s="217"/>
      <c r="DG9" s="217"/>
      <c r="DH9" s="217"/>
      <c r="DI9" s="217"/>
      <c r="DJ9" s="217"/>
      <c r="DK9" s="217"/>
      <c r="DL9" s="217"/>
      <c r="DM9" s="217"/>
      <c r="DN9" s="217"/>
      <c r="DO9" s="217"/>
      <c r="DP9" s="279"/>
      <c r="DQ9" s="288">
        <v>2535827</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193</v>
      </c>
      <c r="AQ10" s="1"/>
      <c r="AR10" s="1"/>
      <c r="AS10" s="1"/>
      <c r="AT10" s="1"/>
      <c r="AU10" s="1"/>
      <c r="AV10" s="1"/>
      <c r="AW10" s="1"/>
      <c r="AX10" s="1"/>
      <c r="AY10" s="1"/>
      <c r="AZ10" s="1"/>
      <c r="BA10" s="1"/>
      <c r="BB10" s="1"/>
      <c r="BC10" s="1"/>
      <c r="BD10" s="1"/>
      <c r="BE10" s="1"/>
      <c r="BF10" s="269"/>
      <c r="BG10" s="274">
        <v>114030</v>
      </c>
      <c r="BH10" s="217"/>
      <c r="BI10" s="217"/>
      <c r="BJ10" s="217"/>
      <c r="BK10" s="217"/>
      <c r="BL10" s="217"/>
      <c r="BM10" s="217"/>
      <c r="BN10" s="279"/>
      <c r="BO10" s="282">
        <v>1.6</v>
      </c>
      <c r="BP10" s="282"/>
      <c r="BQ10" s="282"/>
      <c r="BR10" s="282"/>
      <c r="BS10" s="287" t="s">
        <v>200</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320</v>
      </c>
      <c r="CS10" s="217"/>
      <c r="CT10" s="217"/>
      <c r="CU10" s="217"/>
      <c r="CV10" s="217"/>
      <c r="CW10" s="217"/>
      <c r="CX10" s="217"/>
      <c r="CY10" s="279"/>
      <c r="CZ10" s="282">
        <v>0</v>
      </c>
      <c r="DA10" s="282"/>
      <c r="DB10" s="282"/>
      <c r="DC10" s="282"/>
      <c r="DD10" s="288" t="s">
        <v>200</v>
      </c>
      <c r="DE10" s="217"/>
      <c r="DF10" s="217"/>
      <c r="DG10" s="217"/>
      <c r="DH10" s="217"/>
      <c r="DI10" s="217"/>
      <c r="DJ10" s="217"/>
      <c r="DK10" s="217"/>
      <c r="DL10" s="217"/>
      <c r="DM10" s="217"/>
      <c r="DN10" s="217"/>
      <c r="DO10" s="217"/>
      <c r="DP10" s="279"/>
      <c r="DQ10" s="288">
        <v>320</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1400561</v>
      </c>
      <c r="S11" s="217"/>
      <c r="T11" s="217"/>
      <c r="U11" s="217"/>
      <c r="V11" s="217"/>
      <c r="W11" s="217"/>
      <c r="X11" s="217"/>
      <c r="Y11" s="279"/>
      <c r="Z11" s="283">
        <v>4.5</v>
      </c>
      <c r="AA11" s="238"/>
      <c r="AB11" s="238"/>
      <c r="AC11" s="285"/>
      <c r="AD11" s="288">
        <v>1400561</v>
      </c>
      <c r="AE11" s="217"/>
      <c r="AF11" s="217"/>
      <c r="AG11" s="217"/>
      <c r="AH11" s="217"/>
      <c r="AI11" s="217"/>
      <c r="AJ11" s="217"/>
      <c r="AK11" s="279"/>
      <c r="AL11" s="283">
        <v>8.3000000000000007</v>
      </c>
      <c r="AM11" s="238"/>
      <c r="AN11" s="238"/>
      <c r="AO11" s="296"/>
      <c r="AP11" s="261" t="s">
        <v>336</v>
      </c>
      <c r="AQ11" s="1"/>
      <c r="AR11" s="1"/>
      <c r="AS11" s="1"/>
      <c r="AT11" s="1"/>
      <c r="AU11" s="1"/>
      <c r="AV11" s="1"/>
      <c r="AW11" s="1"/>
      <c r="AX11" s="1"/>
      <c r="AY11" s="1"/>
      <c r="AZ11" s="1"/>
      <c r="BA11" s="1"/>
      <c r="BB11" s="1"/>
      <c r="BC11" s="1"/>
      <c r="BD11" s="1"/>
      <c r="BE11" s="1"/>
      <c r="BF11" s="269"/>
      <c r="BG11" s="274">
        <v>154254</v>
      </c>
      <c r="BH11" s="217"/>
      <c r="BI11" s="217"/>
      <c r="BJ11" s="217"/>
      <c r="BK11" s="217"/>
      <c r="BL11" s="217"/>
      <c r="BM11" s="217"/>
      <c r="BN11" s="279"/>
      <c r="BO11" s="282">
        <v>2.2000000000000002</v>
      </c>
      <c r="BP11" s="282"/>
      <c r="BQ11" s="282"/>
      <c r="BR11" s="282"/>
      <c r="BS11" s="287">
        <v>44020</v>
      </c>
      <c r="BT11" s="287"/>
      <c r="BU11" s="287"/>
      <c r="BV11" s="287"/>
      <c r="BW11" s="287"/>
      <c r="BX11" s="287"/>
      <c r="BY11" s="287"/>
      <c r="BZ11" s="287"/>
      <c r="CA11" s="287"/>
      <c r="CB11" s="325"/>
      <c r="CD11" s="261" t="s">
        <v>339</v>
      </c>
      <c r="CE11" s="1"/>
      <c r="CF11" s="1"/>
      <c r="CG11" s="1"/>
      <c r="CH11" s="1"/>
      <c r="CI11" s="1"/>
      <c r="CJ11" s="1"/>
      <c r="CK11" s="1"/>
      <c r="CL11" s="1"/>
      <c r="CM11" s="1"/>
      <c r="CN11" s="1"/>
      <c r="CO11" s="1"/>
      <c r="CP11" s="1"/>
      <c r="CQ11" s="269"/>
      <c r="CR11" s="274">
        <v>700352</v>
      </c>
      <c r="CS11" s="217"/>
      <c r="CT11" s="217"/>
      <c r="CU11" s="217"/>
      <c r="CV11" s="217"/>
      <c r="CW11" s="217"/>
      <c r="CX11" s="217"/>
      <c r="CY11" s="279"/>
      <c r="CZ11" s="282">
        <v>2.2999999999999998</v>
      </c>
      <c r="DA11" s="282"/>
      <c r="DB11" s="282"/>
      <c r="DC11" s="282"/>
      <c r="DD11" s="288">
        <v>26559</v>
      </c>
      <c r="DE11" s="217"/>
      <c r="DF11" s="217"/>
      <c r="DG11" s="217"/>
      <c r="DH11" s="217"/>
      <c r="DI11" s="217"/>
      <c r="DJ11" s="217"/>
      <c r="DK11" s="217"/>
      <c r="DL11" s="217"/>
      <c r="DM11" s="217"/>
      <c r="DN11" s="217"/>
      <c r="DO11" s="217"/>
      <c r="DP11" s="279"/>
      <c r="DQ11" s="288">
        <v>389113</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22089</v>
      </c>
      <c r="S12" s="217"/>
      <c r="T12" s="217"/>
      <c r="U12" s="217"/>
      <c r="V12" s="217"/>
      <c r="W12" s="217"/>
      <c r="X12" s="217"/>
      <c r="Y12" s="279"/>
      <c r="Z12" s="282">
        <v>0.1</v>
      </c>
      <c r="AA12" s="282"/>
      <c r="AB12" s="282"/>
      <c r="AC12" s="282"/>
      <c r="AD12" s="287">
        <v>22089</v>
      </c>
      <c r="AE12" s="287"/>
      <c r="AF12" s="287"/>
      <c r="AG12" s="287"/>
      <c r="AH12" s="287"/>
      <c r="AI12" s="287"/>
      <c r="AJ12" s="287"/>
      <c r="AK12" s="287"/>
      <c r="AL12" s="283">
        <v>0.1</v>
      </c>
      <c r="AM12" s="238"/>
      <c r="AN12" s="238"/>
      <c r="AO12" s="296"/>
      <c r="AP12" s="261" t="s">
        <v>340</v>
      </c>
      <c r="AQ12" s="1"/>
      <c r="AR12" s="1"/>
      <c r="AS12" s="1"/>
      <c r="AT12" s="1"/>
      <c r="AU12" s="1"/>
      <c r="AV12" s="1"/>
      <c r="AW12" s="1"/>
      <c r="AX12" s="1"/>
      <c r="AY12" s="1"/>
      <c r="AZ12" s="1"/>
      <c r="BA12" s="1"/>
      <c r="BB12" s="1"/>
      <c r="BC12" s="1"/>
      <c r="BD12" s="1"/>
      <c r="BE12" s="1"/>
      <c r="BF12" s="269"/>
      <c r="BG12" s="274">
        <v>2982084</v>
      </c>
      <c r="BH12" s="217"/>
      <c r="BI12" s="217"/>
      <c r="BJ12" s="217"/>
      <c r="BK12" s="217"/>
      <c r="BL12" s="217"/>
      <c r="BM12" s="217"/>
      <c r="BN12" s="279"/>
      <c r="BO12" s="282">
        <v>42.5</v>
      </c>
      <c r="BP12" s="282"/>
      <c r="BQ12" s="282"/>
      <c r="BR12" s="282"/>
      <c r="BS12" s="287" t="s">
        <v>200</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1221320</v>
      </c>
      <c r="CS12" s="217"/>
      <c r="CT12" s="217"/>
      <c r="CU12" s="217"/>
      <c r="CV12" s="217"/>
      <c r="CW12" s="217"/>
      <c r="CX12" s="217"/>
      <c r="CY12" s="279"/>
      <c r="CZ12" s="282">
        <v>4</v>
      </c>
      <c r="DA12" s="282"/>
      <c r="DB12" s="282"/>
      <c r="DC12" s="282"/>
      <c r="DD12" s="288">
        <v>37739</v>
      </c>
      <c r="DE12" s="217"/>
      <c r="DF12" s="217"/>
      <c r="DG12" s="217"/>
      <c r="DH12" s="217"/>
      <c r="DI12" s="217"/>
      <c r="DJ12" s="217"/>
      <c r="DK12" s="217"/>
      <c r="DL12" s="217"/>
      <c r="DM12" s="217"/>
      <c r="DN12" s="217"/>
      <c r="DO12" s="217"/>
      <c r="DP12" s="279"/>
      <c r="DQ12" s="288">
        <v>505391</v>
      </c>
      <c r="DR12" s="217"/>
      <c r="DS12" s="217"/>
      <c r="DT12" s="217"/>
      <c r="DU12" s="217"/>
      <c r="DV12" s="217"/>
      <c r="DW12" s="217"/>
      <c r="DX12" s="217"/>
      <c r="DY12" s="217"/>
      <c r="DZ12" s="217"/>
      <c r="EA12" s="217"/>
      <c r="EB12" s="217"/>
      <c r="EC12" s="326"/>
    </row>
    <row r="13" spans="2:143" ht="11.25" customHeight="1">
      <c r="B13" s="261" t="s">
        <v>341</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342</v>
      </c>
      <c r="AQ13" s="1"/>
      <c r="AR13" s="1"/>
      <c r="AS13" s="1"/>
      <c r="AT13" s="1"/>
      <c r="AU13" s="1"/>
      <c r="AV13" s="1"/>
      <c r="AW13" s="1"/>
      <c r="AX13" s="1"/>
      <c r="AY13" s="1"/>
      <c r="AZ13" s="1"/>
      <c r="BA13" s="1"/>
      <c r="BB13" s="1"/>
      <c r="BC13" s="1"/>
      <c r="BD13" s="1"/>
      <c r="BE13" s="1"/>
      <c r="BF13" s="269"/>
      <c r="BG13" s="274">
        <v>2978799</v>
      </c>
      <c r="BH13" s="217"/>
      <c r="BI13" s="217"/>
      <c r="BJ13" s="217"/>
      <c r="BK13" s="217"/>
      <c r="BL13" s="217"/>
      <c r="BM13" s="217"/>
      <c r="BN13" s="279"/>
      <c r="BO13" s="282">
        <v>42.5</v>
      </c>
      <c r="BP13" s="282"/>
      <c r="BQ13" s="282"/>
      <c r="BR13" s="282"/>
      <c r="BS13" s="287" t="s">
        <v>200</v>
      </c>
      <c r="BT13" s="287"/>
      <c r="BU13" s="287"/>
      <c r="BV13" s="287"/>
      <c r="BW13" s="287"/>
      <c r="BX13" s="287"/>
      <c r="BY13" s="287"/>
      <c r="BZ13" s="287"/>
      <c r="CA13" s="287"/>
      <c r="CB13" s="325"/>
      <c r="CD13" s="261" t="s">
        <v>344</v>
      </c>
      <c r="CE13" s="1"/>
      <c r="CF13" s="1"/>
      <c r="CG13" s="1"/>
      <c r="CH13" s="1"/>
      <c r="CI13" s="1"/>
      <c r="CJ13" s="1"/>
      <c r="CK13" s="1"/>
      <c r="CL13" s="1"/>
      <c r="CM13" s="1"/>
      <c r="CN13" s="1"/>
      <c r="CO13" s="1"/>
      <c r="CP13" s="1"/>
      <c r="CQ13" s="269"/>
      <c r="CR13" s="274">
        <v>1829301</v>
      </c>
      <c r="CS13" s="217"/>
      <c r="CT13" s="217"/>
      <c r="CU13" s="217"/>
      <c r="CV13" s="217"/>
      <c r="CW13" s="217"/>
      <c r="CX13" s="217"/>
      <c r="CY13" s="279"/>
      <c r="CZ13" s="282">
        <v>6</v>
      </c>
      <c r="DA13" s="282"/>
      <c r="DB13" s="282"/>
      <c r="DC13" s="282"/>
      <c r="DD13" s="288">
        <v>353516</v>
      </c>
      <c r="DE13" s="217"/>
      <c r="DF13" s="217"/>
      <c r="DG13" s="217"/>
      <c r="DH13" s="217"/>
      <c r="DI13" s="217"/>
      <c r="DJ13" s="217"/>
      <c r="DK13" s="217"/>
      <c r="DL13" s="217"/>
      <c r="DM13" s="217"/>
      <c r="DN13" s="217"/>
      <c r="DO13" s="217"/>
      <c r="DP13" s="279"/>
      <c r="DQ13" s="288">
        <v>1293036</v>
      </c>
      <c r="DR13" s="217"/>
      <c r="DS13" s="217"/>
      <c r="DT13" s="217"/>
      <c r="DU13" s="217"/>
      <c r="DV13" s="217"/>
      <c r="DW13" s="217"/>
      <c r="DX13" s="217"/>
      <c r="DY13" s="217"/>
      <c r="DZ13" s="217"/>
      <c r="EA13" s="217"/>
      <c r="EB13" s="217"/>
      <c r="EC13" s="326"/>
    </row>
    <row r="14" spans="2:143" ht="11.25" customHeight="1">
      <c r="B14" s="261" t="s">
        <v>345</v>
      </c>
      <c r="C14" s="1"/>
      <c r="D14" s="1"/>
      <c r="E14" s="1"/>
      <c r="F14" s="1"/>
      <c r="G14" s="1"/>
      <c r="H14" s="1"/>
      <c r="I14" s="1"/>
      <c r="J14" s="1"/>
      <c r="K14" s="1"/>
      <c r="L14" s="1"/>
      <c r="M14" s="1"/>
      <c r="N14" s="1"/>
      <c r="O14" s="1"/>
      <c r="P14" s="1"/>
      <c r="Q14" s="269"/>
      <c r="R14" s="274">
        <v>2715</v>
      </c>
      <c r="S14" s="217"/>
      <c r="T14" s="217"/>
      <c r="U14" s="217"/>
      <c r="V14" s="217"/>
      <c r="W14" s="217"/>
      <c r="X14" s="217"/>
      <c r="Y14" s="279"/>
      <c r="Z14" s="282">
        <v>0</v>
      </c>
      <c r="AA14" s="282"/>
      <c r="AB14" s="282"/>
      <c r="AC14" s="282"/>
      <c r="AD14" s="287">
        <v>2715</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238734</v>
      </c>
      <c r="BH14" s="217"/>
      <c r="BI14" s="217"/>
      <c r="BJ14" s="217"/>
      <c r="BK14" s="217"/>
      <c r="BL14" s="217"/>
      <c r="BM14" s="217"/>
      <c r="BN14" s="279"/>
      <c r="BO14" s="282">
        <v>3.4</v>
      </c>
      <c r="BP14" s="282"/>
      <c r="BQ14" s="282"/>
      <c r="BR14" s="282"/>
      <c r="BS14" s="287" t="s">
        <v>200</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1239732</v>
      </c>
      <c r="CS14" s="217"/>
      <c r="CT14" s="217"/>
      <c r="CU14" s="217"/>
      <c r="CV14" s="217"/>
      <c r="CW14" s="217"/>
      <c r="CX14" s="217"/>
      <c r="CY14" s="279"/>
      <c r="CZ14" s="282">
        <v>4.0999999999999996</v>
      </c>
      <c r="DA14" s="282"/>
      <c r="DB14" s="282"/>
      <c r="DC14" s="282"/>
      <c r="DD14" s="288">
        <v>204488</v>
      </c>
      <c r="DE14" s="217"/>
      <c r="DF14" s="217"/>
      <c r="DG14" s="217"/>
      <c r="DH14" s="217"/>
      <c r="DI14" s="217"/>
      <c r="DJ14" s="217"/>
      <c r="DK14" s="217"/>
      <c r="DL14" s="217"/>
      <c r="DM14" s="217"/>
      <c r="DN14" s="217"/>
      <c r="DO14" s="217"/>
      <c r="DP14" s="279"/>
      <c r="DQ14" s="288">
        <v>960285</v>
      </c>
      <c r="DR14" s="217"/>
      <c r="DS14" s="217"/>
      <c r="DT14" s="217"/>
      <c r="DU14" s="217"/>
      <c r="DV14" s="217"/>
      <c r="DW14" s="217"/>
      <c r="DX14" s="217"/>
      <c r="DY14" s="217"/>
      <c r="DZ14" s="217"/>
      <c r="EA14" s="217"/>
      <c r="EB14" s="217"/>
      <c r="EC14" s="326"/>
    </row>
    <row r="15" spans="2:143" ht="11.25" customHeight="1">
      <c r="B15" s="261" t="s">
        <v>315</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347</v>
      </c>
      <c r="AQ15" s="1"/>
      <c r="AR15" s="1"/>
      <c r="AS15" s="1"/>
      <c r="AT15" s="1"/>
      <c r="AU15" s="1"/>
      <c r="AV15" s="1"/>
      <c r="AW15" s="1"/>
      <c r="AX15" s="1"/>
      <c r="AY15" s="1"/>
      <c r="AZ15" s="1"/>
      <c r="BA15" s="1"/>
      <c r="BB15" s="1"/>
      <c r="BC15" s="1"/>
      <c r="BD15" s="1"/>
      <c r="BE15" s="1"/>
      <c r="BF15" s="269"/>
      <c r="BG15" s="274">
        <v>400800</v>
      </c>
      <c r="BH15" s="217"/>
      <c r="BI15" s="217"/>
      <c r="BJ15" s="217"/>
      <c r="BK15" s="217"/>
      <c r="BL15" s="217"/>
      <c r="BM15" s="217"/>
      <c r="BN15" s="279"/>
      <c r="BO15" s="282">
        <v>5.7</v>
      </c>
      <c r="BP15" s="282"/>
      <c r="BQ15" s="282"/>
      <c r="BR15" s="282"/>
      <c r="BS15" s="287" t="s">
        <v>200</v>
      </c>
      <c r="BT15" s="287"/>
      <c r="BU15" s="287"/>
      <c r="BV15" s="287"/>
      <c r="BW15" s="287"/>
      <c r="BX15" s="287"/>
      <c r="BY15" s="287"/>
      <c r="BZ15" s="287"/>
      <c r="CA15" s="287"/>
      <c r="CB15" s="325"/>
      <c r="CD15" s="261" t="s">
        <v>349</v>
      </c>
      <c r="CE15" s="1"/>
      <c r="CF15" s="1"/>
      <c r="CG15" s="1"/>
      <c r="CH15" s="1"/>
      <c r="CI15" s="1"/>
      <c r="CJ15" s="1"/>
      <c r="CK15" s="1"/>
      <c r="CL15" s="1"/>
      <c r="CM15" s="1"/>
      <c r="CN15" s="1"/>
      <c r="CO15" s="1"/>
      <c r="CP15" s="1"/>
      <c r="CQ15" s="269"/>
      <c r="CR15" s="274">
        <v>3019143</v>
      </c>
      <c r="CS15" s="217"/>
      <c r="CT15" s="217"/>
      <c r="CU15" s="217"/>
      <c r="CV15" s="217"/>
      <c r="CW15" s="217"/>
      <c r="CX15" s="217"/>
      <c r="CY15" s="279"/>
      <c r="CZ15" s="282">
        <v>9.9</v>
      </c>
      <c r="DA15" s="282"/>
      <c r="DB15" s="282"/>
      <c r="DC15" s="282"/>
      <c r="DD15" s="288">
        <v>745453</v>
      </c>
      <c r="DE15" s="217"/>
      <c r="DF15" s="217"/>
      <c r="DG15" s="217"/>
      <c r="DH15" s="217"/>
      <c r="DI15" s="217"/>
      <c r="DJ15" s="217"/>
      <c r="DK15" s="217"/>
      <c r="DL15" s="217"/>
      <c r="DM15" s="217"/>
      <c r="DN15" s="217"/>
      <c r="DO15" s="217"/>
      <c r="DP15" s="279"/>
      <c r="DQ15" s="288">
        <v>1855628</v>
      </c>
      <c r="DR15" s="217"/>
      <c r="DS15" s="217"/>
      <c r="DT15" s="217"/>
      <c r="DU15" s="217"/>
      <c r="DV15" s="217"/>
      <c r="DW15" s="217"/>
      <c r="DX15" s="217"/>
      <c r="DY15" s="217"/>
      <c r="DZ15" s="217"/>
      <c r="EA15" s="217"/>
      <c r="EB15" s="217"/>
      <c r="EC15" s="326"/>
    </row>
    <row r="16" spans="2:143" ht="11.25" customHeight="1">
      <c r="B16" s="261" t="s">
        <v>350</v>
      </c>
      <c r="C16" s="1"/>
      <c r="D16" s="1"/>
      <c r="E16" s="1"/>
      <c r="F16" s="1"/>
      <c r="G16" s="1"/>
      <c r="H16" s="1"/>
      <c r="I16" s="1"/>
      <c r="J16" s="1"/>
      <c r="K16" s="1"/>
      <c r="L16" s="1"/>
      <c r="M16" s="1"/>
      <c r="N16" s="1"/>
      <c r="O16" s="1"/>
      <c r="P16" s="1"/>
      <c r="Q16" s="269"/>
      <c r="R16" s="274">
        <v>29399</v>
      </c>
      <c r="S16" s="217"/>
      <c r="T16" s="217"/>
      <c r="U16" s="217"/>
      <c r="V16" s="217"/>
      <c r="W16" s="217"/>
      <c r="X16" s="217"/>
      <c r="Y16" s="279"/>
      <c r="Z16" s="282">
        <v>0.1</v>
      </c>
      <c r="AA16" s="282"/>
      <c r="AB16" s="282"/>
      <c r="AC16" s="282"/>
      <c r="AD16" s="287">
        <v>29399</v>
      </c>
      <c r="AE16" s="287"/>
      <c r="AF16" s="287"/>
      <c r="AG16" s="287"/>
      <c r="AH16" s="287"/>
      <c r="AI16" s="287"/>
      <c r="AJ16" s="287"/>
      <c r="AK16" s="287"/>
      <c r="AL16" s="283">
        <v>0.2</v>
      </c>
      <c r="AM16" s="238"/>
      <c r="AN16" s="238"/>
      <c r="AO16" s="296"/>
      <c r="AP16" s="261" t="s">
        <v>352</v>
      </c>
      <c r="AQ16" s="1"/>
      <c r="AR16" s="1"/>
      <c r="AS16" s="1"/>
      <c r="AT16" s="1"/>
      <c r="AU16" s="1"/>
      <c r="AV16" s="1"/>
      <c r="AW16" s="1"/>
      <c r="AX16" s="1"/>
      <c r="AY16" s="1"/>
      <c r="AZ16" s="1"/>
      <c r="BA16" s="1"/>
      <c r="BB16" s="1"/>
      <c r="BC16" s="1"/>
      <c r="BD16" s="1"/>
      <c r="BE16" s="1"/>
      <c r="BF16" s="269"/>
      <c r="BG16" s="274" t="s">
        <v>200</v>
      </c>
      <c r="BH16" s="217"/>
      <c r="BI16" s="217"/>
      <c r="BJ16" s="217"/>
      <c r="BK16" s="217"/>
      <c r="BL16" s="217"/>
      <c r="BM16" s="217"/>
      <c r="BN16" s="279"/>
      <c r="BO16" s="282" t="s">
        <v>200</v>
      </c>
      <c r="BP16" s="282"/>
      <c r="BQ16" s="282"/>
      <c r="BR16" s="282"/>
      <c r="BS16" s="287" t="s">
        <v>200</v>
      </c>
      <c r="BT16" s="287"/>
      <c r="BU16" s="287"/>
      <c r="BV16" s="287"/>
      <c r="BW16" s="287"/>
      <c r="BX16" s="287"/>
      <c r="BY16" s="287"/>
      <c r="BZ16" s="287"/>
      <c r="CA16" s="287"/>
      <c r="CB16" s="325"/>
      <c r="CD16" s="261" t="s">
        <v>353</v>
      </c>
      <c r="CE16" s="1"/>
      <c r="CF16" s="1"/>
      <c r="CG16" s="1"/>
      <c r="CH16" s="1"/>
      <c r="CI16" s="1"/>
      <c r="CJ16" s="1"/>
      <c r="CK16" s="1"/>
      <c r="CL16" s="1"/>
      <c r="CM16" s="1"/>
      <c r="CN16" s="1"/>
      <c r="CO16" s="1"/>
      <c r="CP16" s="1"/>
      <c r="CQ16" s="269"/>
      <c r="CR16" s="274">
        <v>296052</v>
      </c>
      <c r="CS16" s="217"/>
      <c r="CT16" s="217"/>
      <c r="CU16" s="217"/>
      <c r="CV16" s="217"/>
      <c r="CW16" s="217"/>
      <c r="CX16" s="217"/>
      <c r="CY16" s="279"/>
      <c r="CZ16" s="282">
        <v>1</v>
      </c>
      <c r="DA16" s="282"/>
      <c r="DB16" s="282"/>
      <c r="DC16" s="282"/>
      <c r="DD16" s="288" t="s">
        <v>200</v>
      </c>
      <c r="DE16" s="217"/>
      <c r="DF16" s="217"/>
      <c r="DG16" s="217"/>
      <c r="DH16" s="217"/>
      <c r="DI16" s="217"/>
      <c r="DJ16" s="217"/>
      <c r="DK16" s="217"/>
      <c r="DL16" s="217"/>
      <c r="DM16" s="217"/>
      <c r="DN16" s="217"/>
      <c r="DO16" s="217"/>
      <c r="DP16" s="279"/>
      <c r="DQ16" s="288">
        <v>126193</v>
      </c>
      <c r="DR16" s="217"/>
      <c r="DS16" s="217"/>
      <c r="DT16" s="217"/>
      <c r="DU16" s="217"/>
      <c r="DV16" s="217"/>
      <c r="DW16" s="217"/>
      <c r="DX16" s="217"/>
      <c r="DY16" s="217"/>
      <c r="DZ16" s="217"/>
      <c r="EA16" s="217"/>
      <c r="EB16" s="217"/>
      <c r="EC16" s="326"/>
    </row>
    <row r="17" spans="2:133" ht="11.25" customHeight="1">
      <c r="B17" s="261" t="s">
        <v>354</v>
      </c>
      <c r="C17" s="1"/>
      <c r="D17" s="1"/>
      <c r="E17" s="1"/>
      <c r="F17" s="1"/>
      <c r="G17" s="1"/>
      <c r="H17" s="1"/>
      <c r="I17" s="1"/>
      <c r="J17" s="1"/>
      <c r="K17" s="1"/>
      <c r="L17" s="1"/>
      <c r="M17" s="1"/>
      <c r="N17" s="1"/>
      <c r="O17" s="1"/>
      <c r="P17" s="1"/>
      <c r="Q17" s="269"/>
      <c r="R17" s="274">
        <v>73907</v>
      </c>
      <c r="S17" s="217"/>
      <c r="T17" s="217"/>
      <c r="U17" s="217"/>
      <c r="V17" s="217"/>
      <c r="W17" s="217"/>
      <c r="X17" s="217"/>
      <c r="Y17" s="279"/>
      <c r="Z17" s="282">
        <v>0.2</v>
      </c>
      <c r="AA17" s="282"/>
      <c r="AB17" s="282"/>
      <c r="AC17" s="282"/>
      <c r="AD17" s="287">
        <v>73907</v>
      </c>
      <c r="AE17" s="287"/>
      <c r="AF17" s="287"/>
      <c r="AG17" s="287"/>
      <c r="AH17" s="287"/>
      <c r="AI17" s="287"/>
      <c r="AJ17" s="287"/>
      <c r="AK17" s="287"/>
      <c r="AL17" s="283">
        <v>0.4</v>
      </c>
      <c r="AM17" s="238"/>
      <c r="AN17" s="238"/>
      <c r="AO17" s="296"/>
      <c r="AP17" s="261" t="s">
        <v>355</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357</v>
      </c>
      <c r="CE17" s="1"/>
      <c r="CF17" s="1"/>
      <c r="CG17" s="1"/>
      <c r="CH17" s="1"/>
      <c r="CI17" s="1"/>
      <c r="CJ17" s="1"/>
      <c r="CK17" s="1"/>
      <c r="CL17" s="1"/>
      <c r="CM17" s="1"/>
      <c r="CN17" s="1"/>
      <c r="CO17" s="1"/>
      <c r="CP17" s="1"/>
      <c r="CQ17" s="269"/>
      <c r="CR17" s="274">
        <v>3318265</v>
      </c>
      <c r="CS17" s="217"/>
      <c r="CT17" s="217"/>
      <c r="CU17" s="217"/>
      <c r="CV17" s="217"/>
      <c r="CW17" s="217"/>
      <c r="CX17" s="217"/>
      <c r="CY17" s="279"/>
      <c r="CZ17" s="282">
        <v>10.9</v>
      </c>
      <c r="DA17" s="282"/>
      <c r="DB17" s="282"/>
      <c r="DC17" s="282"/>
      <c r="DD17" s="288" t="s">
        <v>200</v>
      </c>
      <c r="DE17" s="217"/>
      <c r="DF17" s="217"/>
      <c r="DG17" s="217"/>
      <c r="DH17" s="217"/>
      <c r="DI17" s="217"/>
      <c r="DJ17" s="217"/>
      <c r="DK17" s="217"/>
      <c r="DL17" s="217"/>
      <c r="DM17" s="217"/>
      <c r="DN17" s="217"/>
      <c r="DO17" s="217"/>
      <c r="DP17" s="279"/>
      <c r="DQ17" s="288">
        <v>3318158</v>
      </c>
      <c r="DR17" s="217"/>
      <c r="DS17" s="217"/>
      <c r="DT17" s="217"/>
      <c r="DU17" s="217"/>
      <c r="DV17" s="217"/>
      <c r="DW17" s="217"/>
      <c r="DX17" s="217"/>
      <c r="DY17" s="217"/>
      <c r="DZ17" s="217"/>
      <c r="EA17" s="217"/>
      <c r="EB17" s="217"/>
      <c r="EC17" s="326"/>
    </row>
    <row r="18" spans="2:133" ht="11.25" customHeight="1">
      <c r="B18" s="261" t="s">
        <v>358</v>
      </c>
      <c r="C18" s="1"/>
      <c r="D18" s="1"/>
      <c r="E18" s="1"/>
      <c r="F18" s="1"/>
      <c r="G18" s="1"/>
      <c r="H18" s="1"/>
      <c r="I18" s="1"/>
      <c r="J18" s="1"/>
      <c r="K18" s="1"/>
      <c r="L18" s="1"/>
      <c r="M18" s="1"/>
      <c r="N18" s="1"/>
      <c r="O18" s="1"/>
      <c r="P18" s="1"/>
      <c r="Q18" s="269"/>
      <c r="R18" s="274">
        <v>60821</v>
      </c>
      <c r="S18" s="217"/>
      <c r="T18" s="217"/>
      <c r="U18" s="217"/>
      <c r="V18" s="217"/>
      <c r="W18" s="217"/>
      <c r="X18" s="217"/>
      <c r="Y18" s="279"/>
      <c r="Z18" s="282">
        <v>0.2</v>
      </c>
      <c r="AA18" s="282"/>
      <c r="AB18" s="282"/>
      <c r="AC18" s="282"/>
      <c r="AD18" s="287">
        <v>60821</v>
      </c>
      <c r="AE18" s="287"/>
      <c r="AF18" s="287"/>
      <c r="AG18" s="287"/>
      <c r="AH18" s="287"/>
      <c r="AI18" s="287"/>
      <c r="AJ18" s="287"/>
      <c r="AK18" s="287"/>
      <c r="AL18" s="283">
        <v>0.4</v>
      </c>
      <c r="AM18" s="238"/>
      <c r="AN18" s="238"/>
      <c r="AO18" s="296"/>
      <c r="AP18" s="261" t="s">
        <v>102</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360</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361</v>
      </c>
      <c r="C19" s="1"/>
      <c r="D19" s="1"/>
      <c r="E19" s="1"/>
      <c r="F19" s="1"/>
      <c r="G19" s="1"/>
      <c r="H19" s="1"/>
      <c r="I19" s="1"/>
      <c r="J19" s="1"/>
      <c r="K19" s="1"/>
      <c r="L19" s="1"/>
      <c r="M19" s="1"/>
      <c r="N19" s="1"/>
      <c r="O19" s="1"/>
      <c r="P19" s="1"/>
      <c r="Q19" s="269"/>
      <c r="R19" s="274">
        <v>49062</v>
      </c>
      <c r="S19" s="217"/>
      <c r="T19" s="217"/>
      <c r="U19" s="217"/>
      <c r="V19" s="217"/>
      <c r="W19" s="217"/>
      <c r="X19" s="217"/>
      <c r="Y19" s="279"/>
      <c r="Z19" s="282">
        <v>0.2</v>
      </c>
      <c r="AA19" s="282"/>
      <c r="AB19" s="282"/>
      <c r="AC19" s="282"/>
      <c r="AD19" s="287">
        <v>49062</v>
      </c>
      <c r="AE19" s="287"/>
      <c r="AF19" s="287"/>
      <c r="AG19" s="287"/>
      <c r="AH19" s="287"/>
      <c r="AI19" s="287"/>
      <c r="AJ19" s="287"/>
      <c r="AK19" s="287"/>
      <c r="AL19" s="283">
        <v>0.3</v>
      </c>
      <c r="AM19" s="238"/>
      <c r="AN19" s="238"/>
      <c r="AO19" s="296"/>
      <c r="AP19" s="261" t="s">
        <v>250</v>
      </c>
      <c r="AQ19" s="1"/>
      <c r="AR19" s="1"/>
      <c r="AS19" s="1"/>
      <c r="AT19" s="1"/>
      <c r="AU19" s="1"/>
      <c r="AV19" s="1"/>
      <c r="AW19" s="1"/>
      <c r="AX19" s="1"/>
      <c r="AY19" s="1"/>
      <c r="AZ19" s="1"/>
      <c r="BA19" s="1"/>
      <c r="BB19" s="1"/>
      <c r="BC19" s="1"/>
      <c r="BD19" s="1"/>
      <c r="BE19" s="1"/>
      <c r="BF19" s="269"/>
      <c r="BG19" s="274">
        <v>401538</v>
      </c>
      <c r="BH19" s="217"/>
      <c r="BI19" s="217"/>
      <c r="BJ19" s="217"/>
      <c r="BK19" s="217"/>
      <c r="BL19" s="217"/>
      <c r="BM19" s="217"/>
      <c r="BN19" s="279"/>
      <c r="BO19" s="282">
        <v>5.7</v>
      </c>
      <c r="BP19" s="282"/>
      <c r="BQ19" s="282"/>
      <c r="BR19" s="282"/>
      <c r="BS19" s="287" t="s">
        <v>200</v>
      </c>
      <c r="BT19" s="287"/>
      <c r="BU19" s="287"/>
      <c r="BV19" s="287"/>
      <c r="BW19" s="287"/>
      <c r="BX19" s="287"/>
      <c r="BY19" s="287"/>
      <c r="BZ19" s="287"/>
      <c r="CA19" s="287"/>
      <c r="CB19" s="325"/>
      <c r="CD19" s="261" t="s">
        <v>363</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364</v>
      </c>
      <c r="C20" s="266"/>
      <c r="D20" s="266"/>
      <c r="E20" s="266"/>
      <c r="F20" s="266"/>
      <c r="G20" s="266"/>
      <c r="H20" s="266"/>
      <c r="I20" s="266"/>
      <c r="J20" s="266"/>
      <c r="K20" s="266"/>
      <c r="L20" s="266"/>
      <c r="M20" s="266"/>
      <c r="N20" s="266"/>
      <c r="O20" s="266"/>
      <c r="P20" s="266"/>
      <c r="Q20" s="270"/>
      <c r="R20" s="274">
        <v>11759</v>
      </c>
      <c r="S20" s="217"/>
      <c r="T20" s="217"/>
      <c r="U20" s="217"/>
      <c r="V20" s="217"/>
      <c r="W20" s="217"/>
      <c r="X20" s="217"/>
      <c r="Y20" s="279"/>
      <c r="Z20" s="282">
        <v>0</v>
      </c>
      <c r="AA20" s="282"/>
      <c r="AB20" s="282"/>
      <c r="AC20" s="282"/>
      <c r="AD20" s="287">
        <v>11759</v>
      </c>
      <c r="AE20" s="287"/>
      <c r="AF20" s="287"/>
      <c r="AG20" s="287"/>
      <c r="AH20" s="287"/>
      <c r="AI20" s="287"/>
      <c r="AJ20" s="287"/>
      <c r="AK20" s="287"/>
      <c r="AL20" s="283">
        <v>0.1</v>
      </c>
      <c r="AM20" s="238"/>
      <c r="AN20" s="238"/>
      <c r="AO20" s="296"/>
      <c r="AP20" s="261" t="s">
        <v>365</v>
      </c>
      <c r="AQ20" s="1"/>
      <c r="AR20" s="1"/>
      <c r="AS20" s="1"/>
      <c r="AT20" s="1"/>
      <c r="AU20" s="1"/>
      <c r="AV20" s="1"/>
      <c r="AW20" s="1"/>
      <c r="AX20" s="1"/>
      <c r="AY20" s="1"/>
      <c r="AZ20" s="1"/>
      <c r="BA20" s="1"/>
      <c r="BB20" s="1"/>
      <c r="BC20" s="1"/>
      <c r="BD20" s="1"/>
      <c r="BE20" s="1"/>
      <c r="BF20" s="269"/>
      <c r="BG20" s="274">
        <v>401538</v>
      </c>
      <c r="BH20" s="217"/>
      <c r="BI20" s="217"/>
      <c r="BJ20" s="217"/>
      <c r="BK20" s="217"/>
      <c r="BL20" s="217"/>
      <c r="BM20" s="217"/>
      <c r="BN20" s="279"/>
      <c r="BO20" s="282">
        <v>5.7</v>
      </c>
      <c r="BP20" s="282"/>
      <c r="BQ20" s="282"/>
      <c r="BR20" s="282"/>
      <c r="BS20" s="287" t="s">
        <v>200</v>
      </c>
      <c r="BT20" s="287"/>
      <c r="BU20" s="287"/>
      <c r="BV20" s="287"/>
      <c r="BW20" s="287"/>
      <c r="BX20" s="287"/>
      <c r="BY20" s="287"/>
      <c r="BZ20" s="287"/>
      <c r="CA20" s="287"/>
      <c r="CB20" s="325"/>
      <c r="CD20" s="261" t="s">
        <v>195</v>
      </c>
      <c r="CE20" s="1"/>
      <c r="CF20" s="1"/>
      <c r="CG20" s="1"/>
      <c r="CH20" s="1"/>
      <c r="CI20" s="1"/>
      <c r="CJ20" s="1"/>
      <c r="CK20" s="1"/>
      <c r="CL20" s="1"/>
      <c r="CM20" s="1"/>
      <c r="CN20" s="1"/>
      <c r="CO20" s="1"/>
      <c r="CP20" s="1"/>
      <c r="CQ20" s="269"/>
      <c r="CR20" s="274">
        <v>30394622</v>
      </c>
      <c r="CS20" s="217"/>
      <c r="CT20" s="217"/>
      <c r="CU20" s="217"/>
      <c r="CV20" s="217"/>
      <c r="CW20" s="217"/>
      <c r="CX20" s="217"/>
      <c r="CY20" s="279"/>
      <c r="CZ20" s="282">
        <v>100</v>
      </c>
      <c r="DA20" s="282"/>
      <c r="DB20" s="282"/>
      <c r="DC20" s="282"/>
      <c r="DD20" s="288">
        <v>1529401</v>
      </c>
      <c r="DE20" s="217"/>
      <c r="DF20" s="217"/>
      <c r="DG20" s="217"/>
      <c r="DH20" s="217"/>
      <c r="DI20" s="217"/>
      <c r="DJ20" s="217"/>
      <c r="DK20" s="217"/>
      <c r="DL20" s="217"/>
      <c r="DM20" s="217"/>
      <c r="DN20" s="217"/>
      <c r="DO20" s="217"/>
      <c r="DP20" s="279"/>
      <c r="DQ20" s="288">
        <v>20165057</v>
      </c>
      <c r="DR20" s="217"/>
      <c r="DS20" s="217"/>
      <c r="DT20" s="217"/>
      <c r="DU20" s="217"/>
      <c r="DV20" s="217"/>
      <c r="DW20" s="217"/>
      <c r="DX20" s="217"/>
      <c r="DY20" s="217"/>
      <c r="DZ20" s="217"/>
      <c r="EA20" s="217"/>
      <c r="EB20" s="217"/>
      <c r="EC20" s="326"/>
    </row>
    <row r="21" spans="2:133" ht="11.25" customHeight="1">
      <c r="B21" s="261" t="s">
        <v>337</v>
      </c>
      <c r="C21" s="1"/>
      <c r="D21" s="1"/>
      <c r="E21" s="1"/>
      <c r="F21" s="1"/>
      <c r="G21" s="1"/>
      <c r="H21" s="1"/>
      <c r="I21" s="1"/>
      <c r="J21" s="1"/>
      <c r="K21" s="1"/>
      <c r="L21" s="1"/>
      <c r="M21" s="1"/>
      <c r="N21" s="1"/>
      <c r="O21" s="1"/>
      <c r="P21" s="1"/>
      <c r="Q21" s="269"/>
      <c r="R21" s="274">
        <v>9124173</v>
      </c>
      <c r="S21" s="217"/>
      <c r="T21" s="217"/>
      <c r="U21" s="217"/>
      <c r="V21" s="217"/>
      <c r="W21" s="217"/>
      <c r="X21" s="217"/>
      <c r="Y21" s="279"/>
      <c r="Z21" s="282">
        <v>29.6</v>
      </c>
      <c r="AA21" s="282"/>
      <c r="AB21" s="282"/>
      <c r="AC21" s="282"/>
      <c r="AD21" s="287">
        <v>8140561</v>
      </c>
      <c r="AE21" s="287"/>
      <c r="AF21" s="287"/>
      <c r="AG21" s="287"/>
      <c r="AH21" s="287"/>
      <c r="AI21" s="287"/>
      <c r="AJ21" s="287"/>
      <c r="AK21" s="287"/>
      <c r="AL21" s="283">
        <v>48.3</v>
      </c>
      <c r="AM21" s="238"/>
      <c r="AN21" s="238"/>
      <c r="AO21" s="296"/>
      <c r="AP21" s="261" t="s">
        <v>367</v>
      </c>
      <c r="AQ21" s="300"/>
      <c r="AR21" s="300"/>
      <c r="AS21" s="300"/>
      <c r="AT21" s="300"/>
      <c r="AU21" s="300"/>
      <c r="AV21" s="300"/>
      <c r="AW21" s="300"/>
      <c r="AX21" s="300"/>
      <c r="AY21" s="300"/>
      <c r="AZ21" s="300"/>
      <c r="BA21" s="300"/>
      <c r="BB21" s="300"/>
      <c r="BC21" s="300"/>
      <c r="BD21" s="300"/>
      <c r="BE21" s="300"/>
      <c r="BF21" s="314"/>
      <c r="BG21" s="274">
        <v>300</v>
      </c>
      <c r="BH21" s="217"/>
      <c r="BI21" s="217"/>
      <c r="BJ21" s="217"/>
      <c r="BK21" s="217"/>
      <c r="BL21" s="217"/>
      <c r="BM21" s="217"/>
      <c r="BN21" s="279"/>
      <c r="BO21" s="282">
        <v>0</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291</v>
      </c>
      <c r="C22" s="1"/>
      <c r="D22" s="1"/>
      <c r="E22" s="1"/>
      <c r="F22" s="1"/>
      <c r="G22" s="1"/>
      <c r="H22" s="1"/>
      <c r="I22" s="1"/>
      <c r="J22" s="1"/>
      <c r="K22" s="1"/>
      <c r="L22" s="1"/>
      <c r="M22" s="1"/>
      <c r="N22" s="1"/>
      <c r="O22" s="1"/>
      <c r="P22" s="1"/>
      <c r="Q22" s="269"/>
      <c r="R22" s="274">
        <v>8140561</v>
      </c>
      <c r="S22" s="217"/>
      <c r="T22" s="217"/>
      <c r="U22" s="217"/>
      <c r="V22" s="217"/>
      <c r="W22" s="217"/>
      <c r="X22" s="217"/>
      <c r="Y22" s="279"/>
      <c r="Z22" s="282">
        <v>26.4</v>
      </c>
      <c r="AA22" s="282"/>
      <c r="AB22" s="282"/>
      <c r="AC22" s="282"/>
      <c r="AD22" s="287">
        <v>8140561</v>
      </c>
      <c r="AE22" s="287"/>
      <c r="AF22" s="287"/>
      <c r="AG22" s="287"/>
      <c r="AH22" s="287"/>
      <c r="AI22" s="287"/>
      <c r="AJ22" s="287"/>
      <c r="AK22" s="287"/>
      <c r="AL22" s="283">
        <v>48.3</v>
      </c>
      <c r="AM22" s="238"/>
      <c r="AN22" s="238"/>
      <c r="AO22" s="296"/>
      <c r="AP22" s="261" t="s">
        <v>368</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289</v>
      </c>
      <c r="C23" s="1"/>
      <c r="D23" s="1"/>
      <c r="E23" s="1"/>
      <c r="F23" s="1"/>
      <c r="G23" s="1"/>
      <c r="H23" s="1"/>
      <c r="I23" s="1"/>
      <c r="J23" s="1"/>
      <c r="K23" s="1"/>
      <c r="L23" s="1"/>
      <c r="M23" s="1"/>
      <c r="N23" s="1"/>
      <c r="O23" s="1"/>
      <c r="P23" s="1"/>
      <c r="Q23" s="269"/>
      <c r="R23" s="274">
        <v>983612</v>
      </c>
      <c r="S23" s="217"/>
      <c r="T23" s="217"/>
      <c r="U23" s="217"/>
      <c r="V23" s="217"/>
      <c r="W23" s="217"/>
      <c r="X23" s="217"/>
      <c r="Y23" s="279"/>
      <c r="Z23" s="282">
        <v>3.2</v>
      </c>
      <c r="AA23" s="282"/>
      <c r="AB23" s="282"/>
      <c r="AC23" s="282"/>
      <c r="AD23" s="287" t="s">
        <v>200</v>
      </c>
      <c r="AE23" s="287"/>
      <c r="AF23" s="287"/>
      <c r="AG23" s="287"/>
      <c r="AH23" s="287"/>
      <c r="AI23" s="287"/>
      <c r="AJ23" s="287"/>
      <c r="AK23" s="287"/>
      <c r="AL23" s="283" t="s">
        <v>200</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v>401238</v>
      </c>
      <c r="BH23" s="217"/>
      <c r="BI23" s="217"/>
      <c r="BJ23" s="217"/>
      <c r="BK23" s="217"/>
      <c r="BL23" s="217"/>
      <c r="BM23" s="217"/>
      <c r="BN23" s="279"/>
      <c r="BO23" s="282">
        <v>5.7</v>
      </c>
      <c r="BP23" s="282"/>
      <c r="BQ23" s="282"/>
      <c r="BR23" s="282"/>
      <c r="BS23" s="287" t="s">
        <v>200</v>
      </c>
      <c r="BT23" s="287"/>
      <c r="BU23" s="287"/>
      <c r="BV23" s="287"/>
      <c r="BW23" s="287"/>
      <c r="BX23" s="287"/>
      <c r="BY23" s="287"/>
      <c r="BZ23" s="287"/>
      <c r="CA23" s="287"/>
      <c r="CB23" s="325"/>
      <c r="CD23" s="182" t="s">
        <v>310</v>
      </c>
      <c r="CE23" s="139"/>
      <c r="CF23" s="139"/>
      <c r="CG23" s="139"/>
      <c r="CH23" s="139"/>
      <c r="CI23" s="139"/>
      <c r="CJ23" s="139"/>
      <c r="CK23" s="139"/>
      <c r="CL23" s="139"/>
      <c r="CM23" s="139"/>
      <c r="CN23" s="139"/>
      <c r="CO23" s="139"/>
      <c r="CP23" s="139"/>
      <c r="CQ23" s="144"/>
      <c r="CR23" s="182" t="s">
        <v>371</v>
      </c>
      <c r="CS23" s="139"/>
      <c r="CT23" s="139"/>
      <c r="CU23" s="139"/>
      <c r="CV23" s="139"/>
      <c r="CW23" s="139"/>
      <c r="CX23" s="139"/>
      <c r="CY23" s="144"/>
      <c r="CZ23" s="182" t="s">
        <v>374</v>
      </c>
      <c r="DA23" s="139"/>
      <c r="DB23" s="139"/>
      <c r="DC23" s="144"/>
      <c r="DD23" s="182" t="s">
        <v>295</v>
      </c>
      <c r="DE23" s="139"/>
      <c r="DF23" s="139"/>
      <c r="DG23" s="139"/>
      <c r="DH23" s="139"/>
      <c r="DI23" s="139"/>
      <c r="DJ23" s="139"/>
      <c r="DK23" s="144"/>
      <c r="DL23" s="345" t="s">
        <v>377</v>
      </c>
      <c r="DM23" s="348"/>
      <c r="DN23" s="348"/>
      <c r="DO23" s="348"/>
      <c r="DP23" s="348"/>
      <c r="DQ23" s="348"/>
      <c r="DR23" s="348"/>
      <c r="DS23" s="348"/>
      <c r="DT23" s="348"/>
      <c r="DU23" s="348"/>
      <c r="DV23" s="352"/>
      <c r="DW23" s="182" t="s">
        <v>379</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15189850</v>
      </c>
      <c r="CS24" s="276"/>
      <c r="CT24" s="276"/>
      <c r="CU24" s="276"/>
      <c r="CV24" s="276"/>
      <c r="CW24" s="276"/>
      <c r="CX24" s="276"/>
      <c r="CY24" s="278"/>
      <c r="CZ24" s="291">
        <v>50</v>
      </c>
      <c r="DA24" s="293"/>
      <c r="DB24" s="293"/>
      <c r="DC24" s="337"/>
      <c r="DD24" s="341">
        <v>10840275</v>
      </c>
      <c r="DE24" s="276"/>
      <c r="DF24" s="276"/>
      <c r="DG24" s="276"/>
      <c r="DH24" s="276"/>
      <c r="DI24" s="276"/>
      <c r="DJ24" s="276"/>
      <c r="DK24" s="278"/>
      <c r="DL24" s="341">
        <v>9954688</v>
      </c>
      <c r="DM24" s="276"/>
      <c r="DN24" s="276"/>
      <c r="DO24" s="276"/>
      <c r="DP24" s="276"/>
      <c r="DQ24" s="276"/>
      <c r="DR24" s="276"/>
      <c r="DS24" s="276"/>
      <c r="DT24" s="276"/>
      <c r="DU24" s="276"/>
      <c r="DV24" s="278"/>
      <c r="DW24" s="291">
        <v>58.7</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18106726</v>
      </c>
      <c r="S25" s="217"/>
      <c r="T25" s="217"/>
      <c r="U25" s="217"/>
      <c r="V25" s="217"/>
      <c r="W25" s="217"/>
      <c r="X25" s="217"/>
      <c r="Y25" s="279"/>
      <c r="Z25" s="282">
        <v>58.7</v>
      </c>
      <c r="AA25" s="282"/>
      <c r="AB25" s="282"/>
      <c r="AC25" s="282"/>
      <c r="AD25" s="287">
        <v>16721876</v>
      </c>
      <c r="AE25" s="287"/>
      <c r="AF25" s="287"/>
      <c r="AG25" s="287"/>
      <c r="AH25" s="287"/>
      <c r="AI25" s="287"/>
      <c r="AJ25" s="287"/>
      <c r="AK25" s="287"/>
      <c r="AL25" s="283">
        <v>99.3</v>
      </c>
      <c r="AM25" s="238"/>
      <c r="AN25" s="238"/>
      <c r="AO25" s="296"/>
      <c r="AP25" s="261" t="s">
        <v>268</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4779130</v>
      </c>
      <c r="CS25" s="313"/>
      <c r="CT25" s="313"/>
      <c r="CU25" s="313"/>
      <c r="CV25" s="313"/>
      <c r="CW25" s="313"/>
      <c r="CX25" s="313"/>
      <c r="CY25" s="332"/>
      <c r="CZ25" s="283">
        <v>15.7</v>
      </c>
      <c r="DA25" s="335"/>
      <c r="DB25" s="335"/>
      <c r="DC25" s="338"/>
      <c r="DD25" s="288">
        <v>4425080</v>
      </c>
      <c r="DE25" s="313"/>
      <c r="DF25" s="313"/>
      <c r="DG25" s="313"/>
      <c r="DH25" s="313"/>
      <c r="DI25" s="313"/>
      <c r="DJ25" s="313"/>
      <c r="DK25" s="332"/>
      <c r="DL25" s="288">
        <v>4222554</v>
      </c>
      <c r="DM25" s="313"/>
      <c r="DN25" s="313"/>
      <c r="DO25" s="313"/>
      <c r="DP25" s="313"/>
      <c r="DQ25" s="313"/>
      <c r="DR25" s="313"/>
      <c r="DS25" s="313"/>
      <c r="DT25" s="313"/>
      <c r="DU25" s="313"/>
      <c r="DV25" s="332"/>
      <c r="DW25" s="283">
        <v>24.9</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3748</v>
      </c>
      <c r="S26" s="217"/>
      <c r="T26" s="217"/>
      <c r="U26" s="217"/>
      <c r="V26" s="217"/>
      <c r="W26" s="217"/>
      <c r="X26" s="217"/>
      <c r="Y26" s="279"/>
      <c r="Z26" s="282">
        <v>0</v>
      </c>
      <c r="AA26" s="282"/>
      <c r="AB26" s="282"/>
      <c r="AC26" s="282"/>
      <c r="AD26" s="287">
        <v>3748</v>
      </c>
      <c r="AE26" s="287"/>
      <c r="AF26" s="287"/>
      <c r="AG26" s="287"/>
      <c r="AH26" s="287"/>
      <c r="AI26" s="287"/>
      <c r="AJ26" s="287"/>
      <c r="AK26" s="287"/>
      <c r="AL26" s="283">
        <v>0</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2881140</v>
      </c>
      <c r="CS26" s="217"/>
      <c r="CT26" s="217"/>
      <c r="CU26" s="217"/>
      <c r="CV26" s="217"/>
      <c r="CW26" s="217"/>
      <c r="CX26" s="217"/>
      <c r="CY26" s="279"/>
      <c r="CZ26" s="283">
        <v>9.5</v>
      </c>
      <c r="DA26" s="335"/>
      <c r="DB26" s="335"/>
      <c r="DC26" s="338"/>
      <c r="DD26" s="288">
        <v>2710856</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94559</v>
      </c>
      <c r="S27" s="217"/>
      <c r="T27" s="217"/>
      <c r="U27" s="217"/>
      <c r="V27" s="217"/>
      <c r="W27" s="217"/>
      <c r="X27" s="217"/>
      <c r="Y27" s="279"/>
      <c r="Z27" s="282">
        <v>0.3</v>
      </c>
      <c r="AA27" s="282"/>
      <c r="AB27" s="282"/>
      <c r="AC27" s="282"/>
      <c r="AD27" s="287">
        <v>6893</v>
      </c>
      <c r="AE27" s="287"/>
      <c r="AF27" s="287"/>
      <c r="AG27" s="287"/>
      <c r="AH27" s="287"/>
      <c r="AI27" s="287"/>
      <c r="AJ27" s="287"/>
      <c r="AK27" s="287"/>
      <c r="AL27" s="283">
        <v>0</v>
      </c>
      <c r="AM27" s="238"/>
      <c r="AN27" s="238"/>
      <c r="AO27" s="296"/>
      <c r="AP27" s="261" t="s">
        <v>389</v>
      </c>
      <c r="AQ27" s="1"/>
      <c r="AR27" s="1"/>
      <c r="AS27" s="1"/>
      <c r="AT27" s="1"/>
      <c r="AU27" s="1"/>
      <c r="AV27" s="1"/>
      <c r="AW27" s="1"/>
      <c r="AX27" s="1"/>
      <c r="AY27" s="1"/>
      <c r="AZ27" s="1"/>
      <c r="BA27" s="1"/>
      <c r="BB27" s="1"/>
      <c r="BC27" s="1"/>
      <c r="BD27" s="1"/>
      <c r="BE27" s="1"/>
      <c r="BF27" s="269"/>
      <c r="BG27" s="274">
        <v>7011580</v>
      </c>
      <c r="BH27" s="217"/>
      <c r="BI27" s="217"/>
      <c r="BJ27" s="217"/>
      <c r="BK27" s="217"/>
      <c r="BL27" s="217"/>
      <c r="BM27" s="217"/>
      <c r="BN27" s="279"/>
      <c r="BO27" s="282">
        <v>100</v>
      </c>
      <c r="BP27" s="282"/>
      <c r="BQ27" s="282"/>
      <c r="BR27" s="282"/>
      <c r="BS27" s="287">
        <v>44020</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7092455</v>
      </c>
      <c r="CS27" s="313"/>
      <c r="CT27" s="313"/>
      <c r="CU27" s="313"/>
      <c r="CV27" s="313"/>
      <c r="CW27" s="313"/>
      <c r="CX27" s="313"/>
      <c r="CY27" s="332"/>
      <c r="CZ27" s="283">
        <v>23.3</v>
      </c>
      <c r="DA27" s="335"/>
      <c r="DB27" s="335"/>
      <c r="DC27" s="338"/>
      <c r="DD27" s="288">
        <v>3097037</v>
      </c>
      <c r="DE27" s="313"/>
      <c r="DF27" s="313"/>
      <c r="DG27" s="313"/>
      <c r="DH27" s="313"/>
      <c r="DI27" s="313"/>
      <c r="DJ27" s="313"/>
      <c r="DK27" s="332"/>
      <c r="DL27" s="288">
        <v>2413976</v>
      </c>
      <c r="DM27" s="313"/>
      <c r="DN27" s="313"/>
      <c r="DO27" s="313"/>
      <c r="DP27" s="313"/>
      <c r="DQ27" s="313"/>
      <c r="DR27" s="313"/>
      <c r="DS27" s="313"/>
      <c r="DT27" s="313"/>
      <c r="DU27" s="313"/>
      <c r="DV27" s="332"/>
      <c r="DW27" s="283">
        <v>14.2</v>
      </c>
      <c r="DX27" s="335"/>
      <c r="DY27" s="335"/>
      <c r="DZ27" s="335"/>
      <c r="EA27" s="335"/>
      <c r="EB27" s="335"/>
      <c r="EC27" s="360"/>
    </row>
    <row r="28" spans="2:133" ht="11.25" customHeight="1">
      <c r="B28" s="261" t="s">
        <v>309</v>
      </c>
      <c r="C28" s="1"/>
      <c r="D28" s="1"/>
      <c r="E28" s="1"/>
      <c r="F28" s="1"/>
      <c r="G28" s="1"/>
      <c r="H28" s="1"/>
      <c r="I28" s="1"/>
      <c r="J28" s="1"/>
      <c r="K28" s="1"/>
      <c r="L28" s="1"/>
      <c r="M28" s="1"/>
      <c r="N28" s="1"/>
      <c r="O28" s="1"/>
      <c r="P28" s="1"/>
      <c r="Q28" s="269"/>
      <c r="R28" s="274">
        <v>342303</v>
      </c>
      <c r="S28" s="217"/>
      <c r="T28" s="217"/>
      <c r="U28" s="217"/>
      <c r="V28" s="217"/>
      <c r="W28" s="217"/>
      <c r="X28" s="217"/>
      <c r="Y28" s="279"/>
      <c r="Z28" s="282">
        <v>1.1000000000000001</v>
      </c>
      <c r="AA28" s="282"/>
      <c r="AB28" s="282"/>
      <c r="AC28" s="282"/>
      <c r="AD28" s="287">
        <v>48568</v>
      </c>
      <c r="AE28" s="287"/>
      <c r="AF28" s="287"/>
      <c r="AG28" s="287"/>
      <c r="AH28" s="287"/>
      <c r="AI28" s="287"/>
      <c r="AJ28" s="287"/>
      <c r="AK28" s="287"/>
      <c r="AL28" s="283">
        <v>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3318265</v>
      </c>
      <c r="CS28" s="217"/>
      <c r="CT28" s="217"/>
      <c r="CU28" s="217"/>
      <c r="CV28" s="217"/>
      <c r="CW28" s="217"/>
      <c r="CX28" s="217"/>
      <c r="CY28" s="279"/>
      <c r="CZ28" s="283">
        <v>10.9</v>
      </c>
      <c r="DA28" s="335"/>
      <c r="DB28" s="335"/>
      <c r="DC28" s="338"/>
      <c r="DD28" s="288">
        <v>3318158</v>
      </c>
      <c r="DE28" s="217"/>
      <c r="DF28" s="217"/>
      <c r="DG28" s="217"/>
      <c r="DH28" s="217"/>
      <c r="DI28" s="217"/>
      <c r="DJ28" s="217"/>
      <c r="DK28" s="279"/>
      <c r="DL28" s="288">
        <v>3318158</v>
      </c>
      <c r="DM28" s="217"/>
      <c r="DN28" s="217"/>
      <c r="DO28" s="217"/>
      <c r="DP28" s="217"/>
      <c r="DQ28" s="217"/>
      <c r="DR28" s="217"/>
      <c r="DS28" s="217"/>
      <c r="DT28" s="217"/>
      <c r="DU28" s="217"/>
      <c r="DV28" s="279"/>
      <c r="DW28" s="283">
        <v>19.600000000000001</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113319</v>
      </c>
      <c r="S29" s="217"/>
      <c r="T29" s="217"/>
      <c r="U29" s="217"/>
      <c r="V29" s="217"/>
      <c r="W29" s="217"/>
      <c r="X29" s="217"/>
      <c r="Y29" s="279"/>
      <c r="Z29" s="282">
        <v>0.4</v>
      </c>
      <c r="AA29" s="282"/>
      <c r="AB29" s="282"/>
      <c r="AC29" s="282"/>
      <c r="AD29" s="287">
        <v>12877</v>
      </c>
      <c r="AE29" s="287"/>
      <c r="AF29" s="287"/>
      <c r="AG29" s="287"/>
      <c r="AH29" s="287"/>
      <c r="AI29" s="287"/>
      <c r="AJ29" s="287"/>
      <c r="AK29" s="287"/>
      <c r="AL29" s="283">
        <v>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24</v>
      </c>
      <c r="CG29" s="1"/>
      <c r="CH29" s="1"/>
      <c r="CI29" s="1"/>
      <c r="CJ29" s="1"/>
      <c r="CK29" s="1"/>
      <c r="CL29" s="1"/>
      <c r="CM29" s="1"/>
      <c r="CN29" s="1"/>
      <c r="CO29" s="1"/>
      <c r="CP29" s="1"/>
      <c r="CQ29" s="269"/>
      <c r="CR29" s="274">
        <v>3318138</v>
      </c>
      <c r="CS29" s="313"/>
      <c r="CT29" s="313"/>
      <c r="CU29" s="313"/>
      <c r="CV29" s="313"/>
      <c r="CW29" s="313"/>
      <c r="CX29" s="313"/>
      <c r="CY29" s="332"/>
      <c r="CZ29" s="283">
        <v>10.9</v>
      </c>
      <c r="DA29" s="335"/>
      <c r="DB29" s="335"/>
      <c r="DC29" s="338"/>
      <c r="DD29" s="288">
        <v>3318031</v>
      </c>
      <c r="DE29" s="313"/>
      <c r="DF29" s="313"/>
      <c r="DG29" s="313"/>
      <c r="DH29" s="313"/>
      <c r="DI29" s="313"/>
      <c r="DJ29" s="313"/>
      <c r="DK29" s="332"/>
      <c r="DL29" s="288">
        <v>3318031</v>
      </c>
      <c r="DM29" s="313"/>
      <c r="DN29" s="313"/>
      <c r="DO29" s="313"/>
      <c r="DP29" s="313"/>
      <c r="DQ29" s="313"/>
      <c r="DR29" s="313"/>
      <c r="DS29" s="313"/>
      <c r="DT29" s="313"/>
      <c r="DU29" s="313"/>
      <c r="DV29" s="332"/>
      <c r="DW29" s="283">
        <v>19.600000000000001</v>
      </c>
      <c r="DX29" s="335"/>
      <c r="DY29" s="335"/>
      <c r="DZ29" s="335"/>
      <c r="EA29" s="335"/>
      <c r="EB29" s="335"/>
      <c r="EC29" s="360"/>
    </row>
    <row r="30" spans="2:133" ht="11.25" customHeight="1">
      <c r="B30" s="261" t="s">
        <v>338</v>
      </c>
      <c r="C30" s="1"/>
      <c r="D30" s="1"/>
      <c r="E30" s="1"/>
      <c r="F30" s="1"/>
      <c r="G30" s="1"/>
      <c r="H30" s="1"/>
      <c r="I30" s="1"/>
      <c r="J30" s="1"/>
      <c r="K30" s="1"/>
      <c r="L30" s="1"/>
      <c r="M30" s="1"/>
      <c r="N30" s="1"/>
      <c r="O30" s="1"/>
      <c r="P30" s="1"/>
      <c r="Q30" s="269"/>
      <c r="R30" s="274">
        <v>5033142</v>
      </c>
      <c r="S30" s="217"/>
      <c r="T30" s="217"/>
      <c r="U30" s="217"/>
      <c r="V30" s="217"/>
      <c r="W30" s="217"/>
      <c r="X30" s="217"/>
      <c r="Y30" s="279"/>
      <c r="Z30" s="282">
        <v>16.3</v>
      </c>
      <c r="AA30" s="282"/>
      <c r="AB30" s="282"/>
      <c r="AC30" s="282"/>
      <c r="AD30" s="287" t="s">
        <v>200</v>
      </c>
      <c r="AE30" s="287"/>
      <c r="AF30" s="287"/>
      <c r="AG30" s="287"/>
      <c r="AH30" s="287"/>
      <c r="AI30" s="287"/>
      <c r="AJ30" s="287"/>
      <c r="AK30" s="287"/>
      <c r="AL30" s="283" t="s">
        <v>200</v>
      </c>
      <c r="AM30" s="238"/>
      <c r="AN30" s="238"/>
      <c r="AO30" s="296"/>
      <c r="AP30" s="182" t="s">
        <v>310</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3212171</v>
      </c>
      <c r="CS30" s="217"/>
      <c r="CT30" s="217"/>
      <c r="CU30" s="217"/>
      <c r="CV30" s="217"/>
      <c r="CW30" s="217"/>
      <c r="CX30" s="217"/>
      <c r="CY30" s="279"/>
      <c r="CZ30" s="283">
        <v>10.6</v>
      </c>
      <c r="DA30" s="335"/>
      <c r="DB30" s="335"/>
      <c r="DC30" s="338"/>
      <c r="DD30" s="288">
        <v>3212171</v>
      </c>
      <c r="DE30" s="217"/>
      <c r="DF30" s="217"/>
      <c r="DG30" s="217"/>
      <c r="DH30" s="217"/>
      <c r="DI30" s="217"/>
      <c r="DJ30" s="217"/>
      <c r="DK30" s="279"/>
      <c r="DL30" s="288">
        <v>3212171</v>
      </c>
      <c r="DM30" s="217"/>
      <c r="DN30" s="217"/>
      <c r="DO30" s="217"/>
      <c r="DP30" s="217"/>
      <c r="DQ30" s="217"/>
      <c r="DR30" s="217"/>
      <c r="DS30" s="217"/>
      <c r="DT30" s="217"/>
      <c r="DU30" s="217"/>
      <c r="DV30" s="279"/>
      <c r="DW30" s="283">
        <v>19</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4</v>
      </c>
      <c r="AQ31" s="178"/>
      <c r="AR31" s="178"/>
      <c r="AS31" s="178"/>
      <c r="AT31" s="306" t="s">
        <v>395</v>
      </c>
      <c r="AU31" s="265"/>
      <c r="AV31" s="265"/>
      <c r="AW31" s="265"/>
      <c r="AX31" s="260" t="s">
        <v>270</v>
      </c>
      <c r="AY31" s="265"/>
      <c r="AZ31" s="265"/>
      <c r="BA31" s="265"/>
      <c r="BB31" s="265"/>
      <c r="BC31" s="265"/>
      <c r="BD31" s="265"/>
      <c r="BE31" s="265"/>
      <c r="BF31" s="268"/>
      <c r="BG31" s="318">
        <v>99.2</v>
      </c>
      <c r="BH31" s="322"/>
      <c r="BI31" s="322"/>
      <c r="BJ31" s="322"/>
      <c r="BK31" s="322"/>
      <c r="BL31" s="322"/>
      <c r="BM31" s="293">
        <v>97.7</v>
      </c>
      <c r="BN31" s="322"/>
      <c r="BO31" s="322"/>
      <c r="BP31" s="322"/>
      <c r="BQ31" s="324"/>
      <c r="BR31" s="318">
        <v>99.2</v>
      </c>
      <c r="BS31" s="322"/>
      <c r="BT31" s="322"/>
      <c r="BU31" s="322"/>
      <c r="BV31" s="322"/>
      <c r="BW31" s="322"/>
      <c r="BX31" s="293">
        <v>97.6</v>
      </c>
      <c r="BY31" s="322"/>
      <c r="BZ31" s="322"/>
      <c r="CA31" s="322"/>
      <c r="CB31" s="324"/>
      <c r="CD31" s="134"/>
      <c r="CE31" s="42"/>
      <c r="CF31" s="261" t="s">
        <v>311</v>
      </c>
      <c r="CG31" s="1"/>
      <c r="CH31" s="1"/>
      <c r="CI31" s="1"/>
      <c r="CJ31" s="1"/>
      <c r="CK31" s="1"/>
      <c r="CL31" s="1"/>
      <c r="CM31" s="1"/>
      <c r="CN31" s="1"/>
      <c r="CO31" s="1"/>
      <c r="CP31" s="1"/>
      <c r="CQ31" s="269"/>
      <c r="CR31" s="274">
        <v>105967</v>
      </c>
      <c r="CS31" s="313"/>
      <c r="CT31" s="313"/>
      <c r="CU31" s="313"/>
      <c r="CV31" s="313"/>
      <c r="CW31" s="313"/>
      <c r="CX31" s="313"/>
      <c r="CY31" s="332"/>
      <c r="CZ31" s="283">
        <v>0.3</v>
      </c>
      <c r="DA31" s="335"/>
      <c r="DB31" s="335"/>
      <c r="DC31" s="338"/>
      <c r="DD31" s="288">
        <v>105860</v>
      </c>
      <c r="DE31" s="313"/>
      <c r="DF31" s="313"/>
      <c r="DG31" s="313"/>
      <c r="DH31" s="313"/>
      <c r="DI31" s="313"/>
      <c r="DJ31" s="313"/>
      <c r="DK31" s="332"/>
      <c r="DL31" s="288">
        <v>105860</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2133792</v>
      </c>
      <c r="S32" s="217"/>
      <c r="T32" s="217"/>
      <c r="U32" s="217"/>
      <c r="V32" s="217"/>
      <c r="W32" s="217"/>
      <c r="X32" s="217"/>
      <c r="Y32" s="279"/>
      <c r="Z32" s="282">
        <v>6.9</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244</v>
      </c>
      <c r="AX32" s="261" t="s">
        <v>372</v>
      </c>
      <c r="AY32" s="1"/>
      <c r="AZ32" s="1"/>
      <c r="BA32" s="1"/>
      <c r="BB32" s="1"/>
      <c r="BC32" s="1"/>
      <c r="BD32" s="1"/>
      <c r="BE32" s="1"/>
      <c r="BF32" s="269"/>
      <c r="BG32" s="319">
        <v>99.3</v>
      </c>
      <c r="BH32" s="313"/>
      <c r="BI32" s="313"/>
      <c r="BJ32" s="313"/>
      <c r="BK32" s="313"/>
      <c r="BL32" s="313"/>
      <c r="BM32" s="238">
        <v>98.8</v>
      </c>
      <c r="BN32" s="313"/>
      <c r="BO32" s="313"/>
      <c r="BP32" s="313"/>
      <c r="BQ32" s="316"/>
      <c r="BR32" s="319">
        <v>99.4</v>
      </c>
      <c r="BS32" s="313"/>
      <c r="BT32" s="313"/>
      <c r="BU32" s="313"/>
      <c r="BV32" s="313"/>
      <c r="BW32" s="313"/>
      <c r="BX32" s="238">
        <v>98.9</v>
      </c>
      <c r="BY32" s="313"/>
      <c r="BZ32" s="313"/>
      <c r="CA32" s="313"/>
      <c r="CB32" s="316"/>
      <c r="CD32" s="135"/>
      <c r="CE32" s="142"/>
      <c r="CF32" s="261" t="s">
        <v>397</v>
      </c>
      <c r="CG32" s="1"/>
      <c r="CH32" s="1"/>
      <c r="CI32" s="1"/>
      <c r="CJ32" s="1"/>
      <c r="CK32" s="1"/>
      <c r="CL32" s="1"/>
      <c r="CM32" s="1"/>
      <c r="CN32" s="1"/>
      <c r="CO32" s="1"/>
      <c r="CP32" s="1"/>
      <c r="CQ32" s="269"/>
      <c r="CR32" s="274">
        <v>127</v>
      </c>
      <c r="CS32" s="217"/>
      <c r="CT32" s="217"/>
      <c r="CU32" s="217"/>
      <c r="CV32" s="217"/>
      <c r="CW32" s="217"/>
      <c r="CX32" s="217"/>
      <c r="CY32" s="279"/>
      <c r="CZ32" s="283">
        <v>0</v>
      </c>
      <c r="DA32" s="335"/>
      <c r="DB32" s="335"/>
      <c r="DC32" s="338"/>
      <c r="DD32" s="288">
        <v>127</v>
      </c>
      <c r="DE32" s="217"/>
      <c r="DF32" s="217"/>
      <c r="DG32" s="217"/>
      <c r="DH32" s="217"/>
      <c r="DI32" s="217"/>
      <c r="DJ32" s="217"/>
      <c r="DK32" s="279"/>
      <c r="DL32" s="288">
        <v>127</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135</v>
      </c>
      <c r="C33" s="1"/>
      <c r="D33" s="1"/>
      <c r="E33" s="1"/>
      <c r="F33" s="1"/>
      <c r="G33" s="1"/>
      <c r="H33" s="1"/>
      <c r="I33" s="1"/>
      <c r="J33" s="1"/>
      <c r="K33" s="1"/>
      <c r="L33" s="1"/>
      <c r="M33" s="1"/>
      <c r="N33" s="1"/>
      <c r="O33" s="1"/>
      <c r="P33" s="1"/>
      <c r="Q33" s="269"/>
      <c r="R33" s="274">
        <v>61821</v>
      </c>
      <c r="S33" s="217"/>
      <c r="T33" s="217"/>
      <c r="U33" s="217"/>
      <c r="V33" s="217"/>
      <c r="W33" s="217"/>
      <c r="X33" s="217"/>
      <c r="Y33" s="279"/>
      <c r="Z33" s="282">
        <v>0.2</v>
      </c>
      <c r="AA33" s="282"/>
      <c r="AB33" s="282"/>
      <c r="AC33" s="282"/>
      <c r="AD33" s="287">
        <v>15821</v>
      </c>
      <c r="AE33" s="287"/>
      <c r="AF33" s="287"/>
      <c r="AG33" s="287"/>
      <c r="AH33" s="287"/>
      <c r="AI33" s="287"/>
      <c r="AJ33" s="287"/>
      <c r="AK33" s="287"/>
      <c r="AL33" s="283">
        <v>0.1</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v>
      </c>
      <c r="BH33" s="312"/>
      <c r="BI33" s="312"/>
      <c r="BJ33" s="312"/>
      <c r="BK33" s="312"/>
      <c r="BL33" s="312"/>
      <c r="BM33" s="294">
        <v>96.6</v>
      </c>
      <c r="BN33" s="312"/>
      <c r="BO33" s="312"/>
      <c r="BP33" s="312"/>
      <c r="BQ33" s="317"/>
      <c r="BR33" s="320">
        <v>98.8</v>
      </c>
      <c r="BS33" s="312"/>
      <c r="BT33" s="312"/>
      <c r="BU33" s="312"/>
      <c r="BV33" s="312"/>
      <c r="BW33" s="312"/>
      <c r="BX33" s="294">
        <v>96.1</v>
      </c>
      <c r="BY33" s="312"/>
      <c r="BZ33" s="312"/>
      <c r="CA33" s="312"/>
      <c r="CB33" s="317"/>
      <c r="CD33" s="261" t="s">
        <v>399</v>
      </c>
      <c r="CE33" s="1"/>
      <c r="CF33" s="1"/>
      <c r="CG33" s="1"/>
      <c r="CH33" s="1"/>
      <c r="CI33" s="1"/>
      <c r="CJ33" s="1"/>
      <c r="CK33" s="1"/>
      <c r="CL33" s="1"/>
      <c r="CM33" s="1"/>
      <c r="CN33" s="1"/>
      <c r="CO33" s="1"/>
      <c r="CP33" s="1"/>
      <c r="CQ33" s="269"/>
      <c r="CR33" s="274">
        <v>13379319</v>
      </c>
      <c r="CS33" s="313"/>
      <c r="CT33" s="313"/>
      <c r="CU33" s="313"/>
      <c r="CV33" s="313"/>
      <c r="CW33" s="313"/>
      <c r="CX33" s="313"/>
      <c r="CY33" s="332"/>
      <c r="CZ33" s="283">
        <v>44</v>
      </c>
      <c r="DA33" s="335"/>
      <c r="DB33" s="335"/>
      <c r="DC33" s="338"/>
      <c r="DD33" s="288">
        <v>9095659</v>
      </c>
      <c r="DE33" s="313"/>
      <c r="DF33" s="313"/>
      <c r="DG33" s="313"/>
      <c r="DH33" s="313"/>
      <c r="DI33" s="313"/>
      <c r="DJ33" s="313"/>
      <c r="DK33" s="332"/>
      <c r="DL33" s="288">
        <v>7387071</v>
      </c>
      <c r="DM33" s="313"/>
      <c r="DN33" s="313"/>
      <c r="DO33" s="313"/>
      <c r="DP33" s="313"/>
      <c r="DQ33" s="313"/>
      <c r="DR33" s="313"/>
      <c r="DS33" s="313"/>
      <c r="DT33" s="313"/>
      <c r="DU33" s="313"/>
      <c r="DV33" s="332"/>
      <c r="DW33" s="283">
        <v>43.6</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573619</v>
      </c>
      <c r="S34" s="217"/>
      <c r="T34" s="217"/>
      <c r="U34" s="217"/>
      <c r="V34" s="217"/>
      <c r="W34" s="217"/>
      <c r="X34" s="217"/>
      <c r="Y34" s="279"/>
      <c r="Z34" s="282">
        <v>1.9</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3448470</v>
      </c>
      <c r="CS34" s="217"/>
      <c r="CT34" s="217"/>
      <c r="CU34" s="217"/>
      <c r="CV34" s="217"/>
      <c r="CW34" s="217"/>
      <c r="CX34" s="217"/>
      <c r="CY34" s="279"/>
      <c r="CZ34" s="283">
        <v>11.3</v>
      </c>
      <c r="DA34" s="335"/>
      <c r="DB34" s="335"/>
      <c r="DC34" s="338"/>
      <c r="DD34" s="288">
        <v>2290678</v>
      </c>
      <c r="DE34" s="217"/>
      <c r="DF34" s="217"/>
      <c r="DG34" s="217"/>
      <c r="DH34" s="217"/>
      <c r="DI34" s="217"/>
      <c r="DJ34" s="217"/>
      <c r="DK34" s="279"/>
      <c r="DL34" s="288">
        <v>1916944</v>
      </c>
      <c r="DM34" s="217"/>
      <c r="DN34" s="217"/>
      <c r="DO34" s="217"/>
      <c r="DP34" s="217"/>
      <c r="DQ34" s="217"/>
      <c r="DR34" s="217"/>
      <c r="DS34" s="217"/>
      <c r="DT34" s="217"/>
      <c r="DU34" s="217"/>
      <c r="DV34" s="279"/>
      <c r="DW34" s="283">
        <v>11.3</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1241259</v>
      </c>
      <c r="S35" s="217"/>
      <c r="T35" s="217"/>
      <c r="U35" s="217"/>
      <c r="V35" s="217"/>
      <c r="W35" s="217"/>
      <c r="X35" s="217"/>
      <c r="Y35" s="279"/>
      <c r="Z35" s="282">
        <v>4</v>
      </c>
      <c r="AA35" s="282"/>
      <c r="AB35" s="282"/>
      <c r="AC35" s="282"/>
      <c r="AD35" s="287" t="s">
        <v>200</v>
      </c>
      <c r="AE35" s="287"/>
      <c r="AF35" s="287"/>
      <c r="AG35" s="287"/>
      <c r="AH35" s="287"/>
      <c r="AI35" s="287"/>
      <c r="AJ35" s="287"/>
      <c r="AK35" s="287"/>
      <c r="AL35" s="283" t="s">
        <v>200</v>
      </c>
      <c r="AM35" s="238"/>
      <c r="AN35" s="238"/>
      <c r="AO35" s="296"/>
      <c r="AP35" s="95"/>
      <c r="AQ35" s="182" t="s">
        <v>406</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408</v>
      </c>
      <c r="CE35" s="1"/>
      <c r="CF35" s="1"/>
      <c r="CG35" s="1"/>
      <c r="CH35" s="1"/>
      <c r="CI35" s="1"/>
      <c r="CJ35" s="1"/>
      <c r="CK35" s="1"/>
      <c r="CL35" s="1"/>
      <c r="CM35" s="1"/>
      <c r="CN35" s="1"/>
      <c r="CO35" s="1"/>
      <c r="CP35" s="1"/>
      <c r="CQ35" s="269"/>
      <c r="CR35" s="274">
        <v>274027</v>
      </c>
      <c r="CS35" s="313"/>
      <c r="CT35" s="313"/>
      <c r="CU35" s="313"/>
      <c r="CV35" s="313"/>
      <c r="CW35" s="313"/>
      <c r="CX35" s="313"/>
      <c r="CY35" s="332"/>
      <c r="CZ35" s="283">
        <v>0.9</v>
      </c>
      <c r="DA35" s="335"/>
      <c r="DB35" s="335"/>
      <c r="DC35" s="338"/>
      <c r="DD35" s="288">
        <v>237039</v>
      </c>
      <c r="DE35" s="313"/>
      <c r="DF35" s="313"/>
      <c r="DG35" s="313"/>
      <c r="DH35" s="313"/>
      <c r="DI35" s="313"/>
      <c r="DJ35" s="313"/>
      <c r="DK35" s="332"/>
      <c r="DL35" s="288">
        <v>235967</v>
      </c>
      <c r="DM35" s="313"/>
      <c r="DN35" s="313"/>
      <c r="DO35" s="313"/>
      <c r="DP35" s="313"/>
      <c r="DQ35" s="313"/>
      <c r="DR35" s="313"/>
      <c r="DS35" s="313"/>
      <c r="DT35" s="313"/>
      <c r="DU35" s="313"/>
      <c r="DV35" s="332"/>
      <c r="DW35" s="283">
        <v>1.4</v>
      </c>
      <c r="DX35" s="335"/>
      <c r="DY35" s="335"/>
      <c r="DZ35" s="335"/>
      <c r="EA35" s="335"/>
      <c r="EB35" s="335"/>
      <c r="EC35" s="360"/>
    </row>
    <row r="36" spans="2:133" ht="11.25" customHeight="1">
      <c r="B36" s="261" t="s">
        <v>373</v>
      </c>
      <c r="C36" s="1"/>
      <c r="D36" s="1"/>
      <c r="E36" s="1"/>
      <c r="F36" s="1"/>
      <c r="G36" s="1"/>
      <c r="H36" s="1"/>
      <c r="I36" s="1"/>
      <c r="J36" s="1"/>
      <c r="K36" s="1"/>
      <c r="L36" s="1"/>
      <c r="M36" s="1"/>
      <c r="N36" s="1"/>
      <c r="O36" s="1"/>
      <c r="P36" s="1"/>
      <c r="Q36" s="269"/>
      <c r="R36" s="274">
        <v>521533</v>
      </c>
      <c r="S36" s="217"/>
      <c r="T36" s="217"/>
      <c r="U36" s="217"/>
      <c r="V36" s="217"/>
      <c r="W36" s="217"/>
      <c r="X36" s="217"/>
      <c r="Y36" s="279"/>
      <c r="Z36" s="282">
        <v>1.7</v>
      </c>
      <c r="AA36" s="282"/>
      <c r="AB36" s="282"/>
      <c r="AC36" s="282"/>
      <c r="AD36" s="287" t="s">
        <v>200</v>
      </c>
      <c r="AE36" s="287"/>
      <c r="AF36" s="287"/>
      <c r="AG36" s="287"/>
      <c r="AH36" s="287"/>
      <c r="AI36" s="287"/>
      <c r="AJ36" s="287"/>
      <c r="AK36" s="287"/>
      <c r="AL36" s="283" t="s">
        <v>200</v>
      </c>
      <c r="AM36" s="238"/>
      <c r="AN36" s="238"/>
      <c r="AO36" s="296"/>
      <c r="AP36" s="95"/>
      <c r="AQ36" s="301" t="s">
        <v>389</v>
      </c>
      <c r="AR36" s="304"/>
      <c r="AS36" s="304"/>
      <c r="AT36" s="304"/>
      <c r="AU36" s="304"/>
      <c r="AV36" s="304"/>
      <c r="AW36" s="304"/>
      <c r="AX36" s="304"/>
      <c r="AY36" s="309"/>
      <c r="AZ36" s="273">
        <v>4383751</v>
      </c>
      <c r="BA36" s="276"/>
      <c r="BB36" s="276"/>
      <c r="BC36" s="276"/>
      <c r="BD36" s="276"/>
      <c r="BE36" s="276"/>
      <c r="BF36" s="315"/>
      <c r="BG36" s="260" t="s">
        <v>410</v>
      </c>
      <c r="BH36" s="265"/>
      <c r="BI36" s="265"/>
      <c r="BJ36" s="265"/>
      <c r="BK36" s="265"/>
      <c r="BL36" s="265"/>
      <c r="BM36" s="265"/>
      <c r="BN36" s="265"/>
      <c r="BO36" s="265"/>
      <c r="BP36" s="265"/>
      <c r="BQ36" s="265"/>
      <c r="BR36" s="265"/>
      <c r="BS36" s="265"/>
      <c r="BT36" s="265"/>
      <c r="BU36" s="268"/>
      <c r="BV36" s="273">
        <v>112395</v>
      </c>
      <c r="BW36" s="276"/>
      <c r="BX36" s="276"/>
      <c r="BY36" s="276"/>
      <c r="BZ36" s="276"/>
      <c r="CA36" s="276"/>
      <c r="CB36" s="315"/>
      <c r="CD36" s="261" t="s">
        <v>29</v>
      </c>
      <c r="CE36" s="1"/>
      <c r="CF36" s="1"/>
      <c r="CG36" s="1"/>
      <c r="CH36" s="1"/>
      <c r="CI36" s="1"/>
      <c r="CJ36" s="1"/>
      <c r="CK36" s="1"/>
      <c r="CL36" s="1"/>
      <c r="CM36" s="1"/>
      <c r="CN36" s="1"/>
      <c r="CO36" s="1"/>
      <c r="CP36" s="1"/>
      <c r="CQ36" s="269"/>
      <c r="CR36" s="274">
        <v>5533646</v>
      </c>
      <c r="CS36" s="217"/>
      <c r="CT36" s="217"/>
      <c r="CU36" s="217"/>
      <c r="CV36" s="217"/>
      <c r="CW36" s="217"/>
      <c r="CX36" s="217"/>
      <c r="CY36" s="279"/>
      <c r="CZ36" s="283">
        <v>18.2</v>
      </c>
      <c r="DA36" s="335"/>
      <c r="DB36" s="335"/>
      <c r="DC36" s="338"/>
      <c r="DD36" s="288">
        <v>3772839</v>
      </c>
      <c r="DE36" s="217"/>
      <c r="DF36" s="217"/>
      <c r="DG36" s="217"/>
      <c r="DH36" s="217"/>
      <c r="DI36" s="217"/>
      <c r="DJ36" s="217"/>
      <c r="DK36" s="279"/>
      <c r="DL36" s="288">
        <v>2901511</v>
      </c>
      <c r="DM36" s="217"/>
      <c r="DN36" s="217"/>
      <c r="DO36" s="217"/>
      <c r="DP36" s="217"/>
      <c r="DQ36" s="217"/>
      <c r="DR36" s="217"/>
      <c r="DS36" s="217"/>
      <c r="DT36" s="217"/>
      <c r="DU36" s="217"/>
      <c r="DV36" s="279"/>
      <c r="DW36" s="283">
        <v>17.100000000000001</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774270</v>
      </c>
      <c r="S37" s="217"/>
      <c r="T37" s="217"/>
      <c r="U37" s="217"/>
      <c r="V37" s="217"/>
      <c r="W37" s="217"/>
      <c r="X37" s="217"/>
      <c r="Y37" s="279"/>
      <c r="Z37" s="282">
        <v>2.5</v>
      </c>
      <c r="AA37" s="282"/>
      <c r="AB37" s="282"/>
      <c r="AC37" s="282"/>
      <c r="AD37" s="287">
        <v>30269</v>
      </c>
      <c r="AE37" s="287"/>
      <c r="AF37" s="287"/>
      <c r="AG37" s="287"/>
      <c r="AH37" s="287"/>
      <c r="AI37" s="287"/>
      <c r="AJ37" s="287"/>
      <c r="AK37" s="287"/>
      <c r="AL37" s="283">
        <v>0.2</v>
      </c>
      <c r="AM37" s="238"/>
      <c r="AN37" s="238"/>
      <c r="AO37" s="296"/>
      <c r="AQ37" s="302" t="s">
        <v>413</v>
      </c>
      <c r="AR37" s="111"/>
      <c r="AS37" s="111"/>
      <c r="AT37" s="111"/>
      <c r="AU37" s="111"/>
      <c r="AV37" s="111"/>
      <c r="AW37" s="111"/>
      <c r="AX37" s="111"/>
      <c r="AY37" s="310"/>
      <c r="AZ37" s="274">
        <v>848989</v>
      </c>
      <c r="BA37" s="217"/>
      <c r="BB37" s="217"/>
      <c r="BC37" s="217"/>
      <c r="BD37" s="313"/>
      <c r="BE37" s="313"/>
      <c r="BF37" s="316"/>
      <c r="BG37" s="261" t="s">
        <v>416</v>
      </c>
      <c r="BH37" s="1"/>
      <c r="BI37" s="1"/>
      <c r="BJ37" s="1"/>
      <c r="BK37" s="1"/>
      <c r="BL37" s="1"/>
      <c r="BM37" s="1"/>
      <c r="BN37" s="1"/>
      <c r="BO37" s="1"/>
      <c r="BP37" s="1"/>
      <c r="BQ37" s="1"/>
      <c r="BR37" s="1"/>
      <c r="BS37" s="1"/>
      <c r="BT37" s="1"/>
      <c r="BU37" s="269"/>
      <c r="BV37" s="274">
        <v>51986</v>
      </c>
      <c r="BW37" s="217"/>
      <c r="BX37" s="217"/>
      <c r="BY37" s="217"/>
      <c r="BZ37" s="217"/>
      <c r="CA37" s="217"/>
      <c r="CB37" s="326"/>
      <c r="CD37" s="261" t="s">
        <v>162</v>
      </c>
      <c r="CE37" s="1"/>
      <c r="CF37" s="1"/>
      <c r="CG37" s="1"/>
      <c r="CH37" s="1"/>
      <c r="CI37" s="1"/>
      <c r="CJ37" s="1"/>
      <c r="CK37" s="1"/>
      <c r="CL37" s="1"/>
      <c r="CM37" s="1"/>
      <c r="CN37" s="1"/>
      <c r="CO37" s="1"/>
      <c r="CP37" s="1"/>
      <c r="CQ37" s="269"/>
      <c r="CR37" s="274">
        <v>1716017</v>
      </c>
      <c r="CS37" s="313"/>
      <c r="CT37" s="313"/>
      <c r="CU37" s="313"/>
      <c r="CV37" s="313"/>
      <c r="CW37" s="313"/>
      <c r="CX37" s="313"/>
      <c r="CY37" s="332"/>
      <c r="CZ37" s="283">
        <v>5.6</v>
      </c>
      <c r="DA37" s="335"/>
      <c r="DB37" s="335"/>
      <c r="DC37" s="338"/>
      <c r="DD37" s="288">
        <v>963286</v>
      </c>
      <c r="DE37" s="313"/>
      <c r="DF37" s="313"/>
      <c r="DG37" s="313"/>
      <c r="DH37" s="313"/>
      <c r="DI37" s="313"/>
      <c r="DJ37" s="313"/>
      <c r="DK37" s="332"/>
      <c r="DL37" s="288">
        <v>963286</v>
      </c>
      <c r="DM37" s="313"/>
      <c r="DN37" s="313"/>
      <c r="DO37" s="313"/>
      <c r="DP37" s="313"/>
      <c r="DQ37" s="313"/>
      <c r="DR37" s="313"/>
      <c r="DS37" s="313"/>
      <c r="DT37" s="313"/>
      <c r="DU37" s="313"/>
      <c r="DV37" s="332"/>
      <c r="DW37" s="283">
        <v>5.7</v>
      </c>
      <c r="DX37" s="335"/>
      <c r="DY37" s="335"/>
      <c r="DZ37" s="335"/>
      <c r="EA37" s="335"/>
      <c r="EB37" s="335"/>
      <c r="EC37" s="360"/>
    </row>
    <row r="38" spans="2:133" ht="11.25" customHeight="1">
      <c r="B38" s="261" t="s">
        <v>418</v>
      </c>
      <c r="C38" s="1"/>
      <c r="D38" s="1"/>
      <c r="E38" s="1"/>
      <c r="F38" s="1"/>
      <c r="G38" s="1"/>
      <c r="H38" s="1"/>
      <c r="I38" s="1"/>
      <c r="J38" s="1"/>
      <c r="K38" s="1"/>
      <c r="L38" s="1"/>
      <c r="M38" s="1"/>
      <c r="N38" s="1"/>
      <c r="O38" s="1"/>
      <c r="P38" s="1"/>
      <c r="Q38" s="269"/>
      <c r="R38" s="274">
        <v>1828840</v>
      </c>
      <c r="S38" s="217"/>
      <c r="T38" s="217"/>
      <c r="U38" s="217"/>
      <c r="V38" s="217"/>
      <c r="W38" s="217"/>
      <c r="X38" s="217"/>
      <c r="Y38" s="279"/>
      <c r="Z38" s="282">
        <v>5.9</v>
      </c>
      <c r="AA38" s="282"/>
      <c r="AB38" s="282"/>
      <c r="AC38" s="282"/>
      <c r="AD38" s="287" t="s">
        <v>200</v>
      </c>
      <c r="AE38" s="287"/>
      <c r="AF38" s="287"/>
      <c r="AG38" s="287"/>
      <c r="AH38" s="287"/>
      <c r="AI38" s="287"/>
      <c r="AJ38" s="287"/>
      <c r="AK38" s="287"/>
      <c r="AL38" s="283" t="s">
        <v>200</v>
      </c>
      <c r="AM38" s="238"/>
      <c r="AN38" s="238"/>
      <c r="AO38" s="296"/>
      <c r="AQ38" s="302" t="s">
        <v>419</v>
      </c>
      <c r="AR38" s="111"/>
      <c r="AS38" s="111"/>
      <c r="AT38" s="111"/>
      <c r="AU38" s="111"/>
      <c r="AV38" s="111"/>
      <c r="AW38" s="111"/>
      <c r="AX38" s="111"/>
      <c r="AY38" s="310"/>
      <c r="AZ38" s="274">
        <v>695037</v>
      </c>
      <c r="BA38" s="217"/>
      <c r="BB38" s="217"/>
      <c r="BC38" s="217"/>
      <c r="BD38" s="313"/>
      <c r="BE38" s="313"/>
      <c r="BF38" s="316"/>
      <c r="BG38" s="261" t="s">
        <v>420</v>
      </c>
      <c r="BH38" s="1"/>
      <c r="BI38" s="1"/>
      <c r="BJ38" s="1"/>
      <c r="BK38" s="1"/>
      <c r="BL38" s="1"/>
      <c r="BM38" s="1"/>
      <c r="BN38" s="1"/>
      <c r="BO38" s="1"/>
      <c r="BP38" s="1"/>
      <c r="BQ38" s="1"/>
      <c r="BR38" s="1"/>
      <c r="BS38" s="1"/>
      <c r="BT38" s="1"/>
      <c r="BU38" s="269"/>
      <c r="BV38" s="274">
        <v>8370</v>
      </c>
      <c r="BW38" s="217"/>
      <c r="BX38" s="217"/>
      <c r="BY38" s="217"/>
      <c r="BZ38" s="217"/>
      <c r="CA38" s="217"/>
      <c r="CB38" s="326"/>
      <c r="CD38" s="261" t="s">
        <v>421</v>
      </c>
      <c r="CE38" s="1"/>
      <c r="CF38" s="1"/>
      <c r="CG38" s="1"/>
      <c r="CH38" s="1"/>
      <c r="CI38" s="1"/>
      <c r="CJ38" s="1"/>
      <c r="CK38" s="1"/>
      <c r="CL38" s="1"/>
      <c r="CM38" s="1"/>
      <c r="CN38" s="1"/>
      <c r="CO38" s="1"/>
      <c r="CP38" s="1"/>
      <c r="CQ38" s="269"/>
      <c r="CR38" s="274">
        <v>2899695</v>
      </c>
      <c r="CS38" s="217"/>
      <c r="CT38" s="217"/>
      <c r="CU38" s="217"/>
      <c r="CV38" s="217"/>
      <c r="CW38" s="217"/>
      <c r="CX38" s="217"/>
      <c r="CY38" s="279"/>
      <c r="CZ38" s="283">
        <v>9.5</v>
      </c>
      <c r="DA38" s="335"/>
      <c r="DB38" s="335"/>
      <c r="DC38" s="338"/>
      <c r="DD38" s="288">
        <v>2336914</v>
      </c>
      <c r="DE38" s="217"/>
      <c r="DF38" s="217"/>
      <c r="DG38" s="217"/>
      <c r="DH38" s="217"/>
      <c r="DI38" s="217"/>
      <c r="DJ38" s="217"/>
      <c r="DK38" s="279"/>
      <c r="DL38" s="288">
        <v>2332121</v>
      </c>
      <c r="DM38" s="217"/>
      <c r="DN38" s="217"/>
      <c r="DO38" s="217"/>
      <c r="DP38" s="217"/>
      <c r="DQ38" s="217"/>
      <c r="DR38" s="217"/>
      <c r="DS38" s="217"/>
      <c r="DT38" s="217"/>
      <c r="DU38" s="217"/>
      <c r="DV38" s="279"/>
      <c r="DW38" s="283">
        <v>13.8</v>
      </c>
      <c r="DX38" s="335"/>
      <c r="DY38" s="335"/>
      <c r="DZ38" s="335"/>
      <c r="EA38" s="335"/>
      <c r="EB38" s="335"/>
      <c r="EC38" s="360"/>
    </row>
    <row r="39" spans="2:133" ht="11.25" customHeight="1">
      <c r="B39" s="261" t="s">
        <v>422</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303</v>
      </c>
      <c r="AR39" s="111"/>
      <c r="AS39" s="111"/>
      <c r="AT39" s="111"/>
      <c r="AU39" s="111"/>
      <c r="AV39" s="111"/>
      <c r="AW39" s="111"/>
      <c r="AX39" s="111"/>
      <c r="AY39" s="310"/>
      <c r="AZ39" s="274">
        <v>16228</v>
      </c>
      <c r="BA39" s="217"/>
      <c r="BB39" s="217"/>
      <c r="BC39" s="217"/>
      <c r="BD39" s="313"/>
      <c r="BE39" s="313"/>
      <c r="BF39" s="316"/>
      <c r="BG39" s="261" t="s">
        <v>331</v>
      </c>
      <c r="BH39" s="1"/>
      <c r="BI39" s="1"/>
      <c r="BJ39" s="1"/>
      <c r="BK39" s="1"/>
      <c r="BL39" s="1"/>
      <c r="BM39" s="1"/>
      <c r="BN39" s="1"/>
      <c r="BO39" s="1"/>
      <c r="BP39" s="1"/>
      <c r="BQ39" s="1"/>
      <c r="BR39" s="1"/>
      <c r="BS39" s="1"/>
      <c r="BT39" s="1"/>
      <c r="BU39" s="269"/>
      <c r="BV39" s="274">
        <v>12964</v>
      </c>
      <c r="BW39" s="217"/>
      <c r="BX39" s="217"/>
      <c r="BY39" s="217"/>
      <c r="BZ39" s="217"/>
      <c r="CA39" s="217"/>
      <c r="CB39" s="326"/>
      <c r="CD39" s="261" t="s">
        <v>423</v>
      </c>
      <c r="CE39" s="1"/>
      <c r="CF39" s="1"/>
      <c r="CG39" s="1"/>
      <c r="CH39" s="1"/>
      <c r="CI39" s="1"/>
      <c r="CJ39" s="1"/>
      <c r="CK39" s="1"/>
      <c r="CL39" s="1"/>
      <c r="CM39" s="1"/>
      <c r="CN39" s="1"/>
      <c r="CO39" s="1"/>
      <c r="CP39" s="1"/>
      <c r="CQ39" s="269"/>
      <c r="CR39" s="274">
        <v>1222570</v>
      </c>
      <c r="CS39" s="313"/>
      <c r="CT39" s="313"/>
      <c r="CU39" s="313"/>
      <c r="CV39" s="313"/>
      <c r="CW39" s="313"/>
      <c r="CX39" s="313"/>
      <c r="CY39" s="332"/>
      <c r="CZ39" s="283">
        <v>4</v>
      </c>
      <c r="DA39" s="335"/>
      <c r="DB39" s="335"/>
      <c r="DC39" s="338"/>
      <c r="DD39" s="288">
        <v>457603</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427</v>
      </c>
      <c r="C40" s="1"/>
      <c r="D40" s="1"/>
      <c r="E40" s="1"/>
      <c r="F40" s="1"/>
      <c r="G40" s="1"/>
      <c r="H40" s="1"/>
      <c r="I40" s="1"/>
      <c r="J40" s="1"/>
      <c r="K40" s="1"/>
      <c r="L40" s="1"/>
      <c r="M40" s="1"/>
      <c r="N40" s="1"/>
      <c r="O40" s="1"/>
      <c r="P40" s="1"/>
      <c r="Q40" s="269"/>
      <c r="R40" s="274">
        <v>105540</v>
      </c>
      <c r="S40" s="217"/>
      <c r="T40" s="217"/>
      <c r="U40" s="217"/>
      <c r="V40" s="217"/>
      <c r="W40" s="217"/>
      <c r="X40" s="217"/>
      <c r="Y40" s="279"/>
      <c r="Z40" s="282">
        <v>0.3</v>
      </c>
      <c r="AA40" s="282"/>
      <c r="AB40" s="282"/>
      <c r="AC40" s="282"/>
      <c r="AD40" s="287" t="s">
        <v>200</v>
      </c>
      <c r="AE40" s="287"/>
      <c r="AF40" s="287"/>
      <c r="AG40" s="287"/>
      <c r="AH40" s="287"/>
      <c r="AI40" s="287"/>
      <c r="AJ40" s="287"/>
      <c r="AK40" s="287"/>
      <c r="AL40" s="283" t="s">
        <v>200</v>
      </c>
      <c r="AM40" s="238"/>
      <c r="AN40" s="238"/>
      <c r="AO40" s="296"/>
      <c r="AQ40" s="302" t="s">
        <v>429</v>
      </c>
      <c r="AR40" s="111"/>
      <c r="AS40" s="111"/>
      <c r="AT40" s="111"/>
      <c r="AU40" s="111"/>
      <c r="AV40" s="111"/>
      <c r="AW40" s="111"/>
      <c r="AX40" s="111"/>
      <c r="AY40" s="310"/>
      <c r="AZ40" s="274" t="s">
        <v>200</v>
      </c>
      <c r="BA40" s="217"/>
      <c r="BB40" s="217"/>
      <c r="BC40" s="217"/>
      <c r="BD40" s="313"/>
      <c r="BE40" s="313"/>
      <c r="BF40" s="316"/>
      <c r="BG40" s="299" t="s">
        <v>430</v>
      </c>
      <c r="BH40" s="29"/>
      <c r="BI40" s="29"/>
      <c r="BJ40" s="29"/>
      <c r="BK40" s="29"/>
      <c r="BL40" s="29"/>
      <c r="BM40" s="1" t="s">
        <v>431</v>
      </c>
      <c r="BN40" s="1"/>
      <c r="BO40" s="1"/>
      <c r="BP40" s="1"/>
      <c r="BQ40" s="1"/>
      <c r="BR40" s="1"/>
      <c r="BS40" s="1"/>
      <c r="BT40" s="1"/>
      <c r="BU40" s="269"/>
      <c r="BV40" s="274">
        <v>99</v>
      </c>
      <c r="BW40" s="217"/>
      <c r="BX40" s="217"/>
      <c r="BY40" s="217"/>
      <c r="BZ40" s="217"/>
      <c r="CA40" s="217"/>
      <c r="CB40" s="326"/>
      <c r="CD40" s="261" t="s">
        <v>369</v>
      </c>
      <c r="CE40" s="1"/>
      <c r="CF40" s="1"/>
      <c r="CG40" s="1"/>
      <c r="CH40" s="1"/>
      <c r="CI40" s="1"/>
      <c r="CJ40" s="1"/>
      <c r="CK40" s="1"/>
      <c r="CL40" s="1"/>
      <c r="CM40" s="1"/>
      <c r="CN40" s="1"/>
      <c r="CO40" s="1"/>
      <c r="CP40" s="1"/>
      <c r="CQ40" s="269"/>
      <c r="CR40" s="274">
        <v>911</v>
      </c>
      <c r="CS40" s="217"/>
      <c r="CT40" s="217"/>
      <c r="CU40" s="217"/>
      <c r="CV40" s="217"/>
      <c r="CW40" s="217"/>
      <c r="CX40" s="217"/>
      <c r="CY40" s="279"/>
      <c r="CZ40" s="283">
        <v>0</v>
      </c>
      <c r="DA40" s="335"/>
      <c r="DB40" s="335"/>
      <c r="DC40" s="338"/>
      <c r="DD40" s="288">
        <v>586</v>
      </c>
      <c r="DE40" s="217"/>
      <c r="DF40" s="217"/>
      <c r="DG40" s="217"/>
      <c r="DH40" s="217"/>
      <c r="DI40" s="217"/>
      <c r="DJ40" s="217"/>
      <c r="DK40" s="279"/>
      <c r="DL40" s="288">
        <v>528</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428</v>
      </c>
      <c r="C41" s="267"/>
      <c r="D41" s="267"/>
      <c r="E41" s="267"/>
      <c r="F41" s="267"/>
      <c r="G41" s="267"/>
      <c r="H41" s="267"/>
      <c r="I41" s="267"/>
      <c r="J41" s="267"/>
      <c r="K41" s="267"/>
      <c r="L41" s="267"/>
      <c r="M41" s="267"/>
      <c r="N41" s="267"/>
      <c r="O41" s="267"/>
      <c r="P41" s="267"/>
      <c r="Q41" s="271"/>
      <c r="R41" s="275">
        <v>30828931</v>
      </c>
      <c r="S41" s="277"/>
      <c r="T41" s="277"/>
      <c r="U41" s="277"/>
      <c r="V41" s="277"/>
      <c r="W41" s="277"/>
      <c r="X41" s="277"/>
      <c r="Y41" s="280"/>
      <c r="Z41" s="284">
        <v>100</v>
      </c>
      <c r="AA41" s="284"/>
      <c r="AB41" s="284"/>
      <c r="AC41" s="284"/>
      <c r="AD41" s="289">
        <v>16840052</v>
      </c>
      <c r="AE41" s="289"/>
      <c r="AF41" s="289"/>
      <c r="AG41" s="289"/>
      <c r="AH41" s="289"/>
      <c r="AI41" s="289"/>
      <c r="AJ41" s="289"/>
      <c r="AK41" s="289"/>
      <c r="AL41" s="292">
        <v>100</v>
      </c>
      <c r="AM41" s="294"/>
      <c r="AN41" s="294"/>
      <c r="AO41" s="297"/>
      <c r="AQ41" s="302" t="s">
        <v>432</v>
      </c>
      <c r="AR41" s="111"/>
      <c r="AS41" s="111"/>
      <c r="AT41" s="111"/>
      <c r="AU41" s="111"/>
      <c r="AV41" s="111"/>
      <c r="AW41" s="111"/>
      <c r="AX41" s="111"/>
      <c r="AY41" s="310"/>
      <c r="AZ41" s="274">
        <v>538307</v>
      </c>
      <c r="BA41" s="217"/>
      <c r="BB41" s="217"/>
      <c r="BC41" s="217"/>
      <c r="BD41" s="313"/>
      <c r="BE41" s="313"/>
      <c r="BF41" s="316"/>
      <c r="BG41" s="299"/>
      <c r="BH41" s="29"/>
      <c r="BI41" s="29"/>
      <c r="BJ41" s="29"/>
      <c r="BK41" s="29"/>
      <c r="BL41" s="29"/>
      <c r="BM41" s="1" t="s">
        <v>338</v>
      </c>
      <c r="BN41" s="1"/>
      <c r="BO41" s="1"/>
      <c r="BP41" s="1"/>
      <c r="BQ41" s="1"/>
      <c r="BR41" s="1"/>
      <c r="BS41" s="1"/>
      <c r="BT41" s="1"/>
      <c r="BU41" s="269"/>
      <c r="BV41" s="274" t="s">
        <v>200</v>
      </c>
      <c r="BW41" s="217"/>
      <c r="BX41" s="217"/>
      <c r="BY41" s="217"/>
      <c r="BZ41" s="217"/>
      <c r="CA41" s="217"/>
      <c r="CB41" s="326"/>
      <c r="CD41" s="261" t="s">
        <v>282</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433</v>
      </c>
      <c r="AR42" s="305"/>
      <c r="AS42" s="305"/>
      <c r="AT42" s="305"/>
      <c r="AU42" s="305"/>
      <c r="AV42" s="305"/>
      <c r="AW42" s="305"/>
      <c r="AX42" s="305"/>
      <c r="AY42" s="311"/>
      <c r="AZ42" s="275">
        <v>2285190</v>
      </c>
      <c r="BA42" s="277"/>
      <c r="BB42" s="277"/>
      <c r="BC42" s="277"/>
      <c r="BD42" s="312"/>
      <c r="BE42" s="312"/>
      <c r="BF42" s="317"/>
      <c r="BG42" s="177"/>
      <c r="BH42" s="179"/>
      <c r="BI42" s="179"/>
      <c r="BJ42" s="179"/>
      <c r="BK42" s="179"/>
      <c r="BL42" s="179"/>
      <c r="BM42" s="267" t="s">
        <v>434</v>
      </c>
      <c r="BN42" s="267"/>
      <c r="BO42" s="267"/>
      <c r="BP42" s="267"/>
      <c r="BQ42" s="267"/>
      <c r="BR42" s="267"/>
      <c r="BS42" s="267"/>
      <c r="BT42" s="267"/>
      <c r="BU42" s="271"/>
      <c r="BV42" s="275">
        <v>378</v>
      </c>
      <c r="BW42" s="277"/>
      <c r="BX42" s="277"/>
      <c r="BY42" s="277"/>
      <c r="BZ42" s="277"/>
      <c r="CA42" s="277"/>
      <c r="CB42" s="327"/>
      <c r="CD42" s="261" t="s">
        <v>274</v>
      </c>
      <c r="CE42" s="1"/>
      <c r="CF42" s="1"/>
      <c r="CG42" s="1"/>
      <c r="CH42" s="1"/>
      <c r="CI42" s="1"/>
      <c r="CJ42" s="1"/>
      <c r="CK42" s="1"/>
      <c r="CL42" s="1"/>
      <c r="CM42" s="1"/>
      <c r="CN42" s="1"/>
      <c r="CO42" s="1"/>
      <c r="CP42" s="1"/>
      <c r="CQ42" s="269"/>
      <c r="CR42" s="274">
        <v>1825453</v>
      </c>
      <c r="CS42" s="313"/>
      <c r="CT42" s="313"/>
      <c r="CU42" s="313"/>
      <c r="CV42" s="313"/>
      <c r="CW42" s="313"/>
      <c r="CX42" s="313"/>
      <c r="CY42" s="332"/>
      <c r="CZ42" s="283">
        <v>6</v>
      </c>
      <c r="DA42" s="335"/>
      <c r="DB42" s="335"/>
      <c r="DC42" s="338"/>
      <c r="DD42" s="288">
        <v>229123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85</v>
      </c>
      <c r="CE43" s="1"/>
      <c r="CF43" s="1"/>
      <c r="CG43" s="1"/>
      <c r="CH43" s="1"/>
      <c r="CI43" s="1"/>
      <c r="CJ43" s="1"/>
      <c r="CK43" s="1"/>
      <c r="CL43" s="1"/>
      <c r="CM43" s="1"/>
      <c r="CN43" s="1"/>
      <c r="CO43" s="1"/>
      <c r="CP43" s="1"/>
      <c r="CQ43" s="269"/>
      <c r="CR43" s="274">
        <v>25394</v>
      </c>
      <c r="CS43" s="313"/>
      <c r="CT43" s="313"/>
      <c r="CU43" s="313"/>
      <c r="CV43" s="313"/>
      <c r="CW43" s="313"/>
      <c r="CX43" s="313"/>
      <c r="CY43" s="332"/>
      <c r="CZ43" s="283">
        <v>0.1</v>
      </c>
      <c r="DA43" s="335"/>
      <c r="DB43" s="335"/>
      <c r="DC43" s="338"/>
      <c r="DD43" s="288">
        <v>25394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435</v>
      </c>
      <c r="CG44" s="1"/>
      <c r="CH44" s="1"/>
      <c r="CI44" s="1"/>
      <c r="CJ44" s="1"/>
      <c r="CK44" s="1"/>
      <c r="CL44" s="1"/>
      <c r="CM44" s="1"/>
      <c r="CN44" s="1"/>
      <c r="CO44" s="1"/>
      <c r="CP44" s="1"/>
      <c r="CQ44" s="269"/>
      <c r="CR44" s="274">
        <v>1529401</v>
      </c>
      <c r="CS44" s="217"/>
      <c r="CT44" s="217"/>
      <c r="CU44" s="217"/>
      <c r="CV44" s="217"/>
      <c r="CW44" s="217"/>
      <c r="CX44" s="217"/>
      <c r="CY44" s="279"/>
      <c r="CZ44" s="283">
        <v>5</v>
      </c>
      <c r="DA44" s="238"/>
      <c r="DB44" s="238"/>
      <c r="DC44" s="285"/>
      <c r="DD44" s="288">
        <v>102930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436</v>
      </c>
      <c r="CG45" s="1"/>
      <c r="CH45" s="1"/>
      <c r="CI45" s="1"/>
      <c r="CJ45" s="1"/>
      <c r="CK45" s="1"/>
      <c r="CL45" s="1"/>
      <c r="CM45" s="1"/>
      <c r="CN45" s="1"/>
      <c r="CO45" s="1"/>
      <c r="CP45" s="1"/>
      <c r="CQ45" s="269"/>
      <c r="CR45" s="274">
        <v>721040</v>
      </c>
      <c r="CS45" s="313"/>
      <c r="CT45" s="313"/>
      <c r="CU45" s="313"/>
      <c r="CV45" s="313"/>
      <c r="CW45" s="313"/>
      <c r="CX45" s="313"/>
      <c r="CY45" s="332"/>
      <c r="CZ45" s="283">
        <v>2.4</v>
      </c>
      <c r="DA45" s="335"/>
      <c r="DB45" s="335"/>
      <c r="DC45" s="338"/>
      <c r="DD45" s="288">
        <v>2385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437</v>
      </c>
      <c r="CG46" s="1"/>
      <c r="CH46" s="1"/>
      <c r="CI46" s="1"/>
      <c r="CJ46" s="1"/>
      <c r="CK46" s="1"/>
      <c r="CL46" s="1"/>
      <c r="CM46" s="1"/>
      <c r="CN46" s="1"/>
      <c r="CO46" s="1"/>
      <c r="CP46" s="1"/>
      <c r="CQ46" s="269"/>
      <c r="CR46" s="274">
        <v>795952</v>
      </c>
      <c r="CS46" s="217"/>
      <c r="CT46" s="217"/>
      <c r="CU46" s="217"/>
      <c r="CV46" s="217"/>
      <c r="CW46" s="217"/>
      <c r="CX46" s="217"/>
      <c r="CY46" s="279"/>
      <c r="CZ46" s="283">
        <v>2.6</v>
      </c>
      <c r="DA46" s="238"/>
      <c r="DB46" s="238"/>
      <c r="DC46" s="285"/>
      <c r="DD46" s="288">
        <v>99716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438</v>
      </c>
      <c r="CG47" s="1"/>
      <c r="CH47" s="1"/>
      <c r="CI47" s="1"/>
      <c r="CJ47" s="1"/>
      <c r="CK47" s="1"/>
      <c r="CL47" s="1"/>
      <c r="CM47" s="1"/>
      <c r="CN47" s="1"/>
      <c r="CO47" s="1"/>
      <c r="CP47" s="1"/>
      <c r="CQ47" s="269"/>
      <c r="CR47" s="274">
        <v>296052</v>
      </c>
      <c r="CS47" s="313"/>
      <c r="CT47" s="313"/>
      <c r="CU47" s="313"/>
      <c r="CV47" s="313"/>
      <c r="CW47" s="313"/>
      <c r="CX47" s="313"/>
      <c r="CY47" s="332"/>
      <c r="CZ47" s="283">
        <v>1</v>
      </c>
      <c r="DA47" s="335"/>
      <c r="DB47" s="335"/>
      <c r="DC47" s="338"/>
      <c r="DD47" s="288">
        <v>126193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440</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195</v>
      </c>
      <c r="CE49" s="267"/>
      <c r="CF49" s="267"/>
      <c r="CG49" s="267"/>
      <c r="CH49" s="267"/>
      <c r="CI49" s="267"/>
      <c r="CJ49" s="267"/>
      <c r="CK49" s="267"/>
      <c r="CL49" s="267"/>
      <c r="CM49" s="267"/>
      <c r="CN49" s="267"/>
      <c r="CO49" s="267"/>
      <c r="CP49" s="267"/>
      <c r="CQ49" s="271"/>
      <c r="CR49" s="275">
        <v>30394622</v>
      </c>
      <c r="CS49" s="312"/>
      <c r="CT49" s="312"/>
      <c r="CU49" s="312"/>
      <c r="CV49" s="312"/>
      <c r="CW49" s="312"/>
      <c r="CX49" s="312"/>
      <c r="CY49" s="333"/>
      <c r="CZ49" s="292">
        <v>100</v>
      </c>
      <c r="DA49" s="336"/>
      <c r="DB49" s="336"/>
      <c r="DC49" s="339"/>
      <c r="DD49" s="342">
        <v>20165057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nxbhxKywBJI6lT0cvhz4WcXdLMM1NFTJkUIHzx24uTNTwuxDrIEgceXjzCK7vjI5K25La9OWi7EWS0MzVMbzmQ==" saltValue="hfhm2rgrrtkERG6719ON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55" zoomScale="70" zoomScaleNormal="70" zoomScaleSheetLayoutView="70" workbookViewId="0">
      <selection activeCell="AP76" sqref="AP76:AT76"/>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297</v>
      </c>
      <c r="DK2" s="707"/>
      <c r="DL2" s="707"/>
      <c r="DM2" s="707"/>
      <c r="DN2" s="707"/>
      <c r="DO2" s="710"/>
      <c r="DP2" s="368"/>
      <c r="DQ2" s="706" t="s">
        <v>298</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444</v>
      </c>
      <c r="B5" s="397"/>
      <c r="C5" s="397"/>
      <c r="D5" s="397"/>
      <c r="E5" s="397"/>
      <c r="F5" s="397"/>
      <c r="G5" s="397"/>
      <c r="H5" s="397"/>
      <c r="I5" s="397"/>
      <c r="J5" s="397"/>
      <c r="K5" s="397"/>
      <c r="L5" s="397"/>
      <c r="M5" s="397"/>
      <c r="N5" s="397"/>
      <c r="O5" s="397"/>
      <c r="P5" s="429"/>
      <c r="Q5" s="435" t="s">
        <v>183</v>
      </c>
      <c r="R5" s="447"/>
      <c r="S5" s="447"/>
      <c r="T5" s="447"/>
      <c r="U5" s="458"/>
      <c r="V5" s="435" t="s">
        <v>445</v>
      </c>
      <c r="W5" s="447"/>
      <c r="X5" s="447"/>
      <c r="Y5" s="447"/>
      <c r="Z5" s="458"/>
      <c r="AA5" s="435" t="s">
        <v>446</v>
      </c>
      <c r="AB5" s="447"/>
      <c r="AC5" s="447"/>
      <c r="AD5" s="447"/>
      <c r="AE5" s="447"/>
      <c r="AF5" s="504" t="s">
        <v>180</v>
      </c>
      <c r="AG5" s="447"/>
      <c r="AH5" s="447"/>
      <c r="AI5" s="447"/>
      <c r="AJ5" s="522"/>
      <c r="AK5" s="447" t="s">
        <v>447</v>
      </c>
      <c r="AL5" s="447"/>
      <c r="AM5" s="447"/>
      <c r="AN5" s="447"/>
      <c r="AO5" s="458"/>
      <c r="AP5" s="435" t="s">
        <v>448</v>
      </c>
      <c r="AQ5" s="447"/>
      <c r="AR5" s="447"/>
      <c r="AS5" s="447"/>
      <c r="AT5" s="458"/>
      <c r="AU5" s="435" t="s">
        <v>451</v>
      </c>
      <c r="AV5" s="447"/>
      <c r="AW5" s="447"/>
      <c r="AX5" s="447"/>
      <c r="AY5" s="522"/>
      <c r="AZ5" s="378"/>
      <c r="BA5" s="378"/>
      <c r="BB5" s="378"/>
      <c r="BC5" s="378"/>
      <c r="BD5" s="378"/>
      <c r="BE5" s="576"/>
      <c r="BF5" s="576"/>
      <c r="BG5" s="576"/>
      <c r="BH5" s="576"/>
      <c r="BI5" s="576"/>
      <c r="BJ5" s="576"/>
      <c r="BK5" s="576"/>
      <c r="BL5" s="576"/>
      <c r="BM5" s="576"/>
      <c r="BN5" s="576"/>
      <c r="BO5" s="576"/>
      <c r="BP5" s="576"/>
      <c r="BQ5" s="370" t="s">
        <v>452</v>
      </c>
      <c r="BR5" s="397"/>
      <c r="BS5" s="397"/>
      <c r="BT5" s="397"/>
      <c r="BU5" s="397"/>
      <c r="BV5" s="397"/>
      <c r="BW5" s="397"/>
      <c r="BX5" s="397"/>
      <c r="BY5" s="397"/>
      <c r="BZ5" s="397"/>
      <c r="CA5" s="397"/>
      <c r="CB5" s="397"/>
      <c r="CC5" s="397"/>
      <c r="CD5" s="397"/>
      <c r="CE5" s="397"/>
      <c r="CF5" s="397"/>
      <c r="CG5" s="429"/>
      <c r="CH5" s="435" t="s">
        <v>366</v>
      </c>
      <c r="CI5" s="447"/>
      <c r="CJ5" s="447"/>
      <c r="CK5" s="447"/>
      <c r="CL5" s="458"/>
      <c r="CM5" s="435" t="s">
        <v>317</v>
      </c>
      <c r="CN5" s="447"/>
      <c r="CO5" s="447"/>
      <c r="CP5" s="447"/>
      <c r="CQ5" s="458"/>
      <c r="CR5" s="435" t="s">
        <v>241</v>
      </c>
      <c r="CS5" s="447"/>
      <c r="CT5" s="447"/>
      <c r="CU5" s="447"/>
      <c r="CV5" s="458"/>
      <c r="CW5" s="435" t="s">
        <v>53</v>
      </c>
      <c r="CX5" s="447"/>
      <c r="CY5" s="447"/>
      <c r="CZ5" s="447"/>
      <c r="DA5" s="458"/>
      <c r="DB5" s="435" t="s">
        <v>411</v>
      </c>
      <c r="DC5" s="447"/>
      <c r="DD5" s="447"/>
      <c r="DE5" s="447"/>
      <c r="DF5" s="458"/>
      <c r="DG5" s="700" t="s">
        <v>238</v>
      </c>
      <c r="DH5" s="703"/>
      <c r="DI5" s="703"/>
      <c r="DJ5" s="703"/>
      <c r="DK5" s="708"/>
      <c r="DL5" s="700" t="s">
        <v>453</v>
      </c>
      <c r="DM5" s="703"/>
      <c r="DN5" s="703"/>
      <c r="DO5" s="703"/>
      <c r="DP5" s="708"/>
      <c r="DQ5" s="435" t="s">
        <v>454</v>
      </c>
      <c r="DR5" s="447"/>
      <c r="DS5" s="447"/>
      <c r="DT5" s="447"/>
      <c r="DU5" s="458"/>
      <c r="DV5" s="435" t="s">
        <v>451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456</v>
      </c>
      <c r="C7" s="419"/>
      <c r="D7" s="419"/>
      <c r="E7" s="419"/>
      <c r="F7" s="419"/>
      <c r="G7" s="419"/>
      <c r="H7" s="419"/>
      <c r="I7" s="419"/>
      <c r="J7" s="419"/>
      <c r="K7" s="419"/>
      <c r="L7" s="419"/>
      <c r="M7" s="419"/>
      <c r="N7" s="419"/>
      <c r="O7" s="419"/>
      <c r="P7" s="431"/>
      <c r="Q7" s="437">
        <v>30744</v>
      </c>
      <c r="R7" s="449"/>
      <c r="S7" s="449"/>
      <c r="T7" s="449"/>
      <c r="U7" s="449"/>
      <c r="V7" s="449">
        <v>30317</v>
      </c>
      <c r="W7" s="449"/>
      <c r="X7" s="449"/>
      <c r="Y7" s="449"/>
      <c r="Z7" s="449"/>
      <c r="AA7" s="449">
        <f>Q7-V7</f>
        <v>427</v>
      </c>
      <c r="AB7" s="449"/>
      <c r="AC7" s="449"/>
      <c r="AD7" s="449"/>
      <c r="AE7" s="492"/>
      <c r="AF7" s="506">
        <v>302</v>
      </c>
      <c r="AG7" s="519"/>
      <c r="AH7" s="519"/>
      <c r="AI7" s="519"/>
      <c r="AJ7" s="524"/>
      <c r="AK7" s="532">
        <v>1174</v>
      </c>
      <c r="AL7" s="449"/>
      <c r="AM7" s="449"/>
      <c r="AN7" s="449"/>
      <c r="AO7" s="449"/>
      <c r="AP7" s="449">
        <v>23892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546</v>
      </c>
      <c r="BT7" s="419"/>
      <c r="BU7" s="419"/>
      <c r="BV7" s="419"/>
      <c r="BW7" s="419"/>
      <c r="BX7" s="419"/>
      <c r="BY7" s="419"/>
      <c r="BZ7" s="419"/>
      <c r="CA7" s="419"/>
      <c r="CB7" s="419"/>
      <c r="CC7" s="419"/>
      <c r="CD7" s="419"/>
      <c r="CE7" s="419"/>
      <c r="CF7" s="419"/>
      <c r="CG7" s="431"/>
      <c r="CH7" s="663">
        <v>8</v>
      </c>
      <c r="CI7" s="666"/>
      <c r="CJ7" s="666"/>
      <c r="CK7" s="666"/>
      <c r="CL7" s="681"/>
      <c r="CM7" s="663">
        <v>179</v>
      </c>
      <c r="CN7" s="666"/>
      <c r="CO7" s="666"/>
      <c r="CP7" s="666"/>
      <c r="CQ7" s="681"/>
      <c r="CR7" s="663">
        <v>100</v>
      </c>
      <c r="CS7" s="666"/>
      <c r="CT7" s="666"/>
      <c r="CU7" s="666"/>
      <c r="CV7" s="681"/>
      <c r="CW7" s="663" t="s">
        <v>200</v>
      </c>
      <c r="CX7" s="666"/>
      <c r="CY7" s="666"/>
      <c r="CZ7" s="666"/>
      <c r="DA7" s="681"/>
      <c r="DB7" s="663" t="s">
        <v>200</v>
      </c>
      <c r="DC7" s="666"/>
      <c r="DD7" s="666"/>
      <c r="DE7" s="666"/>
      <c r="DF7" s="681"/>
      <c r="DG7" s="663" t="s">
        <v>200</v>
      </c>
      <c r="DH7" s="666"/>
      <c r="DI7" s="666"/>
      <c r="DJ7" s="666"/>
      <c r="DK7" s="681"/>
      <c r="DL7" s="663" t="s">
        <v>200</v>
      </c>
      <c r="DM7" s="666"/>
      <c r="DN7" s="666"/>
      <c r="DO7" s="666"/>
      <c r="DP7" s="681"/>
      <c r="DQ7" s="663" t="s">
        <v>200</v>
      </c>
      <c r="DR7" s="666"/>
      <c r="DS7" s="666"/>
      <c r="DT7" s="666"/>
      <c r="DU7" s="681"/>
      <c r="DV7" s="399"/>
      <c r="DW7" s="419"/>
      <c r="DX7" s="419"/>
      <c r="DY7" s="419"/>
      <c r="DZ7" s="717"/>
      <c r="EA7" s="576"/>
    </row>
    <row r="8" spans="1:131" s="364" customFormat="1" ht="26.25" customHeight="1">
      <c r="A8" s="373">
        <v>2</v>
      </c>
      <c r="B8" s="400" t="s">
        <v>458</v>
      </c>
      <c r="C8" s="420"/>
      <c r="D8" s="420"/>
      <c r="E8" s="420"/>
      <c r="F8" s="420"/>
      <c r="G8" s="420"/>
      <c r="H8" s="420"/>
      <c r="I8" s="420"/>
      <c r="J8" s="420"/>
      <c r="K8" s="420"/>
      <c r="L8" s="420"/>
      <c r="M8" s="420"/>
      <c r="N8" s="420"/>
      <c r="O8" s="420"/>
      <c r="P8" s="432"/>
      <c r="Q8" s="438">
        <v>112</v>
      </c>
      <c r="R8" s="450"/>
      <c r="S8" s="450"/>
      <c r="T8" s="450"/>
      <c r="U8" s="450"/>
      <c r="V8" s="450">
        <v>112</v>
      </c>
      <c r="W8" s="450"/>
      <c r="X8" s="450"/>
      <c r="Y8" s="450"/>
      <c r="Z8" s="450"/>
      <c r="AA8" s="450">
        <f>Q8-V8</f>
        <v>0</v>
      </c>
      <c r="AB8" s="450"/>
      <c r="AC8" s="450"/>
      <c r="AD8" s="450"/>
      <c r="AE8" s="461"/>
      <c r="AF8" s="507" t="s">
        <v>200</v>
      </c>
      <c r="AG8" s="456"/>
      <c r="AH8" s="456"/>
      <c r="AI8" s="456"/>
      <c r="AJ8" s="525"/>
      <c r="AK8" s="460">
        <v>103</v>
      </c>
      <c r="AL8" s="450"/>
      <c r="AM8" s="450"/>
      <c r="AN8" s="450"/>
      <c r="AO8" s="450"/>
      <c r="AP8" s="450" t="s">
        <v>200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459</v>
      </c>
      <c r="C9" s="420"/>
      <c r="D9" s="420"/>
      <c r="E9" s="420"/>
      <c r="F9" s="420"/>
      <c r="G9" s="420"/>
      <c r="H9" s="420"/>
      <c r="I9" s="420"/>
      <c r="J9" s="420"/>
      <c r="K9" s="420"/>
      <c r="L9" s="420"/>
      <c r="M9" s="420"/>
      <c r="N9" s="420"/>
      <c r="O9" s="420"/>
      <c r="P9" s="432"/>
      <c r="Q9" s="438">
        <v>26</v>
      </c>
      <c r="R9" s="450"/>
      <c r="S9" s="450"/>
      <c r="T9" s="450"/>
      <c r="U9" s="450"/>
      <c r="V9" s="450">
        <v>22</v>
      </c>
      <c r="W9" s="450"/>
      <c r="X9" s="450"/>
      <c r="Y9" s="450"/>
      <c r="Z9" s="450"/>
      <c r="AA9" s="450">
        <f>Q9-V9</f>
        <v>4</v>
      </c>
      <c r="AB9" s="450"/>
      <c r="AC9" s="450"/>
      <c r="AD9" s="450"/>
      <c r="AE9" s="461"/>
      <c r="AF9" s="507">
        <v>4</v>
      </c>
      <c r="AG9" s="456"/>
      <c r="AH9" s="456"/>
      <c r="AI9" s="456"/>
      <c r="AJ9" s="525"/>
      <c r="AK9" s="460">
        <v>15</v>
      </c>
      <c r="AL9" s="450"/>
      <c r="AM9" s="450"/>
      <c r="AN9" s="450"/>
      <c r="AO9" s="450"/>
      <c r="AP9" s="450" t="s">
        <v>200</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t="s">
        <v>460</v>
      </c>
      <c r="C10" s="420"/>
      <c r="D10" s="420"/>
      <c r="E10" s="420"/>
      <c r="F10" s="420"/>
      <c r="G10" s="420"/>
      <c r="H10" s="420"/>
      <c r="I10" s="420"/>
      <c r="J10" s="420"/>
      <c r="K10" s="420"/>
      <c r="L10" s="420"/>
      <c r="M10" s="420"/>
      <c r="N10" s="420"/>
      <c r="O10" s="420"/>
      <c r="P10" s="432"/>
      <c r="Q10" s="438">
        <v>96</v>
      </c>
      <c r="R10" s="450"/>
      <c r="S10" s="450"/>
      <c r="T10" s="450"/>
      <c r="U10" s="450"/>
      <c r="V10" s="450">
        <v>93</v>
      </c>
      <c r="W10" s="450"/>
      <c r="X10" s="450"/>
      <c r="Y10" s="450"/>
      <c r="Z10" s="450"/>
      <c r="AA10" s="450">
        <f>Q10-V10</f>
        <v>3</v>
      </c>
      <c r="AB10" s="450"/>
      <c r="AC10" s="450"/>
      <c r="AD10" s="450"/>
      <c r="AE10" s="461"/>
      <c r="AF10" s="507">
        <v>3</v>
      </c>
      <c r="AG10" s="456"/>
      <c r="AH10" s="456"/>
      <c r="AI10" s="456"/>
      <c r="AJ10" s="525"/>
      <c r="AK10" s="460">
        <v>95</v>
      </c>
      <c r="AL10" s="450"/>
      <c r="AM10" s="450"/>
      <c r="AN10" s="450"/>
      <c r="AO10" s="450"/>
      <c r="AP10" s="450">
        <v>274</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300</v>
      </c>
      <c r="C23" s="421"/>
      <c r="D23" s="421"/>
      <c r="E23" s="421"/>
      <c r="F23" s="421"/>
      <c r="G23" s="421"/>
      <c r="H23" s="421"/>
      <c r="I23" s="421"/>
      <c r="J23" s="421"/>
      <c r="K23" s="421"/>
      <c r="L23" s="421"/>
      <c r="M23" s="421"/>
      <c r="N23" s="421"/>
      <c r="O23" s="421"/>
      <c r="P23" s="433"/>
      <c r="Q23" s="440">
        <v>30802</v>
      </c>
      <c r="R23" s="452"/>
      <c r="S23" s="452"/>
      <c r="T23" s="452"/>
      <c r="U23" s="452"/>
      <c r="V23" s="452">
        <v>30368</v>
      </c>
      <c r="W23" s="452"/>
      <c r="X23" s="452"/>
      <c r="Y23" s="452"/>
      <c r="Z23" s="452"/>
      <c r="AA23" s="452">
        <f>Q23-V23</f>
        <v>434</v>
      </c>
      <c r="AB23" s="452"/>
      <c r="AC23" s="452"/>
      <c r="AD23" s="452"/>
      <c r="AE23" s="494"/>
      <c r="AF23" s="508">
        <v>309</v>
      </c>
      <c r="AG23" s="452"/>
      <c r="AH23" s="452"/>
      <c r="AI23" s="452"/>
      <c r="AJ23" s="526"/>
      <c r="AK23" s="534"/>
      <c r="AL23" s="455"/>
      <c r="AM23" s="455"/>
      <c r="AN23" s="455"/>
      <c r="AO23" s="455"/>
      <c r="AP23" s="452">
        <v>24166</v>
      </c>
      <c r="AQ23" s="452"/>
      <c r="AR23" s="452"/>
      <c r="AS23" s="452"/>
      <c r="AT23" s="452"/>
      <c r="AU23" s="567"/>
      <c r="AV23" s="567"/>
      <c r="AW23" s="567"/>
      <c r="AX23" s="567"/>
      <c r="AY23" s="590"/>
      <c r="AZ23" s="595" t="s">
        <v>200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444</v>
      </c>
      <c r="B26" s="397"/>
      <c r="C26" s="397"/>
      <c r="D26" s="397"/>
      <c r="E26" s="397"/>
      <c r="F26" s="397"/>
      <c r="G26" s="397"/>
      <c r="H26" s="397"/>
      <c r="I26" s="397"/>
      <c r="J26" s="397"/>
      <c r="K26" s="397"/>
      <c r="L26" s="397"/>
      <c r="M26" s="397"/>
      <c r="N26" s="397"/>
      <c r="O26" s="397"/>
      <c r="P26" s="429"/>
      <c r="Q26" s="435" t="s">
        <v>463</v>
      </c>
      <c r="R26" s="447"/>
      <c r="S26" s="447"/>
      <c r="T26" s="447"/>
      <c r="U26" s="458"/>
      <c r="V26" s="435" t="s">
        <v>464</v>
      </c>
      <c r="W26" s="447"/>
      <c r="X26" s="447"/>
      <c r="Y26" s="447"/>
      <c r="Z26" s="458"/>
      <c r="AA26" s="435" t="s">
        <v>465</v>
      </c>
      <c r="AB26" s="447"/>
      <c r="AC26" s="447"/>
      <c r="AD26" s="447"/>
      <c r="AE26" s="447"/>
      <c r="AF26" s="509" t="s">
        <v>245</v>
      </c>
      <c r="AG26" s="520"/>
      <c r="AH26" s="520"/>
      <c r="AI26" s="520"/>
      <c r="AJ26" s="527"/>
      <c r="AK26" s="447" t="s">
        <v>390</v>
      </c>
      <c r="AL26" s="447"/>
      <c r="AM26" s="447"/>
      <c r="AN26" s="447"/>
      <c r="AO26" s="458"/>
      <c r="AP26" s="435" t="s">
        <v>356</v>
      </c>
      <c r="AQ26" s="447"/>
      <c r="AR26" s="447"/>
      <c r="AS26" s="447"/>
      <c r="AT26" s="458"/>
      <c r="AU26" s="435" t="s">
        <v>466</v>
      </c>
      <c r="AV26" s="447"/>
      <c r="AW26" s="447"/>
      <c r="AX26" s="447"/>
      <c r="AY26" s="458"/>
      <c r="AZ26" s="435" t="s">
        <v>467</v>
      </c>
      <c r="BA26" s="447"/>
      <c r="BB26" s="447"/>
      <c r="BC26" s="447"/>
      <c r="BD26" s="458"/>
      <c r="BE26" s="435" t="s">
        <v>451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468</v>
      </c>
      <c r="C28" s="419"/>
      <c r="D28" s="419"/>
      <c r="E28" s="419"/>
      <c r="F28" s="419"/>
      <c r="G28" s="419"/>
      <c r="H28" s="419"/>
      <c r="I28" s="419"/>
      <c r="J28" s="419"/>
      <c r="K28" s="419"/>
      <c r="L28" s="419"/>
      <c r="M28" s="419"/>
      <c r="N28" s="419"/>
      <c r="O28" s="419"/>
      <c r="P28" s="431"/>
      <c r="Q28" s="441">
        <v>7073</v>
      </c>
      <c r="R28" s="453"/>
      <c r="S28" s="453"/>
      <c r="T28" s="453"/>
      <c r="U28" s="453"/>
      <c r="V28" s="453">
        <v>6961</v>
      </c>
      <c r="W28" s="453"/>
      <c r="X28" s="453"/>
      <c r="Y28" s="453"/>
      <c r="Z28" s="453"/>
      <c r="AA28" s="453">
        <f t="shared" ref="AA28:AA36" si="0">Q28-V28</f>
        <v>112</v>
      </c>
      <c r="AB28" s="453"/>
      <c r="AC28" s="453"/>
      <c r="AD28" s="453"/>
      <c r="AE28" s="495"/>
      <c r="AF28" s="511">
        <v>112</v>
      </c>
      <c r="AG28" s="453"/>
      <c r="AH28" s="453"/>
      <c r="AI28" s="453"/>
      <c r="AJ28" s="529"/>
      <c r="AK28" s="535">
        <v>648</v>
      </c>
      <c r="AL28" s="453"/>
      <c r="AM28" s="453"/>
      <c r="AN28" s="453"/>
      <c r="AO28" s="453"/>
      <c r="AP28" s="453" t="s">
        <v>200</v>
      </c>
      <c r="AQ28" s="453"/>
      <c r="AR28" s="453"/>
      <c r="AS28" s="453"/>
      <c r="AT28" s="453"/>
      <c r="AU28" s="453" t="s">
        <v>200</v>
      </c>
      <c r="AV28" s="453"/>
      <c r="AW28" s="453"/>
      <c r="AX28" s="453"/>
      <c r="AY28" s="453"/>
      <c r="AZ28" s="596" t="s">
        <v>200</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26</v>
      </c>
      <c r="C29" s="420"/>
      <c r="D29" s="420"/>
      <c r="E29" s="420"/>
      <c r="F29" s="420"/>
      <c r="G29" s="420"/>
      <c r="H29" s="420"/>
      <c r="I29" s="420"/>
      <c r="J29" s="420"/>
      <c r="K29" s="420"/>
      <c r="L29" s="420"/>
      <c r="M29" s="420"/>
      <c r="N29" s="420"/>
      <c r="O29" s="420"/>
      <c r="P29" s="432"/>
      <c r="Q29" s="438">
        <v>6833</v>
      </c>
      <c r="R29" s="450"/>
      <c r="S29" s="450"/>
      <c r="T29" s="450"/>
      <c r="U29" s="450"/>
      <c r="V29" s="450">
        <v>6634</v>
      </c>
      <c r="W29" s="450"/>
      <c r="X29" s="450"/>
      <c r="Y29" s="450"/>
      <c r="Z29" s="450"/>
      <c r="AA29" s="450">
        <f t="shared" si="0"/>
        <v>199</v>
      </c>
      <c r="AB29" s="450"/>
      <c r="AC29" s="450"/>
      <c r="AD29" s="450"/>
      <c r="AE29" s="461"/>
      <c r="AF29" s="507">
        <v>199</v>
      </c>
      <c r="AG29" s="456"/>
      <c r="AH29" s="456"/>
      <c r="AI29" s="456"/>
      <c r="AJ29" s="525"/>
      <c r="AK29" s="460">
        <v>1100</v>
      </c>
      <c r="AL29" s="450"/>
      <c r="AM29" s="450"/>
      <c r="AN29" s="450"/>
      <c r="AO29" s="450"/>
      <c r="AP29" s="450" t="s">
        <v>200</v>
      </c>
      <c r="AQ29" s="450"/>
      <c r="AR29" s="450"/>
      <c r="AS29" s="450"/>
      <c r="AT29" s="450"/>
      <c r="AU29" s="450" t="s">
        <v>200</v>
      </c>
      <c r="AV29" s="450"/>
      <c r="AW29" s="450"/>
      <c r="AX29" s="450"/>
      <c r="AY29" s="450"/>
      <c r="AZ29" s="597" t="s">
        <v>200</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63</v>
      </c>
      <c r="C30" s="420"/>
      <c r="D30" s="420"/>
      <c r="E30" s="420"/>
      <c r="F30" s="420"/>
      <c r="G30" s="420"/>
      <c r="H30" s="420"/>
      <c r="I30" s="420"/>
      <c r="J30" s="420"/>
      <c r="K30" s="420"/>
      <c r="L30" s="420"/>
      <c r="M30" s="420"/>
      <c r="N30" s="420"/>
      <c r="O30" s="420"/>
      <c r="P30" s="432"/>
      <c r="Q30" s="438">
        <v>2</v>
      </c>
      <c r="R30" s="450"/>
      <c r="S30" s="450"/>
      <c r="T30" s="450"/>
      <c r="U30" s="450"/>
      <c r="V30" s="450">
        <v>2</v>
      </c>
      <c r="W30" s="450"/>
      <c r="X30" s="450"/>
      <c r="Y30" s="450"/>
      <c r="Z30" s="450"/>
      <c r="AA30" s="450">
        <f t="shared" si="0"/>
        <v>0</v>
      </c>
      <c r="AB30" s="450"/>
      <c r="AC30" s="450"/>
      <c r="AD30" s="450"/>
      <c r="AE30" s="461"/>
      <c r="AF30" s="507">
        <v>0</v>
      </c>
      <c r="AG30" s="456"/>
      <c r="AH30" s="456"/>
      <c r="AI30" s="456"/>
      <c r="AJ30" s="525"/>
      <c r="AK30" s="460">
        <v>0</v>
      </c>
      <c r="AL30" s="450"/>
      <c r="AM30" s="450"/>
      <c r="AN30" s="450"/>
      <c r="AO30" s="450"/>
      <c r="AP30" s="450" t="s">
        <v>200</v>
      </c>
      <c r="AQ30" s="450"/>
      <c r="AR30" s="450"/>
      <c r="AS30" s="450"/>
      <c r="AT30" s="450"/>
      <c r="AU30" s="450" t="s">
        <v>200</v>
      </c>
      <c r="AV30" s="450"/>
      <c r="AW30" s="450"/>
      <c r="AX30" s="450"/>
      <c r="AY30" s="450"/>
      <c r="AZ30" s="597" t="s">
        <v>200</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225</v>
      </c>
      <c r="C31" s="420"/>
      <c r="D31" s="420"/>
      <c r="E31" s="420"/>
      <c r="F31" s="420"/>
      <c r="G31" s="420"/>
      <c r="H31" s="420"/>
      <c r="I31" s="420"/>
      <c r="J31" s="420"/>
      <c r="K31" s="420"/>
      <c r="L31" s="420"/>
      <c r="M31" s="420"/>
      <c r="N31" s="420"/>
      <c r="O31" s="420"/>
      <c r="P31" s="432"/>
      <c r="Q31" s="438">
        <v>2032</v>
      </c>
      <c r="R31" s="450"/>
      <c r="S31" s="450"/>
      <c r="T31" s="450"/>
      <c r="U31" s="450"/>
      <c r="V31" s="450">
        <v>2002</v>
      </c>
      <c r="W31" s="450"/>
      <c r="X31" s="450"/>
      <c r="Y31" s="450"/>
      <c r="Z31" s="450"/>
      <c r="AA31" s="450">
        <f t="shared" si="0"/>
        <v>30</v>
      </c>
      <c r="AB31" s="450"/>
      <c r="AC31" s="450"/>
      <c r="AD31" s="450"/>
      <c r="AE31" s="461"/>
      <c r="AF31" s="507">
        <v>30</v>
      </c>
      <c r="AG31" s="456"/>
      <c r="AH31" s="456"/>
      <c r="AI31" s="456"/>
      <c r="AJ31" s="525"/>
      <c r="AK31" s="460">
        <v>1151</v>
      </c>
      <c r="AL31" s="450"/>
      <c r="AM31" s="450"/>
      <c r="AN31" s="450"/>
      <c r="AO31" s="450"/>
      <c r="AP31" s="450" t="s">
        <v>200</v>
      </c>
      <c r="AQ31" s="450"/>
      <c r="AR31" s="450"/>
      <c r="AS31" s="450"/>
      <c r="AT31" s="450"/>
      <c r="AU31" s="450" t="s">
        <v>200</v>
      </c>
      <c r="AV31" s="450"/>
      <c r="AW31" s="450"/>
      <c r="AX31" s="450"/>
      <c r="AY31" s="450"/>
      <c r="AZ31" s="597" t="s">
        <v>200</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469</v>
      </c>
      <c r="C32" s="420"/>
      <c r="D32" s="420"/>
      <c r="E32" s="420"/>
      <c r="F32" s="420"/>
      <c r="G32" s="420"/>
      <c r="H32" s="420"/>
      <c r="I32" s="420"/>
      <c r="J32" s="420"/>
      <c r="K32" s="420"/>
      <c r="L32" s="420"/>
      <c r="M32" s="420"/>
      <c r="N32" s="420"/>
      <c r="O32" s="420"/>
      <c r="P32" s="432"/>
      <c r="Q32" s="438">
        <v>1727</v>
      </c>
      <c r="R32" s="450"/>
      <c r="S32" s="450"/>
      <c r="T32" s="450"/>
      <c r="U32" s="450"/>
      <c r="V32" s="450">
        <v>1550</v>
      </c>
      <c r="W32" s="450"/>
      <c r="X32" s="450"/>
      <c r="Y32" s="450"/>
      <c r="Z32" s="450"/>
      <c r="AA32" s="450">
        <f t="shared" si="0"/>
        <v>177</v>
      </c>
      <c r="AB32" s="450"/>
      <c r="AC32" s="450"/>
      <c r="AD32" s="450"/>
      <c r="AE32" s="461"/>
      <c r="AF32" s="507">
        <v>4927</v>
      </c>
      <c r="AG32" s="456"/>
      <c r="AH32" s="456"/>
      <c r="AI32" s="456"/>
      <c r="AJ32" s="525"/>
      <c r="AK32" s="460">
        <v>11</v>
      </c>
      <c r="AL32" s="450"/>
      <c r="AM32" s="450"/>
      <c r="AN32" s="450"/>
      <c r="AO32" s="450"/>
      <c r="AP32" s="450">
        <v>1257</v>
      </c>
      <c r="AQ32" s="450"/>
      <c r="AR32" s="450"/>
      <c r="AS32" s="450"/>
      <c r="AT32" s="450"/>
      <c r="AU32" s="450">
        <v>20</v>
      </c>
      <c r="AV32" s="450"/>
      <c r="AW32" s="450"/>
      <c r="AX32" s="450"/>
      <c r="AY32" s="450"/>
      <c r="AZ32" s="597" t="s">
        <v>200</v>
      </c>
      <c r="BA32" s="597"/>
      <c r="BB32" s="597"/>
      <c r="BC32" s="597"/>
      <c r="BD32" s="597"/>
      <c r="BE32" s="565" t="s">
        <v>470</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348</v>
      </c>
      <c r="C33" s="420"/>
      <c r="D33" s="420"/>
      <c r="E33" s="420"/>
      <c r="F33" s="420"/>
      <c r="G33" s="420"/>
      <c r="H33" s="420"/>
      <c r="I33" s="420"/>
      <c r="J33" s="420"/>
      <c r="K33" s="420"/>
      <c r="L33" s="420"/>
      <c r="M33" s="420"/>
      <c r="N33" s="420"/>
      <c r="O33" s="420"/>
      <c r="P33" s="432"/>
      <c r="Q33" s="438">
        <v>1641</v>
      </c>
      <c r="R33" s="450"/>
      <c r="S33" s="450"/>
      <c r="T33" s="450"/>
      <c r="U33" s="450"/>
      <c r="V33" s="450">
        <v>1646</v>
      </c>
      <c r="W33" s="450"/>
      <c r="X33" s="450"/>
      <c r="Y33" s="450"/>
      <c r="Z33" s="450"/>
      <c r="AA33" s="450">
        <f t="shared" si="0"/>
        <v>-5</v>
      </c>
      <c r="AB33" s="450"/>
      <c r="AC33" s="450"/>
      <c r="AD33" s="450"/>
      <c r="AE33" s="461"/>
      <c r="AF33" s="507">
        <v>280</v>
      </c>
      <c r="AG33" s="456"/>
      <c r="AH33" s="456"/>
      <c r="AI33" s="456"/>
      <c r="AJ33" s="525"/>
      <c r="AK33" s="460">
        <v>619</v>
      </c>
      <c r="AL33" s="450"/>
      <c r="AM33" s="450"/>
      <c r="AN33" s="450"/>
      <c r="AO33" s="450"/>
      <c r="AP33" s="450">
        <v>9604</v>
      </c>
      <c r="AQ33" s="450"/>
      <c r="AR33" s="450"/>
      <c r="AS33" s="450"/>
      <c r="AT33" s="450"/>
      <c r="AU33" s="450">
        <v>7146</v>
      </c>
      <c r="AV33" s="450"/>
      <c r="AW33" s="450"/>
      <c r="AX33" s="450"/>
      <c r="AY33" s="450"/>
      <c r="AZ33" s="597" t="s">
        <v>200</v>
      </c>
      <c r="BA33" s="597"/>
      <c r="BB33" s="597"/>
      <c r="BC33" s="597"/>
      <c r="BD33" s="597"/>
      <c r="BE33" s="565" t="s">
        <v>470</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471</v>
      </c>
      <c r="C34" s="420"/>
      <c r="D34" s="420"/>
      <c r="E34" s="420"/>
      <c r="F34" s="420"/>
      <c r="G34" s="420"/>
      <c r="H34" s="420"/>
      <c r="I34" s="420"/>
      <c r="J34" s="420"/>
      <c r="K34" s="420"/>
      <c r="L34" s="420"/>
      <c r="M34" s="420"/>
      <c r="N34" s="420"/>
      <c r="O34" s="420"/>
      <c r="P34" s="432"/>
      <c r="Q34" s="438">
        <v>7247</v>
      </c>
      <c r="R34" s="450"/>
      <c r="S34" s="450"/>
      <c r="T34" s="450"/>
      <c r="U34" s="450"/>
      <c r="V34" s="450">
        <v>8145</v>
      </c>
      <c r="W34" s="450"/>
      <c r="X34" s="450"/>
      <c r="Y34" s="450"/>
      <c r="Z34" s="450"/>
      <c r="AA34" s="450">
        <f t="shared" si="0"/>
        <v>-898</v>
      </c>
      <c r="AB34" s="450"/>
      <c r="AC34" s="450"/>
      <c r="AD34" s="450"/>
      <c r="AE34" s="461"/>
      <c r="AF34" s="507">
        <v>1939</v>
      </c>
      <c r="AG34" s="456"/>
      <c r="AH34" s="456"/>
      <c r="AI34" s="456"/>
      <c r="AJ34" s="525"/>
      <c r="AK34" s="460">
        <v>840</v>
      </c>
      <c r="AL34" s="450"/>
      <c r="AM34" s="450"/>
      <c r="AN34" s="450"/>
      <c r="AO34" s="450"/>
      <c r="AP34" s="450">
        <v>6781</v>
      </c>
      <c r="AQ34" s="450"/>
      <c r="AR34" s="450"/>
      <c r="AS34" s="450"/>
      <c r="AT34" s="450"/>
      <c r="AU34" s="450">
        <v>4299</v>
      </c>
      <c r="AV34" s="450"/>
      <c r="AW34" s="450"/>
      <c r="AX34" s="450"/>
      <c r="AY34" s="450"/>
      <c r="AZ34" s="597" t="s">
        <v>200</v>
      </c>
      <c r="BA34" s="597"/>
      <c r="BB34" s="597"/>
      <c r="BC34" s="597"/>
      <c r="BD34" s="597"/>
      <c r="BE34" s="565" t="s">
        <v>470</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472</v>
      </c>
      <c r="C35" s="420"/>
      <c r="D35" s="420"/>
      <c r="E35" s="420"/>
      <c r="F35" s="420"/>
      <c r="G35" s="420"/>
      <c r="H35" s="420"/>
      <c r="I35" s="420"/>
      <c r="J35" s="420"/>
      <c r="K35" s="420"/>
      <c r="L35" s="420"/>
      <c r="M35" s="420"/>
      <c r="N35" s="420"/>
      <c r="O35" s="420"/>
      <c r="P35" s="432"/>
      <c r="Q35" s="438">
        <v>136</v>
      </c>
      <c r="R35" s="450"/>
      <c r="S35" s="450"/>
      <c r="T35" s="450"/>
      <c r="U35" s="450"/>
      <c r="V35" s="450">
        <v>86</v>
      </c>
      <c r="W35" s="450"/>
      <c r="X35" s="450"/>
      <c r="Y35" s="450"/>
      <c r="Z35" s="450"/>
      <c r="AA35" s="450">
        <f t="shared" si="0"/>
        <v>50</v>
      </c>
      <c r="AB35" s="450"/>
      <c r="AC35" s="450"/>
      <c r="AD35" s="450"/>
      <c r="AE35" s="461"/>
      <c r="AF35" s="507">
        <v>50</v>
      </c>
      <c r="AG35" s="456"/>
      <c r="AH35" s="456"/>
      <c r="AI35" s="456"/>
      <c r="AJ35" s="525"/>
      <c r="AK35" s="460">
        <v>76</v>
      </c>
      <c r="AL35" s="450"/>
      <c r="AM35" s="450"/>
      <c r="AN35" s="450"/>
      <c r="AO35" s="450"/>
      <c r="AP35" s="450">
        <v>346</v>
      </c>
      <c r="AQ35" s="450"/>
      <c r="AR35" s="450"/>
      <c r="AS35" s="450"/>
      <c r="AT35" s="450"/>
      <c r="AU35" s="450">
        <v>345</v>
      </c>
      <c r="AV35" s="450"/>
      <c r="AW35" s="450"/>
      <c r="AX35" s="450"/>
      <c r="AY35" s="450"/>
      <c r="AZ35" s="597" t="s">
        <v>200</v>
      </c>
      <c r="BA35" s="597"/>
      <c r="BB35" s="597"/>
      <c r="BC35" s="597"/>
      <c r="BD35" s="597"/>
      <c r="BE35" s="565" t="s">
        <v>23</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405</v>
      </c>
      <c r="C36" s="420"/>
      <c r="D36" s="420"/>
      <c r="E36" s="420"/>
      <c r="F36" s="420"/>
      <c r="G36" s="420"/>
      <c r="H36" s="420"/>
      <c r="I36" s="420"/>
      <c r="J36" s="420"/>
      <c r="K36" s="420"/>
      <c r="L36" s="420"/>
      <c r="M36" s="420"/>
      <c r="N36" s="420"/>
      <c r="O36" s="420"/>
      <c r="P36" s="432"/>
      <c r="Q36" s="438">
        <v>913</v>
      </c>
      <c r="R36" s="450"/>
      <c r="S36" s="450"/>
      <c r="T36" s="450"/>
      <c r="U36" s="450"/>
      <c r="V36" s="450">
        <v>907</v>
      </c>
      <c r="W36" s="450"/>
      <c r="X36" s="450"/>
      <c r="Y36" s="450"/>
      <c r="Z36" s="450"/>
      <c r="AA36" s="450">
        <f t="shared" si="0"/>
        <v>6</v>
      </c>
      <c r="AB36" s="450"/>
      <c r="AC36" s="450"/>
      <c r="AD36" s="450"/>
      <c r="AE36" s="461"/>
      <c r="AF36" s="507" t="s">
        <v>200</v>
      </c>
      <c r="AG36" s="456"/>
      <c r="AH36" s="456"/>
      <c r="AI36" s="456"/>
      <c r="AJ36" s="525"/>
      <c r="AK36" s="460">
        <v>143</v>
      </c>
      <c r="AL36" s="450"/>
      <c r="AM36" s="450"/>
      <c r="AN36" s="450"/>
      <c r="AO36" s="450"/>
      <c r="AP36" s="450">
        <v>553</v>
      </c>
      <c r="AQ36" s="450"/>
      <c r="AR36" s="450"/>
      <c r="AS36" s="450"/>
      <c r="AT36" s="450"/>
      <c r="AU36" s="450">
        <v>547</v>
      </c>
      <c r="AV36" s="450"/>
      <c r="AW36" s="450"/>
      <c r="AX36" s="450"/>
      <c r="AY36" s="450"/>
      <c r="AZ36" s="597" t="s">
        <v>200</v>
      </c>
      <c r="BA36" s="597"/>
      <c r="BB36" s="597"/>
      <c r="BC36" s="597"/>
      <c r="BD36" s="597"/>
      <c r="BE36" s="565" t="s">
        <v>23</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7538</v>
      </c>
      <c r="AG63" s="452"/>
      <c r="AH63" s="452"/>
      <c r="AI63" s="452"/>
      <c r="AJ63" s="526"/>
      <c r="AK63" s="534"/>
      <c r="AL63" s="455"/>
      <c r="AM63" s="455"/>
      <c r="AN63" s="455"/>
      <c r="AO63" s="455"/>
      <c r="AP63" s="452">
        <f>AP32+AP33+AP34+AP35+AP36</f>
        <v>18541</v>
      </c>
      <c r="AQ63" s="452"/>
      <c r="AR63" s="452"/>
      <c r="AS63" s="452"/>
      <c r="AT63" s="452"/>
      <c r="AU63" s="452">
        <f>AU32+AU33+AU34+AU35+AU36</f>
        <v>12357</v>
      </c>
      <c r="AV63" s="452"/>
      <c r="AW63" s="452"/>
      <c r="AX63" s="452"/>
      <c r="AY63" s="452"/>
      <c r="AZ63" s="599"/>
      <c r="BA63" s="599"/>
      <c r="BB63" s="599"/>
      <c r="BC63" s="599"/>
      <c r="BD63" s="599"/>
      <c r="BE63" s="567"/>
      <c r="BF63" s="567"/>
      <c r="BG63" s="567"/>
      <c r="BH63" s="567"/>
      <c r="BI63" s="590"/>
      <c r="BJ63" s="595" t="s">
        <v>200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412</v>
      </c>
      <c r="B66" s="397"/>
      <c r="C66" s="397"/>
      <c r="D66" s="397"/>
      <c r="E66" s="397"/>
      <c r="F66" s="397"/>
      <c r="G66" s="397"/>
      <c r="H66" s="397"/>
      <c r="I66" s="397"/>
      <c r="J66" s="397"/>
      <c r="K66" s="397"/>
      <c r="L66" s="397"/>
      <c r="M66" s="397"/>
      <c r="N66" s="397"/>
      <c r="O66" s="397"/>
      <c r="P66" s="429"/>
      <c r="Q66" s="435" t="s">
        <v>463</v>
      </c>
      <c r="R66" s="447"/>
      <c r="S66" s="447"/>
      <c r="T66" s="447"/>
      <c r="U66" s="458"/>
      <c r="V66" s="435" t="s">
        <v>464</v>
      </c>
      <c r="W66" s="447"/>
      <c r="X66" s="447"/>
      <c r="Y66" s="447"/>
      <c r="Z66" s="458"/>
      <c r="AA66" s="435" t="s">
        <v>465</v>
      </c>
      <c r="AB66" s="447"/>
      <c r="AC66" s="447"/>
      <c r="AD66" s="447"/>
      <c r="AE66" s="458"/>
      <c r="AF66" s="512" t="s">
        <v>245</v>
      </c>
      <c r="AG66" s="520"/>
      <c r="AH66" s="520"/>
      <c r="AI66" s="520"/>
      <c r="AJ66" s="530"/>
      <c r="AK66" s="435" t="s">
        <v>390</v>
      </c>
      <c r="AL66" s="397"/>
      <c r="AM66" s="397"/>
      <c r="AN66" s="397"/>
      <c r="AO66" s="429"/>
      <c r="AP66" s="435" t="s">
        <v>356</v>
      </c>
      <c r="AQ66" s="447"/>
      <c r="AR66" s="447"/>
      <c r="AS66" s="447"/>
      <c r="AT66" s="458"/>
      <c r="AU66" s="435" t="s">
        <v>475</v>
      </c>
      <c r="AV66" s="447"/>
      <c r="AW66" s="447"/>
      <c r="AX66" s="447"/>
      <c r="AY66" s="458"/>
      <c r="AZ66" s="435" t="s">
        <v>451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541</v>
      </c>
      <c r="C68" s="419"/>
      <c r="D68" s="419"/>
      <c r="E68" s="419"/>
      <c r="F68" s="419"/>
      <c r="G68" s="419"/>
      <c r="H68" s="419"/>
      <c r="I68" s="419"/>
      <c r="J68" s="419"/>
      <c r="K68" s="419"/>
      <c r="L68" s="419"/>
      <c r="M68" s="419"/>
      <c r="N68" s="419"/>
      <c r="O68" s="419"/>
      <c r="P68" s="431"/>
      <c r="Q68" s="437">
        <v>3843</v>
      </c>
      <c r="R68" s="449"/>
      <c r="S68" s="449"/>
      <c r="T68" s="449"/>
      <c r="U68" s="449"/>
      <c r="V68" s="449">
        <v>3646</v>
      </c>
      <c r="W68" s="449"/>
      <c r="X68" s="449"/>
      <c r="Y68" s="449"/>
      <c r="Z68" s="449"/>
      <c r="AA68" s="449">
        <v>197</v>
      </c>
      <c r="AB68" s="449"/>
      <c r="AC68" s="449"/>
      <c r="AD68" s="449"/>
      <c r="AE68" s="449"/>
      <c r="AF68" s="449">
        <v>197</v>
      </c>
      <c r="AG68" s="449"/>
      <c r="AH68" s="449"/>
      <c r="AI68" s="449"/>
      <c r="AJ68" s="449"/>
      <c r="AK68" s="449">
        <v>6</v>
      </c>
      <c r="AL68" s="449"/>
      <c r="AM68" s="449"/>
      <c r="AN68" s="449"/>
      <c r="AO68" s="449"/>
      <c r="AP68" s="449" t="s">
        <v>200</v>
      </c>
      <c r="AQ68" s="449"/>
      <c r="AR68" s="449"/>
      <c r="AS68" s="449"/>
      <c r="AT68" s="449"/>
      <c r="AU68" s="449" t="s">
        <v>200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542</v>
      </c>
      <c r="C69" s="420"/>
      <c r="D69" s="420"/>
      <c r="E69" s="420"/>
      <c r="F69" s="420"/>
      <c r="G69" s="420"/>
      <c r="H69" s="420"/>
      <c r="I69" s="420"/>
      <c r="J69" s="420"/>
      <c r="K69" s="420"/>
      <c r="L69" s="420"/>
      <c r="M69" s="420"/>
      <c r="N69" s="420"/>
      <c r="O69" s="420"/>
      <c r="P69" s="432"/>
      <c r="Q69" s="438">
        <v>116</v>
      </c>
      <c r="R69" s="450"/>
      <c r="S69" s="450"/>
      <c r="T69" s="450"/>
      <c r="U69" s="450"/>
      <c r="V69" s="450">
        <v>116</v>
      </c>
      <c r="W69" s="450"/>
      <c r="X69" s="450"/>
      <c r="Y69" s="450"/>
      <c r="Z69" s="450"/>
      <c r="AA69" s="450">
        <v>0</v>
      </c>
      <c r="AB69" s="450"/>
      <c r="AC69" s="450"/>
      <c r="AD69" s="450"/>
      <c r="AE69" s="450"/>
      <c r="AF69" s="450">
        <v>0</v>
      </c>
      <c r="AG69" s="450"/>
      <c r="AH69" s="450"/>
      <c r="AI69" s="450"/>
      <c r="AJ69" s="450"/>
      <c r="AK69" s="450" t="s">
        <v>200</v>
      </c>
      <c r="AL69" s="450"/>
      <c r="AM69" s="450"/>
      <c r="AN69" s="450"/>
      <c r="AO69" s="450"/>
      <c r="AP69" s="450" t="s">
        <v>200</v>
      </c>
      <c r="AQ69" s="450"/>
      <c r="AR69" s="450"/>
      <c r="AS69" s="450"/>
      <c r="AT69" s="450"/>
      <c r="AU69" s="450" t="s">
        <v>200</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495</v>
      </c>
      <c r="C70" s="420"/>
      <c r="D70" s="420"/>
      <c r="E70" s="420"/>
      <c r="F70" s="420"/>
      <c r="G70" s="420"/>
      <c r="H70" s="420"/>
      <c r="I70" s="420"/>
      <c r="J70" s="420"/>
      <c r="K70" s="420"/>
      <c r="L70" s="420"/>
      <c r="M70" s="420"/>
      <c r="N70" s="420"/>
      <c r="O70" s="420"/>
      <c r="P70" s="432"/>
      <c r="Q70" s="438">
        <v>1509</v>
      </c>
      <c r="R70" s="450"/>
      <c r="S70" s="450"/>
      <c r="T70" s="450"/>
      <c r="U70" s="450"/>
      <c r="V70" s="450">
        <v>1220</v>
      </c>
      <c r="W70" s="450"/>
      <c r="X70" s="450"/>
      <c r="Y70" s="450"/>
      <c r="Z70" s="450"/>
      <c r="AA70" s="450">
        <v>289</v>
      </c>
      <c r="AB70" s="450"/>
      <c r="AC70" s="450"/>
      <c r="AD70" s="450"/>
      <c r="AE70" s="450"/>
      <c r="AF70" s="450">
        <v>289</v>
      </c>
      <c r="AG70" s="450"/>
      <c r="AH70" s="450"/>
      <c r="AI70" s="450"/>
      <c r="AJ70" s="450"/>
      <c r="AK70" s="450">
        <v>2</v>
      </c>
      <c r="AL70" s="450"/>
      <c r="AM70" s="450"/>
      <c r="AN70" s="450"/>
      <c r="AO70" s="450"/>
      <c r="AP70" s="450">
        <v>105</v>
      </c>
      <c r="AQ70" s="450"/>
      <c r="AR70" s="450"/>
      <c r="AS70" s="450"/>
      <c r="AT70" s="450"/>
      <c r="AU70" s="450">
        <v>78</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511</v>
      </c>
      <c r="C71" s="420"/>
      <c r="D71" s="420"/>
      <c r="E71" s="420"/>
      <c r="F71" s="420"/>
      <c r="G71" s="420"/>
      <c r="H71" s="420"/>
      <c r="I71" s="420"/>
      <c r="J71" s="420"/>
      <c r="K71" s="420"/>
      <c r="L71" s="420"/>
      <c r="M71" s="420"/>
      <c r="N71" s="420"/>
      <c r="O71" s="420"/>
      <c r="P71" s="432"/>
      <c r="Q71" s="438">
        <v>2331</v>
      </c>
      <c r="R71" s="450"/>
      <c r="S71" s="450"/>
      <c r="T71" s="450"/>
      <c r="U71" s="450"/>
      <c r="V71" s="450">
        <v>2290</v>
      </c>
      <c r="W71" s="450"/>
      <c r="X71" s="450"/>
      <c r="Y71" s="450"/>
      <c r="Z71" s="450"/>
      <c r="AA71" s="450">
        <v>41</v>
      </c>
      <c r="AB71" s="450"/>
      <c r="AC71" s="450"/>
      <c r="AD71" s="450"/>
      <c r="AE71" s="450"/>
      <c r="AF71" s="450">
        <v>41</v>
      </c>
      <c r="AG71" s="450"/>
      <c r="AH71" s="450"/>
      <c r="AI71" s="450"/>
      <c r="AJ71" s="450"/>
      <c r="AK71" s="450">
        <v>418</v>
      </c>
      <c r="AL71" s="450"/>
      <c r="AM71" s="450"/>
      <c r="AN71" s="450"/>
      <c r="AO71" s="450"/>
      <c r="AP71" s="450" t="s">
        <v>200</v>
      </c>
      <c r="AQ71" s="450"/>
      <c r="AR71" s="450"/>
      <c r="AS71" s="450"/>
      <c r="AT71" s="450"/>
      <c r="AU71" s="450" t="s">
        <v>200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6</v>
      </c>
      <c r="C72" s="420"/>
      <c r="D72" s="420"/>
      <c r="E72" s="420"/>
      <c r="F72" s="420"/>
      <c r="G72" s="420"/>
      <c r="H72" s="420"/>
      <c r="I72" s="420"/>
      <c r="J72" s="420"/>
      <c r="K72" s="420"/>
      <c r="L72" s="420"/>
      <c r="M72" s="420"/>
      <c r="N72" s="420"/>
      <c r="O72" s="420"/>
      <c r="P72" s="432"/>
      <c r="Q72" s="438">
        <v>72</v>
      </c>
      <c r="R72" s="450"/>
      <c r="S72" s="450"/>
      <c r="T72" s="450"/>
      <c r="U72" s="450"/>
      <c r="V72" s="450">
        <v>61</v>
      </c>
      <c r="W72" s="450"/>
      <c r="X72" s="450"/>
      <c r="Y72" s="450"/>
      <c r="Z72" s="450"/>
      <c r="AA72" s="450">
        <v>12</v>
      </c>
      <c r="AB72" s="450"/>
      <c r="AC72" s="450"/>
      <c r="AD72" s="450"/>
      <c r="AE72" s="450"/>
      <c r="AF72" s="450">
        <v>12</v>
      </c>
      <c r="AG72" s="450"/>
      <c r="AH72" s="450"/>
      <c r="AI72" s="450"/>
      <c r="AJ72" s="450"/>
      <c r="AK72" s="450">
        <v>3</v>
      </c>
      <c r="AL72" s="450"/>
      <c r="AM72" s="450"/>
      <c r="AN72" s="450"/>
      <c r="AO72" s="450"/>
      <c r="AP72" s="450" t="s">
        <v>200</v>
      </c>
      <c r="AQ72" s="450"/>
      <c r="AR72" s="450"/>
      <c r="AS72" s="450"/>
      <c r="AT72" s="450"/>
      <c r="AU72" s="450" t="s">
        <v>200</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543</v>
      </c>
      <c r="C73" s="420"/>
      <c r="D73" s="420"/>
      <c r="E73" s="420"/>
      <c r="F73" s="420"/>
      <c r="G73" s="420"/>
      <c r="H73" s="420"/>
      <c r="I73" s="420"/>
      <c r="J73" s="420"/>
      <c r="K73" s="420"/>
      <c r="L73" s="420"/>
      <c r="M73" s="420"/>
      <c r="N73" s="420"/>
      <c r="O73" s="420"/>
      <c r="P73" s="432"/>
      <c r="Q73" s="438">
        <v>110</v>
      </c>
      <c r="R73" s="450"/>
      <c r="S73" s="450"/>
      <c r="T73" s="450"/>
      <c r="U73" s="450"/>
      <c r="V73" s="450">
        <v>102</v>
      </c>
      <c r="W73" s="450"/>
      <c r="X73" s="450"/>
      <c r="Y73" s="450"/>
      <c r="Z73" s="450"/>
      <c r="AA73" s="450">
        <v>8</v>
      </c>
      <c r="AB73" s="450"/>
      <c r="AC73" s="450"/>
      <c r="AD73" s="450"/>
      <c r="AE73" s="450"/>
      <c r="AF73" s="450">
        <v>8</v>
      </c>
      <c r="AG73" s="450"/>
      <c r="AH73" s="450"/>
      <c r="AI73" s="450"/>
      <c r="AJ73" s="450"/>
      <c r="AK73" s="450" t="s">
        <v>200</v>
      </c>
      <c r="AL73" s="450"/>
      <c r="AM73" s="450"/>
      <c r="AN73" s="450"/>
      <c r="AO73" s="450"/>
      <c r="AP73" s="450" t="s">
        <v>200</v>
      </c>
      <c r="AQ73" s="450"/>
      <c r="AR73" s="450"/>
      <c r="AS73" s="450"/>
      <c r="AT73" s="450"/>
      <c r="AU73" s="450" t="s">
        <v>200</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544</v>
      </c>
      <c r="C74" s="420"/>
      <c r="D74" s="420"/>
      <c r="E74" s="420"/>
      <c r="F74" s="420"/>
      <c r="G74" s="420"/>
      <c r="H74" s="420"/>
      <c r="I74" s="420"/>
      <c r="J74" s="420"/>
      <c r="K74" s="420"/>
      <c r="L74" s="420"/>
      <c r="M74" s="420"/>
      <c r="N74" s="420"/>
      <c r="O74" s="420"/>
      <c r="P74" s="432"/>
      <c r="Q74" s="438">
        <v>187</v>
      </c>
      <c r="R74" s="450"/>
      <c r="S74" s="450"/>
      <c r="T74" s="450"/>
      <c r="U74" s="450"/>
      <c r="V74" s="450">
        <v>182</v>
      </c>
      <c r="W74" s="450"/>
      <c r="X74" s="450"/>
      <c r="Y74" s="450"/>
      <c r="Z74" s="450"/>
      <c r="AA74" s="450">
        <v>5</v>
      </c>
      <c r="AB74" s="450"/>
      <c r="AC74" s="450"/>
      <c r="AD74" s="450"/>
      <c r="AE74" s="450"/>
      <c r="AF74" s="450">
        <v>5</v>
      </c>
      <c r="AG74" s="450"/>
      <c r="AH74" s="450"/>
      <c r="AI74" s="450"/>
      <c r="AJ74" s="450"/>
      <c r="AK74" s="450" t="s">
        <v>200</v>
      </c>
      <c r="AL74" s="450"/>
      <c r="AM74" s="450"/>
      <c r="AN74" s="450"/>
      <c r="AO74" s="450"/>
      <c r="AP74" s="450">
        <v>6</v>
      </c>
      <c r="AQ74" s="450"/>
      <c r="AR74" s="450"/>
      <c r="AS74" s="450"/>
      <c r="AT74" s="450"/>
      <c r="AU74" s="450">
        <v>4</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351</v>
      </c>
      <c r="C75" s="420"/>
      <c r="D75" s="420"/>
      <c r="E75" s="420"/>
      <c r="F75" s="420"/>
      <c r="G75" s="420"/>
      <c r="H75" s="420"/>
      <c r="I75" s="420"/>
      <c r="J75" s="420"/>
      <c r="K75" s="420"/>
      <c r="L75" s="420"/>
      <c r="M75" s="420"/>
      <c r="N75" s="420"/>
      <c r="O75" s="420"/>
      <c r="P75" s="432"/>
      <c r="Q75" s="444">
        <v>636</v>
      </c>
      <c r="R75" s="456"/>
      <c r="S75" s="456"/>
      <c r="T75" s="456"/>
      <c r="U75" s="460"/>
      <c r="V75" s="461">
        <v>624</v>
      </c>
      <c r="W75" s="456"/>
      <c r="X75" s="456"/>
      <c r="Y75" s="456"/>
      <c r="Z75" s="460"/>
      <c r="AA75" s="461">
        <v>11</v>
      </c>
      <c r="AB75" s="456"/>
      <c r="AC75" s="456"/>
      <c r="AD75" s="456"/>
      <c r="AE75" s="460"/>
      <c r="AF75" s="461">
        <v>11</v>
      </c>
      <c r="AG75" s="456"/>
      <c r="AH75" s="456"/>
      <c r="AI75" s="456"/>
      <c r="AJ75" s="460"/>
      <c r="AK75" s="461" t="s">
        <v>200</v>
      </c>
      <c r="AL75" s="456"/>
      <c r="AM75" s="456"/>
      <c r="AN75" s="456"/>
      <c r="AO75" s="460"/>
      <c r="AP75" s="461">
        <v>129</v>
      </c>
      <c r="AQ75" s="456"/>
      <c r="AR75" s="456"/>
      <c r="AS75" s="456"/>
      <c r="AT75" s="460"/>
      <c r="AU75" s="461">
        <v>46</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545</v>
      </c>
      <c r="C76" s="420"/>
      <c r="D76" s="420"/>
      <c r="E76" s="420"/>
      <c r="F76" s="420"/>
      <c r="G76" s="420"/>
      <c r="H76" s="420"/>
      <c r="I76" s="420"/>
      <c r="J76" s="420"/>
      <c r="K76" s="420"/>
      <c r="L76" s="420"/>
      <c r="M76" s="420"/>
      <c r="N76" s="420"/>
      <c r="O76" s="420"/>
      <c r="P76" s="432"/>
      <c r="Q76" s="444">
        <v>688</v>
      </c>
      <c r="R76" s="456"/>
      <c r="S76" s="456"/>
      <c r="T76" s="456"/>
      <c r="U76" s="460"/>
      <c r="V76" s="461">
        <v>683</v>
      </c>
      <c r="W76" s="456"/>
      <c r="X76" s="456"/>
      <c r="Y76" s="456"/>
      <c r="Z76" s="460"/>
      <c r="AA76" s="461">
        <v>40</v>
      </c>
      <c r="AB76" s="456"/>
      <c r="AC76" s="456"/>
      <c r="AD76" s="456"/>
      <c r="AE76" s="460"/>
      <c r="AF76" s="461">
        <v>0</v>
      </c>
      <c r="AG76" s="456"/>
      <c r="AH76" s="456"/>
      <c r="AI76" s="456"/>
      <c r="AJ76" s="460"/>
      <c r="AK76" s="461" t="s">
        <v>200</v>
      </c>
      <c r="AL76" s="456"/>
      <c r="AM76" s="456"/>
      <c r="AN76" s="456"/>
      <c r="AO76" s="460"/>
      <c r="AP76" s="461">
        <v>566</v>
      </c>
      <c r="AQ76" s="456"/>
      <c r="AR76" s="456"/>
      <c r="AS76" s="456"/>
      <c r="AT76" s="460"/>
      <c r="AU76" s="461">
        <v>566</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188</v>
      </c>
      <c r="C77" s="420"/>
      <c r="D77" s="420"/>
      <c r="E77" s="420"/>
      <c r="F77" s="420"/>
      <c r="G77" s="420"/>
      <c r="H77" s="420"/>
      <c r="I77" s="420"/>
      <c r="J77" s="420"/>
      <c r="K77" s="420"/>
      <c r="L77" s="420"/>
      <c r="M77" s="420"/>
      <c r="N77" s="420"/>
      <c r="O77" s="420"/>
      <c r="P77" s="432"/>
      <c r="Q77" s="444">
        <v>158054</v>
      </c>
      <c r="R77" s="456"/>
      <c r="S77" s="456"/>
      <c r="T77" s="456"/>
      <c r="U77" s="460"/>
      <c r="V77" s="461">
        <v>156982</v>
      </c>
      <c r="W77" s="456"/>
      <c r="X77" s="456"/>
      <c r="Y77" s="456"/>
      <c r="Z77" s="460"/>
      <c r="AA77" s="461">
        <v>1071</v>
      </c>
      <c r="AB77" s="456"/>
      <c r="AC77" s="456"/>
      <c r="AD77" s="456"/>
      <c r="AE77" s="460"/>
      <c r="AF77" s="461">
        <v>1071</v>
      </c>
      <c r="AG77" s="456"/>
      <c r="AH77" s="456"/>
      <c r="AI77" s="456"/>
      <c r="AJ77" s="460"/>
      <c r="AK77" s="461" t="s">
        <v>200</v>
      </c>
      <c r="AL77" s="456"/>
      <c r="AM77" s="456"/>
      <c r="AN77" s="456"/>
      <c r="AO77" s="460"/>
      <c r="AP77" s="461" t="s">
        <v>200</v>
      </c>
      <c r="AQ77" s="456"/>
      <c r="AR77" s="456"/>
      <c r="AS77" s="456"/>
      <c r="AT77" s="460"/>
      <c r="AU77" s="461" t="s">
        <v>200</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455</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480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481</v>
      </c>
      <c r="AB109" s="406"/>
      <c r="AC109" s="406"/>
      <c r="AD109" s="406"/>
      <c r="AE109" s="469"/>
      <c r="AF109" s="480" t="s">
        <v>482</v>
      </c>
      <c r="AG109" s="406"/>
      <c r="AH109" s="406"/>
      <c r="AI109" s="406"/>
      <c r="AJ109" s="469"/>
      <c r="AK109" s="480" t="s">
        <v>391</v>
      </c>
      <c r="AL109" s="406"/>
      <c r="AM109" s="406"/>
      <c r="AN109" s="406"/>
      <c r="AO109" s="469"/>
      <c r="AP109" s="480" t="s">
        <v>483</v>
      </c>
      <c r="AQ109" s="406"/>
      <c r="AR109" s="406"/>
      <c r="AS109" s="406"/>
      <c r="AT109" s="555"/>
      <c r="AU109" s="383" t="s">
        <v>480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481</v>
      </c>
      <c r="BR109" s="406"/>
      <c r="BS109" s="406"/>
      <c r="BT109" s="406"/>
      <c r="BU109" s="469"/>
      <c r="BV109" s="480" t="s">
        <v>482</v>
      </c>
      <c r="BW109" s="406"/>
      <c r="BX109" s="406"/>
      <c r="BY109" s="406"/>
      <c r="BZ109" s="469"/>
      <c r="CA109" s="480" t="s">
        <v>391</v>
      </c>
      <c r="CB109" s="406"/>
      <c r="CC109" s="406"/>
      <c r="CD109" s="406"/>
      <c r="CE109" s="469"/>
      <c r="CF109" s="655" t="s">
        <v>483</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481</v>
      </c>
      <c r="DH109" s="406"/>
      <c r="DI109" s="406"/>
      <c r="DJ109" s="406"/>
      <c r="DK109" s="469"/>
      <c r="DL109" s="480" t="s">
        <v>482</v>
      </c>
      <c r="DM109" s="406"/>
      <c r="DN109" s="406"/>
      <c r="DO109" s="406"/>
      <c r="DP109" s="469"/>
      <c r="DQ109" s="480" t="s">
        <v>391</v>
      </c>
      <c r="DR109" s="406"/>
      <c r="DS109" s="406"/>
      <c r="DT109" s="406"/>
      <c r="DU109" s="469"/>
      <c r="DV109" s="480" t="s">
        <v>483</v>
      </c>
      <c r="DW109" s="406"/>
      <c r="DX109" s="406"/>
      <c r="DY109" s="406"/>
      <c r="DZ109" s="555"/>
    </row>
    <row r="110" spans="1:131" s="365" customFormat="1" ht="26.25" customHeight="1">
      <c r="A110" s="384" t="s">
        <v>324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3758065</v>
      </c>
      <c r="AB110" s="487"/>
      <c r="AC110" s="487"/>
      <c r="AD110" s="487"/>
      <c r="AE110" s="498"/>
      <c r="AF110" s="514">
        <v>3587057</v>
      </c>
      <c r="AG110" s="487"/>
      <c r="AH110" s="487"/>
      <c r="AI110" s="487"/>
      <c r="AJ110" s="498"/>
      <c r="AK110" s="514">
        <v>3318138</v>
      </c>
      <c r="AL110" s="487"/>
      <c r="AM110" s="487"/>
      <c r="AN110" s="487"/>
      <c r="AO110" s="498"/>
      <c r="AP110" s="538">
        <v>23.6</v>
      </c>
      <c r="AQ110" s="546"/>
      <c r="AR110" s="546"/>
      <c r="AS110" s="546"/>
      <c r="AT110" s="556"/>
      <c r="AU110" s="568" t="s">
        <v>124</v>
      </c>
      <c r="AV110" s="577"/>
      <c r="AW110" s="577"/>
      <c r="AX110" s="577"/>
      <c r="AY110" s="577"/>
      <c r="AZ110" s="424" t="s">
        <v>484</v>
      </c>
      <c r="BA110" s="407"/>
      <c r="BB110" s="407"/>
      <c r="BC110" s="407"/>
      <c r="BD110" s="407"/>
      <c r="BE110" s="407"/>
      <c r="BF110" s="407"/>
      <c r="BG110" s="407"/>
      <c r="BH110" s="407"/>
      <c r="BI110" s="407"/>
      <c r="BJ110" s="407"/>
      <c r="BK110" s="407"/>
      <c r="BL110" s="407"/>
      <c r="BM110" s="407"/>
      <c r="BN110" s="407"/>
      <c r="BO110" s="407"/>
      <c r="BP110" s="470"/>
      <c r="BQ110" s="632">
        <v>27815153</v>
      </c>
      <c r="BR110" s="640"/>
      <c r="BS110" s="640"/>
      <c r="BT110" s="640"/>
      <c r="BU110" s="640"/>
      <c r="BV110" s="640">
        <v>25549503</v>
      </c>
      <c r="BW110" s="640"/>
      <c r="BX110" s="640"/>
      <c r="BY110" s="640"/>
      <c r="BZ110" s="640"/>
      <c r="CA110" s="640">
        <v>24166172</v>
      </c>
      <c r="CB110" s="640"/>
      <c r="CC110" s="640"/>
      <c r="CD110" s="640"/>
      <c r="CE110" s="640"/>
      <c r="CF110" s="656">
        <v>171.5</v>
      </c>
      <c r="CG110" s="660"/>
      <c r="CH110" s="660"/>
      <c r="CI110" s="660"/>
      <c r="CJ110" s="660"/>
      <c r="CK110" s="672" t="s">
        <v>388</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200</v>
      </c>
      <c r="DH110" s="640"/>
      <c r="DI110" s="640"/>
      <c r="DJ110" s="640"/>
      <c r="DK110" s="640"/>
      <c r="DL110" s="640" t="s">
        <v>200</v>
      </c>
      <c r="DM110" s="640"/>
      <c r="DN110" s="640"/>
      <c r="DO110" s="640"/>
      <c r="DP110" s="640"/>
      <c r="DQ110" s="640" t="s">
        <v>200</v>
      </c>
      <c r="DR110" s="640"/>
      <c r="DS110" s="640"/>
      <c r="DT110" s="640"/>
      <c r="DU110" s="640"/>
      <c r="DV110" s="712" t="s">
        <v>200</v>
      </c>
      <c r="DW110" s="712"/>
      <c r="DX110" s="712"/>
      <c r="DY110" s="712"/>
      <c r="DZ110" s="721"/>
    </row>
    <row r="111" spans="1:131" s="365" customFormat="1" ht="26.25" customHeight="1">
      <c r="A111" s="385" t="s">
        <v>462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485</v>
      </c>
      <c r="BA111" s="378"/>
      <c r="BB111" s="378"/>
      <c r="BC111" s="378"/>
      <c r="BD111" s="378"/>
      <c r="BE111" s="378"/>
      <c r="BF111" s="378"/>
      <c r="BG111" s="378"/>
      <c r="BH111" s="378"/>
      <c r="BI111" s="378"/>
      <c r="BJ111" s="378"/>
      <c r="BK111" s="378"/>
      <c r="BL111" s="378"/>
      <c r="BM111" s="378"/>
      <c r="BN111" s="378"/>
      <c r="BO111" s="378"/>
      <c r="BP111" s="472"/>
      <c r="BQ111" s="633" t="s">
        <v>200</v>
      </c>
      <c r="BR111" s="641"/>
      <c r="BS111" s="641"/>
      <c r="BT111" s="641"/>
      <c r="BU111" s="641"/>
      <c r="BV111" s="641" t="s">
        <v>200</v>
      </c>
      <c r="BW111" s="641"/>
      <c r="BX111" s="641"/>
      <c r="BY111" s="641"/>
      <c r="BZ111" s="641"/>
      <c r="CA111" s="641" t="s">
        <v>200</v>
      </c>
      <c r="CB111" s="641"/>
      <c r="CC111" s="641"/>
      <c r="CD111" s="641"/>
      <c r="CE111" s="641"/>
      <c r="CF111" s="657" t="s">
        <v>200</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200</v>
      </c>
      <c r="DH111" s="641"/>
      <c r="DI111" s="641"/>
      <c r="DJ111" s="641"/>
      <c r="DK111" s="641"/>
      <c r="DL111" s="641" t="s">
        <v>200</v>
      </c>
      <c r="DM111" s="641"/>
      <c r="DN111" s="641"/>
      <c r="DO111" s="641"/>
      <c r="DP111" s="641"/>
      <c r="DQ111" s="641" t="s">
        <v>200</v>
      </c>
      <c r="DR111" s="641"/>
      <c r="DS111" s="641"/>
      <c r="DT111" s="641"/>
      <c r="DU111" s="641"/>
      <c r="DV111" s="713" t="s">
        <v>200</v>
      </c>
      <c r="DW111" s="713"/>
      <c r="DX111" s="713"/>
      <c r="DY111" s="713"/>
      <c r="DZ111" s="722"/>
    </row>
    <row r="112" spans="1:131" s="365" customFormat="1" ht="26.25" customHeight="1">
      <c r="A112" s="386" t="s">
        <v>156</v>
      </c>
      <c r="B112" s="409"/>
      <c r="C112" s="378" t="s">
        <v>486</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265</v>
      </c>
      <c r="BA112" s="378"/>
      <c r="BB112" s="378"/>
      <c r="BC112" s="378"/>
      <c r="BD112" s="378"/>
      <c r="BE112" s="378"/>
      <c r="BF112" s="378"/>
      <c r="BG112" s="378"/>
      <c r="BH112" s="378"/>
      <c r="BI112" s="378"/>
      <c r="BJ112" s="378"/>
      <c r="BK112" s="378"/>
      <c r="BL112" s="378"/>
      <c r="BM112" s="378"/>
      <c r="BN112" s="378"/>
      <c r="BO112" s="378"/>
      <c r="BP112" s="472"/>
      <c r="BQ112" s="633">
        <v>12542142</v>
      </c>
      <c r="BR112" s="641"/>
      <c r="BS112" s="641"/>
      <c r="BT112" s="641"/>
      <c r="BU112" s="641"/>
      <c r="BV112" s="641">
        <v>12443140</v>
      </c>
      <c r="BW112" s="641"/>
      <c r="BX112" s="641"/>
      <c r="BY112" s="641"/>
      <c r="BZ112" s="641"/>
      <c r="CA112" s="641">
        <v>12356847</v>
      </c>
      <c r="CB112" s="641"/>
      <c r="CC112" s="641"/>
      <c r="CD112" s="641"/>
      <c r="CE112" s="641"/>
      <c r="CF112" s="657">
        <v>87.7</v>
      </c>
      <c r="CG112" s="661"/>
      <c r="CH112" s="661"/>
      <c r="CI112" s="661"/>
      <c r="CJ112" s="661"/>
      <c r="CK112" s="673"/>
      <c r="CL112" s="413"/>
      <c r="CM112" s="425" t="s">
        <v>398</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200</v>
      </c>
      <c r="DH112" s="641"/>
      <c r="DI112" s="641"/>
      <c r="DJ112" s="641"/>
      <c r="DK112" s="641"/>
      <c r="DL112" s="641" t="s">
        <v>200</v>
      </c>
      <c r="DM112" s="641"/>
      <c r="DN112" s="641"/>
      <c r="DO112" s="641"/>
      <c r="DP112" s="641"/>
      <c r="DQ112" s="641" t="s">
        <v>200</v>
      </c>
      <c r="DR112" s="641"/>
      <c r="DS112" s="641"/>
      <c r="DT112" s="641"/>
      <c r="DU112" s="641"/>
      <c r="DV112" s="713" t="s">
        <v>200</v>
      </c>
      <c r="DW112" s="713"/>
      <c r="DX112" s="713"/>
      <c r="DY112" s="713"/>
      <c r="DZ112" s="722"/>
    </row>
    <row r="113" spans="1:130" s="365" customFormat="1" ht="26.25" customHeight="1">
      <c r="A113" s="387"/>
      <c r="B113" s="410"/>
      <c r="C113" s="378" t="s">
        <v>489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1076144</v>
      </c>
      <c r="AB113" s="446"/>
      <c r="AC113" s="446"/>
      <c r="AD113" s="446"/>
      <c r="AE113" s="499"/>
      <c r="AF113" s="515">
        <v>1054213</v>
      </c>
      <c r="AG113" s="446"/>
      <c r="AH113" s="446"/>
      <c r="AI113" s="446"/>
      <c r="AJ113" s="499"/>
      <c r="AK113" s="515">
        <v>1099163</v>
      </c>
      <c r="AL113" s="446"/>
      <c r="AM113" s="446"/>
      <c r="AN113" s="446"/>
      <c r="AO113" s="499"/>
      <c r="AP113" s="539">
        <v>7.8</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3">
        <v>560276</v>
      </c>
      <c r="BR113" s="641"/>
      <c r="BS113" s="641"/>
      <c r="BT113" s="641"/>
      <c r="BU113" s="641"/>
      <c r="BV113" s="641">
        <v>483860</v>
      </c>
      <c r="BW113" s="641"/>
      <c r="BX113" s="641"/>
      <c r="BY113" s="641"/>
      <c r="BZ113" s="641"/>
      <c r="CA113" s="641">
        <v>693823</v>
      </c>
      <c r="CB113" s="641"/>
      <c r="CC113" s="641"/>
      <c r="CD113" s="641"/>
      <c r="CE113" s="641"/>
      <c r="CF113" s="657">
        <v>4.9000000000000004</v>
      </c>
      <c r="CG113" s="661"/>
      <c r="CH113" s="661"/>
      <c r="CI113" s="661"/>
      <c r="CJ113" s="661"/>
      <c r="CK113" s="673"/>
      <c r="CL113" s="413"/>
      <c r="CM113" s="425" t="s">
        <v>409</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490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220388</v>
      </c>
      <c r="AB114" s="446"/>
      <c r="AC114" s="446"/>
      <c r="AD114" s="446"/>
      <c r="AE114" s="499"/>
      <c r="AF114" s="515">
        <v>211159</v>
      </c>
      <c r="AG114" s="446"/>
      <c r="AH114" s="446"/>
      <c r="AI114" s="446"/>
      <c r="AJ114" s="499"/>
      <c r="AK114" s="515">
        <v>186124</v>
      </c>
      <c r="AL114" s="446"/>
      <c r="AM114" s="446"/>
      <c r="AN114" s="446"/>
      <c r="AO114" s="499"/>
      <c r="AP114" s="539">
        <v>1.3</v>
      </c>
      <c r="AQ114" s="547"/>
      <c r="AR114" s="547"/>
      <c r="AS114" s="547"/>
      <c r="AT114" s="557"/>
      <c r="AU114" s="569"/>
      <c r="AV114" s="578"/>
      <c r="AW114" s="578"/>
      <c r="AX114" s="578"/>
      <c r="AY114" s="578"/>
      <c r="AZ114" s="425" t="s">
        <v>491</v>
      </c>
      <c r="BA114" s="378"/>
      <c r="BB114" s="378"/>
      <c r="BC114" s="378"/>
      <c r="BD114" s="378"/>
      <c r="BE114" s="378"/>
      <c r="BF114" s="378"/>
      <c r="BG114" s="378"/>
      <c r="BH114" s="378"/>
      <c r="BI114" s="378"/>
      <c r="BJ114" s="378"/>
      <c r="BK114" s="378"/>
      <c r="BL114" s="378"/>
      <c r="BM114" s="378"/>
      <c r="BN114" s="378"/>
      <c r="BO114" s="378"/>
      <c r="BP114" s="472"/>
      <c r="BQ114" s="633">
        <v>4201844</v>
      </c>
      <c r="BR114" s="641"/>
      <c r="BS114" s="641"/>
      <c r="BT114" s="641"/>
      <c r="BU114" s="641"/>
      <c r="BV114" s="641">
        <v>4105860</v>
      </c>
      <c r="BW114" s="641"/>
      <c r="BX114" s="641"/>
      <c r="BY114" s="641"/>
      <c r="BZ114" s="641"/>
      <c r="CA114" s="641">
        <v>4109087</v>
      </c>
      <c r="CB114" s="641"/>
      <c r="CC114" s="641"/>
      <c r="CD114" s="641"/>
      <c r="CE114" s="641"/>
      <c r="CF114" s="657">
        <v>29.2</v>
      </c>
      <c r="CG114" s="661"/>
      <c r="CH114" s="661"/>
      <c r="CI114" s="661"/>
      <c r="CJ114" s="661"/>
      <c r="CK114" s="673"/>
      <c r="CL114" s="413"/>
      <c r="CM114" s="425" t="s">
        <v>153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200</v>
      </c>
      <c r="AB115" s="446"/>
      <c r="AC115" s="446"/>
      <c r="AD115" s="446"/>
      <c r="AE115" s="499"/>
      <c r="AF115" s="515" t="s">
        <v>200</v>
      </c>
      <c r="AG115" s="446"/>
      <c r="AH115" s="446"/>
      <c r="AI115" s="446"/>
      <c r="AJ115" s="499"/>
      <c r="AK115" s="515" t="s">
        <v>200</v>
      </c>
      <c r="AL115" s="446"/>
      <c r="AM115" s="446"/>
      <c r="AN115" s="446"/>
      <c r="AO115" s="499"/>
      <c r="AP115" s="539" t="s">
        <v>200</v>
      </c>
      <c r="AQ115" s="547"/>
      <c r="AR115" s="547"/>
      <c r="AS115" s="547"/>
      <c r="AT115" s="557"/>
      <c r="AU115" s="569"/>
      <c r="AV115" s="578"/>
      <c r="AW115" s="578"/>
      <c r="AX115" s="578"/>
      <c r="AY115" s="578"/>
      <c r="AZ115" s="425" t="s">
        <v>343</v>
      </c>
      <c r="BA115" s="378"/>
      <c r="BB115" s="378"/>
      <c r="BC115" s="378"/>
      <c r="BD115" s="378"/>
      <c r="BE115" s="378"/>
      <c r="BF115" s="378"/>
      <c r="BG115" s="378"/>
      <c r="BH115" s="378"/>
      <c r="BI115" s="378"/>
      <c r="BJ115" s="378"/>
      <c r="BK115" s="378"/>
      <c r="BL115" s="378"/>
      <c r="BM115" s="378"/>
      <c r="BN115" s="378"/>
      <c r="BO115" s="378"/>
      <c r="BP115" s="472"/>
      <c r="BQ115" s="633" t="s">
        <v>200</v>
      </c>
      <c r="BR115" s="641"/>
      <c r="BS115" s="641"/>
      <c r="BT115" s="641"/>
      <c r="BU115" s="641"/>
      <c r="BV115" s="641" t="s">
        <v>200</v>
      </c>
      <c r="BW115" s="641"/>
      <c r="BX115" s="641"/>
      <c r="BY115" s="641"/>
      <c r="BZ115" s="641"/>
      <c r="CA115" s="641" t="s">
        <v>200</v>
      </c>
      <c r="CB115" s="641"/>
      <c r="CC115" s="641"/>
      <c r="CD115" s="641"/>
      <c r="CE115" s="641"/>
      <c r="CF115" s="657" t="s">
        <v>200</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200</v>
      </c>
      <c r="DH115" s="446"/>
      <c r="DI115" s="446"/>
      <c r="DJ115" s="446"/>
      <c r="DK115" s="499"/>
      <c r="DL115" s="515" t="s">
        <v>200</v>
      </c>
      <c r="DM115" s="446"/>
      <c r="DN115" s="446"/>
      <c r="DO115" s="446"/>
      <c r="DP115" s="499"/>
      <c r="DQ115" s="515" t="s">
        <v>200</v>
      </c>
      <c r="DR115" s="446"/>
      <c r="DS115" s="446"/>
      <c r="DT115" s="446"/>
      <c r="DU115" s="499"/>
      <c r="DV115" s="539" t="s">
        <v>200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304</v>
      </c>
      <c r="AB116" s="446"/>
      <c r="AC116" s="446"/>
      <c r="AD116" s="446"/>
      <c r="AE116" s="499"/>
      <c r="AF116" s="515">
        <v>495</v>
      </c>
      <c r="AG116" s="446"/>
      <c r="AH116" s="446"/>
      <c r="AI116" s="446"/>
      <c r="AJ116" s="499"/>
      <c r="AK116" s="515">
        <v>127</v>
      </c>
      <c r="AL116" s="446"/>
      <c r="AM116" s="446"/>
      <c r="AN116" s="446"/>
      <c r="AO116" s="499"/>
      <c r="AP116" s="539">
        <v>0</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200</v>
      </c>
      <c r="DH116" s="446"/>
      <c r="DI116" s="446"/>
      <c r="DJ116" s="446"/>
      <c r="DK116" s="499"/>
      <c r="DL116" s="515" t="s">
        <v>200</v>
      </c>
      <c r="DM116" s="446"/>
      <c r="DN116" s="446"/>
      <c r="DO116" s="446"/>
      <c r="DP116" s="499"/>
      <c r="DQ116" s="515" t="s">
        <v>200</v>
      </c>
      <c r="DR116" s="446"/>
      <c r="DS116" s="446"/>
      <c r="DT116" s="446"/>
      <c r="DU116" s="499"/>
      <c r="DV116" s="539" t="s">
        <v>200</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319</v>
      </c>
      <c r="Z117" s="469"/>
      <c r="AA117" s="483">
        <v>5054901</v>
      </c>
      <c r="AB117" s="488"/>
      <c r="AC117" s="488"/>
      <c r="AD117" s="488"/>
      <c r="AE117" s="500"/>
      <c r="AF117" s="516">
        <v>4852924</v>
      </c>
      <c r="AG117" s="488"/>
      <c r="AH117" s="488"/>
      <c r="AI117" s="488"/>
      <c r="AJ117" s="500"/>
      <c r="AK117" s="516">
        <v>4603552</v>
      </c>
      <c r="AL117" s="488"/>
      <c r="AM117" s="488"/>
      <c r="AN117" s="488"/>
      <c r="AO117" s="500"/>
      <c r="AP117" s="540"/>
      <c r="AQ117" s="548"/>
      <c r="AR117" s="548"/>
      <c r="AS117" s="548"/>
      <c r="AT117" s="558"/>
      <c r="AU117" s="569"/>
      <c r="AV117" s="578"/>
      <c r="AW117" s="578"/>
      <c r="AX117" s="578"/>
      <c r="AY117" s="578"/>
      <c r="AZ117" s="426" t="s">
        <v>362</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335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481</v>
      </c>
      <c r="AB118" s="406"/>
      <c r="AC118" s="406"/>
      <c r="AD118" s="406"/>
      <c r="AE118" s="469"/>
      <c r="AF118" s="480" t="s">
        <v>482</v>
      </c>
      <c r="AG118" s="406"/>
      <c r="AH118" s="406"/>
      <c r="AI118" s="406"/>
      <c r="AJ118" s="469"/>
      <c r="AK118" s="480" t="s">
        <v>391</v>
      </c>
      <c r="AL118" s="406"/>
      <c r="AM118" s="406"/>
      <c r="AN118" s="406"/>
      <c r="AO118" s="469"/>
      <c r="AP118" s="480" t="s">
        <v>483</v>
      </c>
      <c r="AQ118" s="406"/>
      <c r="AR118" s="406"/>
      <c r="AS118" s="406"/>
      <c r="AT118" s="555"/>
      <c r="AU118" s="569"/>
      <c r="AV118" s="578"/>
      <c r="AW118" s="578"/>
      <c r="AX118" s="578"/>
      <c r="AY118" s="578"/>
      <c r="AZ118" s="427" t="s">
        <v>492</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493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388</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3" t="s">
        <v>270</v>
      </c>
      <c r="BA119" s="603"/>
      <c r="BB119" s="603"/>
      <c r="BC119" s="603"/>
      <c r="BD119" s="603"/>
      <c r="BE119" s="603"/>
      <c r="BF119" s="603"/>
      <c r="BG119" s="603"/>
      <c r="BH119" s="603"/>
      <c r="BI119" s="603"/>
      <c r="BJ119" s="603"/>
      <c r="BK119" s="603"/>
      <c r="BL119" s="603"/>
      <c r="BM119" s="603"/>
      <c r="BN119" s="603"/>
      <c r="BO119" s="468" t="s">
        <v>169</v>
      </c>
      <c r="BP119" s="629"/>
      <c r="BQ119" s="634">
        <v>45119415</v>
      </c>
      <c r="BR119" s="642"/>
      <c r="BS119" s="642"/>
      <c r="BT119" s="642"/>
      <c r="BU119" s="642"/>
      <c r="BV119" s="642">
        <v>42582363</v>
      </c>
      <c r="BW119" s="642"/>
      <c r="BX119" s="642"/>
      <c r="BY119" s="642"/>
      <c r="BZ119" s="642"/>
      <c r="CA119" s="642">
        <v>41325929</v>
      </c>
      <c r="CB119" s="642"/>
      <c r="CC119" s="642"/>
      <c r="CD119" s="642"/>
      <c r="CE119" s="642"/>
      <c r="CF119" s="544"/>
      <c r="CG119" s="552"/>
      <c r="CH119" s="552"/>
      <c r="CI119" s="552"/>
      <c r="CJ119" s="669"/>
      <c r="CK119" s="674"/>
      <c r="CL119" s="414"/>
      <c r="CM119" s="427" t="s">
        <v>494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200</v>
      </c>
      <c r="DH119" s="489"/>
      <c r="DI119" s="489"/>
      <c r="DJ119" s="489"/>
      <c r="DK119" s="501"/>
      <c r="DL119" s="517" t="s">
        <v>200</v>
      </c>
      <c r="DM119" s="489"/>
      <c r="DN119" s="489"/>
      <c r="DO119" s="489"/>
      <c r="DP119" s="501"/>
      <c r="DQ119" s="517" t="s">
        <v>200</v>
      </c>
      <c r="DR119" s="489"/>
      <c r="DS119" s="489"/>
      <c r="DT119" s="489"/>
      <c r="DU119" s="501"/>
      <c r="DV119" s="714" t="s">
        <v>200</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487</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4899725</v>
      </c>
      <c r="BR120" s="640"/>
      <c r="BS120" s="640"/>
      <c r="BT120" s="640"/>
      <c r="BU120" s="640"/>
      <c r="BV120" s="640">
        <v>5728256</v>
      </c>
      <c r="BW120" s="640"/>
      <c r="BX120" s="640"/>
      <c r="BY120" s="640"/>
      <c r="BZ120" s="640"/>
      <c r="CA120" s="640">
        <v>6539408</v>
      </c>
      <c r="CB120" s="640"/>
      <c r="CC120" s="640"/>
      <c r="CD120" s="640"/>
      <c r="CE120" s="640"/>
      <c r="CF120" s="656">
        <v>46.4</v>
      </c>
      <c r="CG120" s="660"/>
      <c r="CH120" s="660"/>
      <c r="CI120" s="660"/>
      <c r="CJ120" s="660"/>
      <c r="CK120" s="675" t="s">
        <v>266</v>
      </c>
      <c r="CL120" s="685"/>
      <c r="CM120" s="685"/>
      <c r="CN120" s="685"/>
      <c r="CO120" s="688"/>
      <c r="CP120" s="692" t="s">
        <v>348</v>
      </c>
      <c r="CQ120" s="695"/>
      <c r="CR120" s="695"/>
      <c r="CS120" s="695"/>
      <c r="CT120" s="695"/>
      <c r="CU120" s="695"/>
      <c r="CV120" s="695"/>
      <c r="CW120" s="695"/>
      <c r="CX120" s="695"/>
      <c r="CY120" s="695"/>
      <c r="CZ120" s="695"/>
      <c r="DA120" s="695"/>
      <c r="DB120" s="695"/>
      <c r="DC120" s="695"/>
      <c r="DD120" s="695"/>
      <c r="DE120" s="695"/>
      <c r="DF120" s="698"/>
      <c r="DG120" s="632">
        <v>7514042</v>
      </c>
      <c r="DH120" s="640"/>
      <c r="DI120" s="640"/>
      <c r="DJ120" s="640"/>
      <c r="DK120" s="640"/>
      <c r="DL120" s="640">
        <v>7118739</v>
      </c>
      <c r="DM120" s="640"/>
      <c r="DN120" s="640"/>
      <c r="DO120" s="640"/>
      <c r="DP120" s="640"/>
      <c r="DQ120" s="640">
        <v>7145545</v>
      </c>
      <c r="DR120" s="640"/>
      <c r="DS120" s="640"/>
      <c r="DT120" s="640"/>
      <c r="DU120" s="640"/>
      <c r="DV120" s="712">
        <v>50.7</v>
      </c>
      <c r="DW120" s="712"/>
      <c r="DX120" s="712"/>
      <c r="DY120" s="712"/>
      <c r="DZ120" s="721"/>
    </row>
    <row r="121" spans="1:130" s="365" customFormat="1" ht="26.25" customHeight="1">
      <c r="A121" s="390"/>
      <c r="B121" s="413"/>
      <c r="C121" s="426" t="s">
        <v>141</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392</v>
      </c>
      <c r="BA121" s="378"/>
      <c r="BB121" s="378"/>
      <c r="BC121" s="378"/>
      <c r="BD121" s="378"/>
      <c r="BE121" s="378"/>
      <c r="BF121" s="378"/>
      <c r="BG121" s="378"/>
      <c r="BH121" s="378"/>
      <c r="BI121" s="378"/>
      <c r="BJ121" s="378"/>
      <c r="BK121" s="378"/>
      <c r="BL121" s="378"/>
      <c r="BM121" s="378"/>
      <c r="BN121" s="378"/>
      <c r="BO121" s="378"/>
      <c r="BP121" s="472"/>
      <c r="BQ121" s="633">
        <v>4075878</v>
      </c>
      <c r="BR121" s="641"/>
      <c r="BS121" s="641"/>
      <c r="BT121" s="641"/>
      <c r="BU121" s="641"/>
      <c r="BV121" s="641">
        <v>4331030</v>
      </c>
      <c r="BW121" s="641"/>
      <c r="BX121" s="641"/>
      <c r="BY121" s="641"/>
      <c r="BZ121" s="641"/>
      <c r="CA121" s="641">
        <v>4616070</v>
      </c>
      <c r="CB121" s="641"/>
      <c r="CC121" s="641"/>
      <c r="CD121" s="641"/>
      <c r="CE121" s="641"/>
      <c r="CF121" s="657">
        <v>32.799999999999997</v>
      </c>
      <c r="CG121" s="661"/>
      <c r="CH121" s="661"/>
      <c r="CI121" s="661"/>
      <c r="CJ121" s="661"/>
      <c r="CK121" s="676"/>
      <c r="CL121" s="686"/>
      <c r="CM121" s="686"/>
      <c r="CN121" s="686"/>
      <c r="CO121" s="689"/>
      <c r="CP121" s="693" t="s">
        <v>471</v>
      </c>
      <c r="CQ121" s="403"/>
      <c r="CR121" s="403"/>
      <c r="CS121" s="403"/>
      <c r="CT121" s="403"/>
      <c r="CU121" s="403"/>
      <c r="CV121" s="403"/>
      <c r="CW121" s="403"/>
      <c r="CX121" s="403"/>
      <c r="CY121" s="403"/>
      <c r="CZ121" s="403"/>
      <c r="DA121" s="403"/>
      <c r="DB121" s="403"/>
      <c r="DC121" s="403"/>
      <c r="DD121" s="403"/>
      <c r="DE121" s="403"/>
      <c r="DF121" s="699"/>
      <c r="DG121" s="633">
        <v>4514848</v>
      </c>
      <c r="DH121" s="641"/>
      <c r="DI121" s="641"/>
      <c r="DJ121" s="641"/>
      <c r="DK121" s="641"/>
      <c r="DL121" s="641">
        <v>4506239</v>
      </c>
      <c r="DM121" s="641"/>
      <c r="DN121" s="641"/>
      <c r="DO121" s="641"/>
      <c r="DP121" s="641"/>
      <c r="DQ121" s="641">
        <v>4299082</v>
      </c>
      <c r="DR121" s="641"/>
      <c r="DS121" s="641"/>
      <c r="DT121" s="641"/>
      <c r="DU121" s="641"/>
      <c r="DV121" s="713">
        <v>30.5</v>
      </c>
      <c r="DW121" s="713"/>
      <c r="DX121" s="713"/>
      <c r="DY121" s="713"/>
      <c r="DZ121" s="722"/>
    </row>
    <row r="122" spans="1:130" s="365" customFormat="1" ht="26.25" customHeight="1">
      <c r="A122" s="390"/>
      <c r="B122" s="413"/>
      <c r="C122" s="425" t="s">
        <v>153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497</v>
      </c>
      <c r="BA122" s="423"/>
      <c r="BB122" s="423"/>
      <c r="BC122" s="423"/>
      <c r="BD122" s="423"/>
      <c r="BE122" s="423"/>
      <c r="BF122" s="423"/>
      <c r="BG122" s="423"/>
      <c r="BH122" s="423"/>
      <c r="BI122" s="423"/>
      <c r="BJ122" s="423"/>
      <c r="BK122" s="423"/>
      <c r="BL122" s="423"/>
      <c r="BM122" s="423"/>
      <c r="BN122" s="423"/>
      <c r="BO122" s="423"/>
      <c r="BP122" s="473"/>
      <c r="BQ122" s="634">
        <v>27043191</v>
      </c>
      <c r="BR122" s="642"/>
      <c r="BS122" s="642"/>
      <c r="BT122" s="642"/>
      <c r="BU122" s="642"/>
      <c r="BV122" s="642">
        <v>25708208</v>
      </c>
      <c r="BW122" s="642"/>
      <c r="BX122" s="642"/>
      <c r="BY122" s="642"/>
      <c r="BZ122" s="642"/>
      <c r="CA122" s="642">
        <v>25345291</v>
      </c>
      <c r="CB122" s="642"/>
      <c r="CC122" s="642"/>
      <c r="CD122" s="642"/>
      <c r="CE122" s="642"/>
      <c r="CF122" s="658">
        <v>179.9</v>
      </c>
      <c r="CG122" s="662"/>
      <c r="CH122" s="662"/>
      <c r="CI122" s="662"/>
      <c r="CJ122" s="662"/>
      <c r="CK122" s="676"/>
      <c r="CL122" s="686"/>
      <c r="CM122" s="686"/>
      <c r="CN122" s="686"/>
      <c r="CO122" s="689"/>
      <c r="CP122" s="693" t="s">
        <v>405</v>
      </c>
      <c r="CQ122" s="403"/>
      <c r="CR122" s="403"/>
      <c r="CS122" s="403"/>
      <c r="CT122" s="403"/>
      <c r="CU122" s="403"/>
      <c r="CV122" s="403"/>
      <c r="CW122" s="403"/>
      <c r="CX122" s="403"/>
      <c r="CY122" s="403"/>
      <c r="CZ122" s="403"/>
      <c r="DA122" s="403"/>
      <c r="DB122" s="403"/>
      <c r="DC122" s="403"/>
      <c r="DD122" s="403"/>
      <c r="DE122" s="403"/>
      <c r="DF122" s="699"/>
      <c r="DG122" s="633">
        <v>82273</v>
      </c>
      <c r="DH122" s="641"/>
      <c r="DI122" s="641"/>
      <c r="DJ122" s="641"/>
      <c r="DK122" s="641"/>
      <c r="DL122" s="641">
        <v>430231</v>
      </c>
      <c r="DM122" s="641"/>
      <c r="DN122" s="641"/>
      <c r="DO122" s="641"/>
      <c r="DP122" s="641"/>
      <c r="DQ122" s="641">
        <v>547254</v>
      </c>
      <c r="DR122" s="641"/>
      <c r="DS122" s="641"/>
      <c r="DT122" s="641"/>
      <c r="DU122" s="641"/>
      <c r="DV122" s="713">
        <v>3.9</v>
      </c>
      <c r="DW122" s="713"/>
      <c r="DX122" s="713"/>
      <c r="DY122" s="713"/>
      <c r="DZ122" s="722"/>
    </row>
    <row r="123" spans="1:130" s="365" customFormat="1" ht="26.25" customHeight="1">
      <c r="A123" s="390"/>
      <c r="B123" s="413"/>
      <c r="C123" s="425" t="s">
        <v>14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200</v>
      </c>
      <c r="AB123" s="446"/>
      <c r="AC123" s="446"/>
      <c r="AD123" s="446"/>
      <c r="AE123" s="499"/>
      <c r="AF123" s="515" t="s">
        <v>200</v>
      </c>
      <c r="AG123" s="446"/>
      <c r="AH123" s="446"/>
      <c r="AI123" s="446"/>
      <c r="AJ123" s="499"/>
      <c r="AK123" s="515" t="s">
        <v>200</v>
      </c>
      <c r="AL123" s="446"/>
      <c r="AM123" s="446"/>
      <c r="AN123" s="446"/>
      <c r="AO123" s="499"/>
      <c r="AP123" s="539" t="s">
        <v>200</v>
      </c>
      <c r="AQ123" s="547"/>
      <c r="AR123" s="547"/>
      <c r="AS123" s="547"/>
      <c r="AT123" s="557"/>
      <c r="AU123" s="573"/>
      <c r="AV123" s="582"/>
      <c r="AW123" s="582"/>
      <c r="AX123" s="582"/>
      <c r="AY123" s="582"/>
      <c r="AZ123" s="603" t="s">
        <v>270</v>
      </c>
      <c r="BA123" s="603"/>
      <c r="BB123" s="603"/>
      <c r="BC123" s="603"/>
      <c r="BD123" s="603"/>
      <c r="BE123" s="603"/>
      <c r="BF123" s="603"/>
      <c r="BG123" s="603"/>
      <c r="BH123" s="603"/>
      <c r="BI123" s="603"/>
      <c r="BJ123" s="603"/>
      <c r="BK123" s="603"/>
      <c r="BL123" s="603"/>
      <c r="BM123" s="603"/>
      <c r="BN123" s="603"/>
      <c r="BO123" s="468" t="s">
        <v>220</v>
      </c>
      <c r="BP123" s="629"/>
      <c r="BQ123" s="635">
        <v>36018794</v>
      </c>
      <c r="BR123" s="643"/>
      <c r="BS123" s="643"/>
      <c r="BT123" s="643"/>
      <c r="BU123" s="643"/>
      <c r="BV123" s="643">
        <v>35767494</v>
      </c>
      <c r="BW123" s="643"/>
      <c r="BX123" s="643"/>
      <c r="BY123" s="643"/>
      <c r="BZ123" s="643"/>
      <c r="CA123" s="643">
        <v>36500769</v>
      </c>
      <c r="CB123" s="643"/>
      <c r="CC123" s="643"/>
      <c r="CD123" s="643"/>
      <c r="CE123" s="643"/>
      <c r="CF123" s="544"/>
      <c r="CG123" s="552"/>
      <c r="CH123" s="552"/>
      <c r="CI123" s="552"/>
      <c r="CJ123" s="669"/>
      <c r="CK123" s="676"/>
      <c r="CL123" s="686"/>
      <c r="CM123" s="686"/>
      <c r="CN123" s="686"/>
      <c r="CO123" s="689"/>
      <c r="CP123" s="693" t="s">
        <v>472</v>
      </c>
      <c r="CQ123" s="403"/>
      <c r="CR123" s="403"/>
      <c r="CS123" s="403"/>
      <c r="CT123" s="403"/>
      <c r="CU123" s="403"/>
      <c r="CV123" s="403"/>
      <c r="CW123" s="403"/>
      <c r="CX123" s="403"/>
      <c r="CY123" s="403"/>
      <c r="CZ123" s="403"/>
      <c r="DA123" s="403"/>
      <c r="DB123" s="403"/>
      <c r="DC123" s="403"/>
      <c r="DD123" s="403"/>
      <c r="DE123" s="403"/>
      <c r="DF123" s="699"/>
      <c r="DG123" s="482">
        <v>406825</v>
      </c>
      <c r="DH123" s="446"/>
      <c r="DI123" s="446"/>
      <c r="DJ123" s="446"/>
      <c r="DK123" s="499"/>
      <c r="DL123" s="515">
        <v>365126</v>
      </c>
      <c r="DM123" s="446"/>
      <c r="DN123" s="446"/>
      <c r="DO123" s="446"/>
      <c r="DP123" s="499"/>
      <c r="DQ123" s="515">
        <v>344850</v>
      </c>
      <c r="DR123" s="446"/>
      <c r="DS123" s="446"/>
      <c r="DT123" s="446"/>
      <c r="DU123" s="499"/>
      <c r="DV123" s="539">
        <v>2.4</v>
      </c>
      <c r="DW123" s="547"/>
      <c r="DX123" s="547"/>
      <c r="DY123" s="547"/>
      <c r="DZ123" s="557"/>
    </row>
    <row r="124" spans="1:130" s="365" customFormat="1" ht="26.25" customHeight="1">
      <c r="A124" s="390"/>
      <c r="B124" s="413"/>
      <c r="C124" s="425" t="s">
        <v>335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498</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64.599999999999994</v>
      </c>
      <c r="BR124" s="644"/>
      <c r="BS124" s="644"/>
      <c r="BT124" s="644"/>
      <c r="BU124" s="644"/>
      <c r="BV124" s="644">
        <v>49.3</v>
      </c>
      <c r="BW124" s="644"/>
      <c r="BX124" s="644"/>
      <c r="BY124" s="644"/>
      <c r="BZ124" s="644"/>
      <c r="CA124" s="644">
        <v>34.200000000000003</v>
      </c>
      <c r="CB124" s="644"/>
      <c r="CC124" s="644"/>
      <c r="CD124" s="644"/>
      <c r="CE124" s="644"/>
      <c r="CF124" s="545"/>
      <c r="CG124" s="553"/>
      <c r="CH124" s="553"/>
      <c r="CI124" s="553"/>
      <c r="CJ124" s="670"/>
      <c r="CK124" s="677"/>
      <c r="CL124" s="677"/>
      <c r="CM124" s="677"/>
      <c r="CN124" s="677"/>
      <c r="CO124" s="690"/>
      <c r="CP124" s="693" t="s">
        <v>499</v>
      </c>
      <c r="CQ124" s="403"/>
      <c r="CR124" s="403"/>
      <c r="CS124" s="403"/>
      <c r="CT124" s="403"/>
      <c r="CU124" s="403"/>
      <c r="CV124" s="403"/>
      <c r="CW124" s="403"/>
      <c r="CX124" s="403"/>
      <c r="CY124" s="403"/>
      <c r="CZ124" s="403"/>
      <c r="DA124" s="403"/>
      <c r="DB124" s="403"/>
      <c r="DC124" s="403"/>
      <c r="DD124" s="403"/>
      <c r="DE124" s="403"/>
      <c r="DF124" s="699"/>
      <c r="DG124" s="484">
        <v>24154</v>
      </c>
      <c r="DH124" s="489"/>
      <c r="DI124" s="489"/>
      <c r="DJ124" s="489"/>
      <c r="DK124" s="501"/>
      <c r="DL124" s="517">
        <v>22805</v>
      </c>
      <c r="DM124" s="489"/>
      <c r="DN124" s="489"/>
      <c r="DO124" s="489"/>
      <c r="DP124" s="501"/>
      <c r="DQ124" s="517">
        <v>20116</v>
      </c>
      <c r="DR124" s="489"/>
      <c r="DS124" s="489"/>
      <c r="DT124" s="489"/>
      <c r="DU124" s="501"/>
      <c r="DV124" s="714">
        <v>0.1</v>
      </c>
      <c r="DW124" s="716"/>
      <c r="DX124" s="716"/>
      <c r="DY124" s="716"/>
      <c r="DZ124" s="723"/>
    </row>
    <row r="125" spans="1:130" s="365" customFormat="1" ht="26.25" customHeight="1">
      <c r="A125" s="390"/>
      <c r="B125" s="413"/>
      <c r="C125" s="425" t="s">
        <v>493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500</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494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200</v>
      </c>
      <c r="AB126" s="446"/>
      <c r="AC126" s="446"/>
      <c r="AD126" s="446"/>
      <c r="AE126" s="499"/>
      <c r="AF126" s="515" t="s">
        <v>200</v>
      </c>
      <c r="AG126" s="446"/>
      <c r="AH126" s="446"/>
      <c r="AI126" s="446"/>
      <c r="AJ126" s="499"/>
      <c r="AK126" s="515" t="s">
        <v>200</v>
      </c>
      <c r="AL126" s="446"/>
      <c r="AM126" s="446"/>
      <c r="AN126" s="446"/>
      <c r="AO126" s="499"/>
      <c r="AP126" s="539" t="s">
        <v>200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425</v>
      </c>
      <c r="CQ126" s="378"/>
      <c r="CR126" s="378"/>
      <c r="CS126" s="378"/>
      <c r="CT126" s="378"/>
      <c r="CU126" s="378"/>
      <c r="CV126" s="378"/>
      <c r="CW126" s="378"/>
      <c r="CX126" s="378"/>
      <c r="CY126" s="378"/>
      <c r="CZ126" s="378"/>
      <c r="DA126" s="378"/>
      <c r="DB126" s="378"/>
      <c r="DC126" s="378"/>
      <c r="DD126" s="378"/>
      <c r="DE126" s="378"/>
      <c r="DF126" s="472"/>
      <c r="DG126" s="633" t="s">
        <v>200</v>
      </c>
      <c r="DH126" s="641"/>
      <c r="DI126" s="641"/>
      <c r="DJ126" s="641"/>
      <c r="DK126" s="641"/>
      <c r="DL126" s="641" t="s">
        <v>200</v>
      </c>
      <c r="DM126" s="641"/>
      <c r="DN126" s="641"/>
      <c r="DO126" s="641"/>
      <c r="DP126" s="641"/>
      <c r="DQ126" s="641" t="s">
        <v>200</v>
      </c>
      <c r="DR126" s="641"/>
      <c r="DS126" s="641"/>
      <c r="DT126" s="641"/>
      <c r="DU126" s="641"/>
      <c r="DV126" s="713" t="s">
        <v>200</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200</v>
      </c>
      <c r="AB127" s="446"/>
      <c r="AC127" s="446"/>
      <c r="AD127" s="446"/>
      <c r="AE127" s="499"/>
      <c r="AF127" s="515" t="s">
        <v>200</v>
      </c>
      <c r="AG127" s="446"/>
      <c r="AH127" s="446"/>
      <c r="AI127" s="446"/>
      <c r="AJ127" s="499"/>
      <c r="AK127" s="515" t="s">
        <v>200</v>
      </c>
      <c r="AL127" s="446"/>
      <c r="AM127" s="446"/>
      <c r="AN127" s="446"/>
      <c r="AO127" s="499"/>
      <c r="AP127" s="539" t="s">
        <v>200</v>
      </c>
      <c r="AQ127" s="547"/>
      <c r="AR127" s="547"/>
      <c r="AS127" s="547"/>
      <c r="AT127" s="557"/>
      <c r="AU127" s="378"/>
      <c r="AV127" s="378"/>
      <c r="AW127" s="378"/>
      <c r="AX127" s="584" t="s">
        <v>503</v>
      </c>
      <c r="AY127" s="593"/>
      <c r="AZ127" s="593"/>
      <c r="BA127" s="593"/>
      <c r="BB127" s="593"/>
      <c r="BC127" s="593"/>
      <c r="BD127" s="593"/>
      <c r="BE127" s="610"/>
      <c r="BF127" s="612" t="s">
        <v>449</v>
      </c>
      <c r="BG127" s="593"/>
      <c r="BH127" s="593"/>
      <c r="BI127" s="593"/>
      <c r="BJ127" s="593"/>
      <c r="BK127" s="593"/>
      <c r="BL127" s="610"/>
      <c r="BM127" s="612" t="s">
        <v>426</v>
      </c>
      <c r="BN127" s="593"/>
      <c r="BO127" s="593"/>
      <c r="BP127" s="593"/>
      <c r="BQ127" s="593"/>
      <c r="BR127" s="593"/>
      <c r="BS127" s="610"/>
      <c r="BT127" s="612" t="s">
        <v>417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414</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t="s">
        <v>200</v>
      </c>
      <c r="DM127" s="641"/>
      <c r="DN127" s="641"/>
      <c r="DO127" s="641"/>
      <c r="DP127" s="641"/>
      <c r="DQ127" s="641" t="s">
        <v>200</v>
      </c>
      <c r="DR127" s="641"/>
      <c r="DS127" s="641"/>
      <c r="DT127" s="641"/>
      <c r="DU127" s="641"/>
      <c r="DV127" s="713" t="s">
        <v>200</v>
      </c>
      <c r="DW127" s="713"/>
      <c r="DX127" s="713"/>
      <c r="DY127" s="713"/>
      <c r="DZ127" s="722"/>
    </row>
    <row r="128" spans="1:130" s="365" customFormat="1" ht="26.25" customHeight="1">
      <c r="A128" s="392" t="s">
        <v>504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9</v>
      </c>
      <c r="X128" s="463"/>
      <c r="Y128" s="463"/>
      <c r="Z128" s="475"/>
      <c r="AA128" s="481">
        <v>323793</v>
      </c>
      <c r="AB128" s="487"/>
      <c r="AC128" s="487"/>
      <c r="AD128" s="487"/>
      <c r="AE128" s="498"/>
      <c r="AF128" s="514">
        <v>324758</v>
      </c>
      <c r="AG128" s="487"/>
      <c r="AH128" s="487"/>
      <c r="AI128" s="487"/>
      <c r="AJ128" s="498"/>
      <c r="AK128" s="514">
        <v>332045</v>
      </c>
      <c r="AL128" s="487"/>
      <c r="AM128" s="487"/>
      <c r="AN128" s="487"/>
      <c r="AO128" s="498"/>
      <c r="AP128" s="541"/>
      <c r="AQ128" s="549"/>
      <c r="AR128" s="549"/>
      <c r="AS128" s="549"/>
      <c r="AT128" s="559"/>
      <c r="AU128" s="378"/>
      <c r="AV128" s="378"/>
      <c r="AW128" s="378"/>
      <c r="AX128" s="384" t="s">
        <v>304</v>
      </c>
      <c r="AY128" s="407"/>
      <c r="AZ128" s="407"/>
      <c r="BA128" s="407"/>
      <c r="BB128" s="407"/>
      <c r="BC128" s="407"/>
      <c r="BD128" s="407"/>
      <c r="BE128" s="470"/>
      <c r="BF128" s="613" t="s">
        <v>200</v>
      </c>
      <c r="BG128" s="617"/>
      <c r="BH128" s="617"/>
      <c r="BI128" s="617"/>
      <c r="BJ128" s="617"/>
      <c r="BK128" s="617"/>
      <c r="BL128" s="623"/>
      <c r="BM128" s="613">
        <v>12.66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403</v>
      </c>
      <c r="CQ128" s="381"/>
      <c r="CR128" s="381"/>
      <c r="CS128" s="381"/>
      <c r="CT128" s="381"/>
      <c r="CU128" s="381"/>
      <c r="CV128" s="381"/>
      <c r="CW128" s="381"/>
      <c r="CX128" s="381"/>
      <c r="CY128" s="381"/>
      <c r="CZ128" s="381"/>
      <c r="DA128" s="381"/>
      <c r="DB128" s="381"/>
      <c r="DC128" s="381"/>
      <c r="DD128" s="381"/>
      <c r="DE128" s="381"/>
      <c r="DF128" s="611"/>
      <c r="DG128" s="702" t="s">
        <v>200</v>
      </c>
      <c r="DH128" s="705"/>
      <c r="DI128" s="705"/>
      <c r="DJ128" s="705"/>
      <c r="DK128" s="705"/>
      <c r="DL128" s="705" t="s">
        <v>200</v>
      </c>
      <c r="DM128" s="705"/>
      <c r="DN128" s="705"/>
      <c r="DO128" s="705"/>
      <c r="DP128" s="705"/>
      <c r="DQ128" s="705" t="s">
        <v>200</v>
      </c>
      <c r="DR128" s="705"/>
      <c r="DS128" s="705"/>
      <c r="DT128" s="705"/>
      <c r="DU128" s="705"/>
      <c r="DV128" s="715" t="s">
        <v>200</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17035886</v>
      </c>
      <c r="AB129" s="446"/>
      <c r="AC129" s="446"/>
      <c r="AD129" s="446"/>
      <c r="AE129" s="499"/>
      <c r="AF129" s="515">
        <v>16587511</v>
      </c>
      <c r="AG129" s="446"/>
      <c r="AH129" s="446"/>
      <c r="AI129" s="446"/>
      <c r="AJ129" s="499"/>
      <c r="AK129" s="515">
        <v>16736236</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200</v>
      </c>
      <c r="BG129" s="618"/>
      <c r="BH129" s="618"/>
      <c r="BI129" s="618"/>
      <c r="BJ129" s="618"/>
      <c r="BK129" s="618"/>
      <c r="BL129" s="624"/>
      <c r="BM129" s="614">
        <v>17.66</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506</v>
      </c>
      <c r="X130" s="466"/>
      <c r="Y130" s="466"/>
      <c r="Z130" s="476"/>
      <c r="AA130" s="482">
        <v>2955710</v>
      </c>
      <c r="AB130" s="446"/>
      <c r="AC130" s="446"/>
      <c r="AD130" s="446"/>
      <c r="AE130" s="499"/>
      <c r="AF130" s="515">
        <v>2772242</v>
      </c>
      <c r="AG130" s="446"/>
      <c r="AH130" s="446"/>
      <c r="AI130" s="446"/>
      <c r="AJ130" s="499"/>
      <c r="AK130" s="515">
        <v>2646986</v>
      </c>
      <c r="AL130" s="446"/>
      <c r="AM130" s="446"/>
      <c r="AN130" s="446"/>
      <c r="AO130" s="499"/>
      <c r="AP130" s="542"/>
      <c r="AQ130" s="550"/>
      <c r="AR130" s="550"/>
      <c r="AS130" s="550"/>
      <c r="AT130" s="560"/>
      <c r="AU130" s="576"/>
      <c r="AV130" s="576"/>
      <c r="AW130" s="576"/>
      <c r="AX130" s="585" t="s">
        <v>439</v>
      </c>
      <c r="AY130" s="378"/>
      <c r="AZ130" s="378"/>
      <c r="BA130" s="378"/>
      <c r="BB130" s="378"/>
      <c r="BC130" s="378"/>
      <c r="BD130" s="378"/>
      <c r="BE130" s="472"/>
      <c r="BF130" s="615">
        <v>12.2</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14080176</v>
      </c>
      <c r="AB131" s="489"/>
      <c r="AC131" s="489"/>
      <c r="AD131" s="489"/>
      <c r="AE131" s="501"/>
      <c r="AF131" s="517">
        <v>13815269</v>
      </c>
      <c r="AG131" s="489"/>
      <c r="AH131" s="489"/>
      <c r="AI131" s="489"/>
      <c r="AJ131" s="501"/>
      <c r="AK131" s="517">
        <v>14089250</v>
      </c>
      <c r="AL131" s="489"/>
      <c r="AM131" s="489"/>
      <c r="AN131" s="489"/>
      <c r="AO131" s="501"/>
      <c r="AP131" s="543"/>
      <c r="AQ131" s="551"/>
      <c r="AR131" s="551"/>
      <c r="AS131" s="551"/>
      <c r="AT131" s="561"/>
      <c r="AU131" s="576"/>
      <c r="AV131" s="576"/>
      <c r="AW131" s="576"/>
      <c r="AX131" s="586" t="s">
        <v>60</v>
      </c>
      <c r="AY131" s="381"/>
      <c r="AZ131" s="381"/>
      <c r="BA131" s="381"/>
      <c r="BB131" s="381"/>
      <c r="BC131" s="381"/>
      <c r="BD131" s="381"/>
      <c r="BE131" s="611"/>
      <c r="BF131" s="616">
        <v>34.200000000000003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507</v>
      </c>
      <c r="W132" s="462"/>
      <c r="X132" s="462"/>
      <c r="Y132" s="462"/>
      <c r="Z132" s="478"/>
      <c r="AA132" s="485">
        <v>12.60920318</v>
      </c>
      <c r="AB132" s="490"/>
      <c r="AC132" s="490"/>
      <c r="AD132" s="490"/>
      <c r="AE132" s="502"/>
      <c r="AF132" s="518">
        <v>12.710023959999999</v>
      </c>
      <c r="AG132" s="490"/>
      <c r="AH132" s="490"/>
      <c r="AI132" s="490"/>
      <c r="AJ132" s="502"/>
      <c r="AK132" s="518">
        <v>11.530216299999999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13.1</v>
      </c>
      <c r="AB133" s="491"/>
      <c r="AC133" s="491"/>
      <c r="AD133" s="491"/>
      <c r="AE133" s="503"/>
      <c r="AF133" s="486">
        <v>12.7</v>
      </c>
      <c r="AG133" s="491"/>
      <c r="AH133" s="491"/>
      <c r="AI133" s="491"/>
      <c r="AJ133" s="503"/>
      <c r="AK133" s="486">
        <v>12.2</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xhRV52HDp5YcqLKIOQRZ+35BWSfc1Wl3P0uG+Qsnek2rvADwsKq3+kd3ijua+ma4h8uGFSnhAYWaw/4O8iWfoQ==" saltValue="u6pKR4eUEP7B9enc1ZUS2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W49" zoomScale="85" zoomScaleNormal="85" zoomScaleSheetLayoutView="85" workbookViewId="0">
      <selection activeCell="DG96" sqref="DG96"/>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103</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XyTiWtuw7L27F/m81gvN7Il8i47q1RFexWBw7XlKfRgF8CduLZqE7+dMWhfm5f7/rX6dL0V9PiZE/rHx8zi8gg==" saltValue="FKxunEF9nb7usx4dfQCNa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C43" zoomScale="70" zoomScaleNormal="70" zoomScaleSheetLayoutView="55" workbookViewId="0">
      <selection activeCell="CX80" sqref="CX80"/>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5TG/qZZXJ+fFf37Vy+5YNvC3p0lVUSk0EySFqmgZm8w7DgQP5PnlNintlcJVPxQhgkZWRRkrpOwKIZmcFb+oWA==" saltValue="2MWy+FP2o0zXpilVU41JbA=="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B43" zoomScale="85" zoomScaleSheetLayoutView="8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508</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509</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510</v>
      </c>
      <c r="AQ8" s="809" t="s">
        <v>512</v>
      </c>
      <c r="AR8" s="823" t="s">
        <v>513</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473</v>
      </c>
      <c r="AL9" s="757"/>
      <c r="AM9" s="757"/>
      <c r="AN9" s="774"/>
      <c r="AO9" s="787">
        <v>4779130</v>
      </c>
      <c r="AP9" s="787">
        <v>80355</v>
      </c>
      <c r="AQ9" s="810">
        <v>66486</v>
      </c>
      <c r="AR9" s="824">
        <v>20.9</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207</v>
      </c>
      <c r="AL10" s="757"/>
      <c r="AM10" s="757"/>
      <c r="AN10" s="774"/>
      <c r="AO10" s="788">
        <v>247758</v>
      </c>
      <c r="AP10" s="788">
        <v>4166</v>
      </c>
      <c r="AQ10" s="811">
        <v>6147</v>
      </c>
      <c r="AR10" s="825">
        <v>-32.200000000000003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401</v>
      </c>
      <c r="AL11" s="757"/>
      <c r="AM11" s="757"/>
      <c r="AN11" s="774"/>
      <c r="AO11" s="788">
        <v>32094</v>
      </c>
      <c r="AP11" s="788">
        <v>540</v>
      </c>
      <c r="AQ11" s="811">
        <v>1219</v>
      </c>
      <c r="AR11" s="825">
        <v>-55.7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136</v>
      </c>
      <c r="AL12" s="757"/>
      <c r="AM12" s="757"/>
      <c r="AN12" s="774"/>
      <c r="AO12" s="788" t="s">
        <v>200</v>
      </c>
      <c r="AP12" s="788" t="s">
        <v>200</v>
      </c>
      <c r="AQ12" s="811">
        <v>9</v>
      </c>
      <c r="AR12" s="825" t="s">
        <v>200</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514</v>
      </c>
      <c r="AL13" s="757"/>
      <c r="AM13" s="757"/>
      <c r="AN13" s="774"/>
      <c r="AO13" s="788">
        <v>150802</v>
      </c>
      <c r="AP13" s="788">
        <v>2536</v>
      </c>
      <c r="AQ13" s="811">
        <v>2955</v>
      </c>
      <c r="AR13" s="825">
        <v>-14.2</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515</v>
      </c>
      <c r="AL14" s="757"/>
      <c r="AM14" s="757"/>
      <c r="AN14" s="774"/>
      <c r="AO14" s="788">
        <v>25394</v>
      </c>
      <c r="AP14" s="788">
        <v>427</v>
      </c>
      <c r="AQ14" s="811">
        <v>1434</v>
      </c>
      <c r="AR14" s="825">
        <v>-70.2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307</v>
      </c>
      <c r="AL15" s="758"/>
      <c r="AM15" s="758"/>
      <c r="AN15" s="775"/>
      <c r="AO15" s="788">
        <v>-302933</v>
      </c>
      <c r="AP15" s="788">
        <v>-5093</v>
      </c>
      <c r="AQ15" s="811">
        <v>-3102</v>
      </c>
      <c r="AR15" s="825">
        <v>64.2</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270</v>
      </c>
      <c r="AL16" s="758"/>
      <c r="AM16" s="758"/>
      <c r="AN16" s="775"/>
      <c r="AO16" s="788">
        <v>4932245</v>
      </c>
      <c r="AP16" s="788">
        <v>82930</v>
      </c>
      <c r="AQ16" s="811">
        <v>75147</v>
      </c>
      <c r="AR16" s="825">
        <v>10.4</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179</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516</v>
      </c>
      <c r="AP20" s="799" t="s">
        <v>333</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517</v>
      </c>
      <c r="AL21" s="760"/>
      <c r="AM21" s="760"/>
      <c r="AN21" s="777"/>
      <c r="AO21" s="790">
        <v>7.35</v>
      </c>
      <c r="AP21" s="800">
        <v>6.62</v>
      </c>
      <c r="AQ21" s="813">
        <v>0.73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518</v>
      </c>
      <c r="AL22" s="760"/>
      <c r="AM22" s="760"/>
      <c r="AN22" s="777"/>
      <c r="AO22" s="791">
        <v>97</v>
      </c>
      <c r="AP22" s="801">
        <v>98.3</v>
      </c>
      <c r="AQ22" s="814">
        <v>-1.3</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509</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510</v>
      </c>
      <c r="AQ31" s="809" t="s">
        <v>512</v>
      </c>
      <c r="AR31" s="823" t="s">
        <v>513</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520</v>
      </c>
      <c r="AL32" s="761"/>
      <c r="AM32" s="761"/>
      <c r="AN32" s="778"/>
      <c r="AO32" s="788">
        <v>3318138</v>
      </c>
      <c r="AP32" s="788">
        <v>55790</v>
      </c>
      <c r="AQ32" s="815">
        <v>34847</v>
      </c>
      <c r="AR32" s="825">
        <v>60.1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521</v>
      </c>
      <c r="AL33" s="761"/>
      <c r="AM33" s="761"/>
      <c r="AN33" s="778"/>
      <c r="AO33" s="788" t="s">
        <v>200</v>
      </c>
      <c r="AP33" s="788" t="s">
        <v>200</v>
      </c>
      <c r="AQ33" s="815" t="s">
        <v>200</v>
      </c>
      <c r="AR33" s="825" t="s">
        <v>200</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523</v>
      </c>
      <c r="AL34" s="761"/>
      <c r="AM34" s="761"/>
      <c r="AN34" s="778"/>
      <c r="AO34" s="788" t="s">
        <v>200</v>
      </c>
      <c r="AP34" s="788" t="s">
        <v>200</v>
      </c>
      <c r="AQ34" s="815">
        <v>5</v>
      </c>
      <c r="AR34" s="825" t="s">
        <v>200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524</v>
      </c>
      <c r="AL35" s="761"/>
      <c r="AM35" s="761"/>
      <c r="AN35" s="778"/>
      <c r="AO35" s="788">
        <v>1099163</v>
      </c>
      <c r="AP35" s="788">
        <v>18481</v>
      </c>
      <c r="AQ35" s="815">
        <v>8260</v>
      </c>
      <c r="AR35" s="825">
        <v>123.7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35</v>
      </c>
      <c r="AL36" s="761"/>
      <c r="AM36" s="761"/>
      <c r="AN36" s="778"/>
      <c r="AO36" s="788">
        <v>186124</v>
      </c>
      <c r="AP36" s="788">
        <v>3129</v>
      </c>
      <c r="AQ36" s="815">
        <v>1689</v>
      </c>
      <c r="AR36" s="825">
        <v>85.3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346</v>
      </c>
      <c r="AL37" s="761"/>
      <c r="AM37" s="761"/>
      <c r="AN37" s="778"/>
      <c r="AO37" s="788" t="s">
        <v>200</v>
      </c>
      <c r="AP37" s="788" t="s">
        <v>200</v>
      </c>
      <c r="AQ37" s="815">
        <v>748</v>
      </c>
      <c r="AR37" s="825" t="s">
        <v>200</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525</v>
      </c>
      <c r="AL38" s="762"/>
      <c r="AM38" s="762"/>
      <c r="AN38" s="779"/>
      <c r="AO38" s="792">
        <v>127</v>
      </c>
      <c r="AP38" s="792">
        <v>2</v>
      </c>
      <c r="AQ38" s="816">
        <v>1</v>
      </c>
      <c r="AR38" s="814">
        <v>100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-332045</v>
      </c>
      <c r="AP39" s="788">
        <v>-5583</v>
      </c>
      <c r="AQ39" s="815">
        <v>-5762</v>
      </c>
      <c r="AR39" s="825">
        <v>-3.1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526</v>
      </c>
      <c r="AL40" s="761"/>
      <c r="AM40" s="761"/>
      <c r="AN40" s="778"/>
      <c r="AO40" s="788">
        <v>-2646986</v>
      </c>
      <c r="AP40" s="788">
        <v>-44506</v>
      </c>
      <c r="AQ40" s="815">
        <v>-27609</v>
      </c>
      <c r="AR40" s="825">
        <v>61.2</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1624521</v>
      </c>
      <c r="AP41" s="788">
        <v>27314</v>
      </c>
      <c r="AQ41" s="815">
        <v>12179</v>
      </c>
      <c r="AR41" s="825">
        <v>124.3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450</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501</v>
      </c>
      <c r="AO50" s="794" t="s">
        <v>502</v>
      </c>
      <c r="AP50" s="805" t="s">
        <v>529</v>
      </c>
      <c r="AQ50" s="818" t="s">
        <v>384</v>
      </c>
      <c r="AR50" s="828" t="s">
        <v>530</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531</v>
      </c>
      <c r="AL51" s="764"/>
      <c r="AM51" s="770">
        <v>1626538</v>
      </c>
      <c r="AN51" s="783">
        <v>26076</v>
      </c>
      <c r="AO51" s="795">
        <v>39.299999999999997</v>
      </c>
      <c r="AP51" s="806">
        <v>45588</v>
      </c>
      <c r="AQ51" s="819">
        <v>8.6999999999999993</v>
      </c>
      <c r="AR51" s="829">
        <v>30.6</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271</v>
      </c>
      <c r="AM52" s="771">
        <v>832051</v>
      </c>
      <c r="AN52" s="784">
        <v>13339</v>
      </c>
      <c r="AO52" s="796">
        <v>32.200000000000003</v>
      </c>
      <c r="AP52" s="807">
        <v>24150</v>
      </c>
      <c r="AQ52" s="820">
        <v>3.4</v>
      </c>
      <c r="AR52" s="830">
        <v>28.8</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488</v>
      </c>
      <c r="AL53" s="764"/>
      <c r="AM53" s="770">
        <v>1902214</v>
      </c>
      <c r="AN53" s="783">
        <v>30793</v>
      </c>
      <c r="AO53" s="795">
        <v>18.100000000000001</v>
      </c>
      <c r="AP53" s="806">
        <v>45483</v>
      </c>
      <c r="AQ53" s="819">
        <v>-0.2</v>
      </c>
      <c r="AR53" s="829">
        <v>18.3</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271</v>
      </c>
      <c r="AM54" s="771">
        <v>639122</v>
      </c>
      <c r="AN54" s="784">
        <v>10346</v>
      </c>
      <c r="AO54" s="796">
        <v>-22.4</v>
      </c>
      <c r="AP54" s="807">
        <v>24241</v>
      </c>
      <c r="AQ54" s="820">
        <v>0.4</v>
      </c>
      <c r="AR54" s="830">
        <v>-22.8</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532</v>
      </c>
      <c r="AL55" s="764"/>
      <c r="AM55" s="770">
        <v>1109214</v>
      </c>
      <c r="AN55" s="783">
        <v>18178</v>
      </c>
      <c r="AO55" s="795">
        <v>-41</v>
      </c>
      <c r="AP55" s="806">
        <v>45945</v>
      </c>
      <c r="AQ55" s="819">
        <v>1</v>
      </c>
      <c r="AR55" s="829">
        <v>-42</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271</v>
      </c>
      <c r="AM56" s="771">
        <v>443948</v>
      </c>
      <c r="AN56" s="784">
        <v>7276</v>
      </c>
      <c r="AO56" s="796">
        <v>-29.7</v>
      </c>
      <c r="AP56" s="807">
        <v>25180</v>
      </c>
      <c r="AQ56" s="820">
        <v>3.9</v>
      </c>
      <c r="AR56" s="830">
        <v>-33.6</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1263787</v>
      </c>
      <c r="AN57" s="783">
        <v>20960</v>
      </c>
      <c r="AO57" s="795">
        <v>15.3</v>
      </c>
      <c r="AP57" s="806">
        <v>44475</v>
      </c>
      <c r="AQ57" s="819">
        <v>-3.2</v>
      </c>
      <c r="AR57" s="829">
        <v>18.5</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271</v>
      </c>
      <c r="AM58" s="771">
        <v>381458</v>
      </c>
      <c r="AN58" s="784">
        <v>6327</v>
      </c>
      <c r="AO58" s="796">
        <v>-13</v>
      </c>
      <c r="AP58" s="807">
        <v>24780</v>
      </c>
      <c r="AQ58" s="820">
        <v>-1.6</v>
      </c>
      <c r="AR58" s="830">
        <v>-11.4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533</v>
      </c>
      <c r="AL59" s="764"/>
      <c r="AM59" s="770">
        <v>1529401</v>
      </c>
      <c r="AN59" s="783">
        <v>25715</v>
      </c>
      <c r="AO59" s="795">
        <v>22.7</v>
      </c>
      <c r="AP59" s="806">
        <v>45982</v>
      </c>
      <c r="AQ59" s="819">
        <v>3.4</v>
      </c>
      <c r="AR59" s="829">
        <v>19.3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271</v>
      </c>
      <c r="AM60" s="771">
        <v>795952</v>
      </c>
      <c r="AN60" s="784">
        <v>13383</v>
      </c>
      <c r="AO60" s="796">
        <v>111.5</v>
      </c>
      <c r="AP60" s="807">
        <v>25583</v>
      </c>
      <c r="AQ60" s="820">
        <v>3.2</v>
      </c>
      <c r="AR60" s="830">
        <v>108.3</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534</v>
      </c>
      <c r="AL61" s="767"/>
      <c r="AM61" s="770">
        <v>1486231</v>
      </c>
      <c r="AN61" s="783">
        <v>24344</v>
      </c>
      <c r="AO61" s="795">
        <v>10.9</v>
      </c>
      <c r="AP61" s="806">
        <v>45495</v>
      </c>
      <c r="AQ61" s="821">
        <v>1.9</v>
      </c>
      <c r="AR61" s="829">
        <v>9</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271</v>
      </c>
      <c r="AM62" s="771">
        <v>618506</v>
      </c>
      <c r="AN62" s="784">
        <v>10134</v>
      </c>
      <c r="AO62" s="796">
        <v>15.7</v>
      </c>
      <c r="AP62" s="807">
        <v>24787</v>
      </c>
      <c r="AQ62" s="820">
        <v>1.9</v>
      </c>
      <c r="AR62" s="830">
        <v>13.8</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TJhy3SK6q266oeDJnpjRcGA02eTiWcoXsTUa/shRz9+4w5slR+ODzbt2g1WYBihAcPvsj0bXiliVbkyAxBbA0A==" saltValue="6z0T6FqJuoF87xmdtBHqJ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B52" zoomScale="70" zoomScaleNormal="70" zoomScaleSheetLayoutView="55" workbookViewId="0">
      <selection activeCell="AF99" sqref="AF99"/>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nmHjblsMdYY4v1rExG9l9g7r79pNu4DY9260WVtToXGAg8Dnc3ehjCBC0XfxnskkvL4qtdogMhy7e++qFbESeA==" saltValue="TQi+gBtZDJa6+2AAHfvIb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61" zoomScale="70" zoomScaleNormal="70" zoomScaleSheetLayoutView="55" workbookViewId="0">
      <selection activeCell="BJ91" sqref="BJ91"/>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zNn84Jm65YlgtcfXlAEGuTkAcnaF+oxOkvlawrTDeTEp8Q4m5k1t5tLZp2oUYNZmzQut0lXDeFtDSs3VQtkBwQ==" saltValue="+la5mJtLIlPr/9DEMEjjI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22"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18</v>
      </c>
      <c r="F46" s="849" t="s">
        <v>536</v>
      </c>
      <c r="G46" s="853" t="s">
        <v>537</v>
      </c>
      <c r="H46" s="853" t="s">
        <v>538</v>
      </c>
      <c r="I46" s="853" t="s">
        <v>539</v>
      </c>
      <c r="J46" s="858" t="s">
        <v>252</v>
      </c>
    </row>
    <row r="47" spans="2:10" ht="57.75" customHeight="1">
      <c r="B47" s="838"/>
      <c r="C47" s="842" t="s">
        <v>3</v>
      </c>
      <c r="D47" s="842"/>
      <c r="E47" s="846"/>
      <c r="F47" s="850">
        <v>9.32</v>
      </c>
      <c r="G47" s="854">
        <v>10.66</v>
      </c>
      <c r="H47" s="854">
        <v>13.84</v>
      </c>
      <c r="I47" s="854">
        <v>18.46</v>
      </c>
      <c r="J47" s="859">
        <v>21.3</v>
      </c>
    </row>
    <row r="48" spans="2:10" ht="57.75" customHeight="1">
      <c r="B48" s="839"/>
      <c r="C48" s="843" t="s">
        <v>10</v>
      </c>
      <c r="D48" s="843"/>
      <c r="E48" s="847"/>
      <c r="F48" s="851">
        <v>2.88</v>
      </c>
      <c r="G48" s="855">
        <v>6.82</v>
      </c>
      <c r="H48" s="855">
        <v>7.22</v>
      </c>
      <c r="I48" s="855">
        <v>5.57</v>
      </c>
      <c r="J48" s="860">
        <v>1.85</v>
      </c>
    </row>
    <row r="49" spans="2:10" ht="57.75" customHeight="1">
      <c r="B49" s="840"/>
      <c r="C49" s="844" t="s">
        <v>17</v>
      </c>
      <c r="D49" s="844"/>
      <c r="E49" s="848"/>
      <c r="F49" s="852" t="s">
        <v>269</v>
      </c>
      <c r="G49" s="856">
        <v>4</v>
      </c>
      <c r="H49" s="856">
        <v>0.63</v>
      </c>
      <c r="I49" s="856" t="s">
        <v>378</v>
      </c>
      <c r="J49" s="861" t="s">
        <v>41</v>
      </c>
    </row>
    <row r="50" spans="2:10"/>
  </sheetData>
  <sheetProtection algorithmName="SHA-512" hashValue="djctfKwNggBIRgno2Tew17UNssHLzUZ4zoxv3L8WooLPH3QDSpyOYVUzVJBQH89fV4jDEtA/dKm83NU363TJUw==" saltValue="KIQjgL0kQB/LVFYjuCsO4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election activeCell="I35" sqref="I35"/>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18</v>
      </c>
      <c r="F33" s="878" t="s">
        <v>536</v>
      </c>
      <c r="G33" s="883" t="s">
        <v>537</v>
      </c>
      <c r="H33" s="883" t="s">
        <v>538</v>
      </c>
      <c r="I33" s="883" t="s">
        <v>539</v>
      </c>
      <c r="J33" s="887" t="s">
        <v>252</v>
      </c>
      <c r="K33" s="862"/>
      <c r="L33" s="862"/>
      <c r="M33" s="862"/>
      <c r="N33" s="862"/>
      <c r="O33" s="862"/>
      <c r="P33" s="862"/>
    </row>
    <row r="34" spans="1:16" ht="39" customHeight="1">
      <c r="A34" s="862"/>
      <c r="B34" s="864"/>
      <c r="C34" s="870" t="s">
        <v>469</v>
      </c>
      <c r="D34" s="870"/>
      <c r="E34" s="875"/>
      <c r="F34" s="879">
        <v>22.91</v>
      </c>
      <c r="G34" s="884">
        <v>24.5</v>
      </c>
      <c r="H34" s="884">
        <v>25.55</v>
      </c>
      <c r="I34" s="884">
        <v>27.94</v>
      </c>
      <c r="J34" s="888">
        <v>29.43</v>
      </c>
      <c r="K34" s="862"/>
      <c r="L34" s="862"/>
      <c r="M34" s="862"/>
      <c r="N34" s="862"/>
      <c r="O34" s="862"/>
      <c r="P34" s="862"/>
    </row>
    <row r="35" spans="1:16" ht="39" customHeight="1">
      <c r="A35" s="862"/>
      <c r="B35" s="865"/>
      <c r="C35" s="871" t="s">
        <v>471</v>
      </c>
      <c r="D35" s="871"/>
      <c r="E35" s="876"/>
      <c r="F35" s="880">
        <v>0.53</v>
      </c>
      <c r="G35" s="885">
        <v>8.2799999999999994</v>
      </c>
      <c r="H35" s="885">
        <v>14.66</v>
      </c>
      <c r="I35" s="885">
        <v>17.57</v>
      </c>
      <c r="J35" s="889">
        <v>11.58</v>
      </c>
      <c r="K35" s="862"/>
      <c r="L35" s="862"/>
      <c r="M35" s="862"/>
      <c r="N35" s="862"/>
      <c r="O35" s="862"/>
      <c r="P35" s="862"/>
    </row>
    <row r="36" spans="1:16" ht="39" customHeight="1">
      <c r="A36" s="862"/>
      <c r="B36" s="865"/>
      <c r="C36" s="871" t="s">
        <v>456</v>
      </c>
      <c r="D36" s="871"/>
      <c r="E36" s="876"/>
      <c r="F36" s="880">
        <v>2.83</v>
      </c>
      <c r="G36" s="885">
        <v>6.72</v>
      </c>
      <c r="H36" s="885">
        <v>7.86</v>
      </c>
      <c r="I36" s="885">
        <v>5.53</v>
      </c>
      <c r="J36" s="889">
        <v>1.8</v>
      </c>
      <c r="K36" s="862"/>
      <c r="L36" s="862"/>
      <c r="M36" s="862"/>
      <c r="N36" s="862"/>
      <c r="O36" s="862"/>
      <c r="P36" s="862"/>
    </row>
    <row r="37" spans="1:16" ht="39" customHeight="1">
      <c r="A37" s="862"/>
      <c r="B37" s="865"/>
      <c r="C37" s="871" t="s">
        <v>348</v>
      </c>
      <c r="D37" s="871"/>
      <c r="E37" s="876"/>
      <c r="F37" s="880">
        <v>4.6900000000000004</v>
      </c>
      <c r="G37" s="885">
        <v>0.81</v>
      </c>
      <c r="H37" s="885">
        <v>0.54</v>
      </c>
      <c r="I37" s="885">
        <v>1.33</v>
      </c>
      <c r="J37" s="889">
        <v>1.67</v>
      </c>
      <c r="K37" s="862"/>
      <c r="L37" s="862"/>
      <c r="M37" s="862"/>
      <c r="N37" s="862"/>
      <c r="O37" s="862"/>
      <c r="P37" s="862"/>
    </row>
    <row r="38" spans="1:16" ht="39" customHeight="1">
      <c r="A38" s="862"/>
      <c r="B38" s="865"/>
      <c r="C38" s="871" t="s">
        <v>26</v>
      </c>
      <c r="D38" s="871"/>
      <c r="E38" s="876"/>
      <c r="F38" s="880">
        <v>2.1800000000000002</v>
      </c>
      <c r="G38" s="885">
        <v>1.23</v>
      </c>
      <c r="H38" s="885">
        <v>1.34</v>
      </c>
      <c r="I38" s="885">
        <v>1.71</v>
      </c>
      <c r="J38" s="889">
        <v>1.18</v>
      </c>
      <c r="K38" s="862"/>
      <c r="L38" s="862"/>
      <c r="M38" s="862"/>
      <c r="N38" s="862"/>
      <c r="O38" s="862"/>
      <c r="P38" s="862"/>
    </row>
    <row r="39" spans="1:16" ht="39" customHeight="1">
      <c r="A39" s="862"/>
      <c r="B39" s="865"/>
      <c r="C39" s="871" t="s">
        <v>468</v>
      </c>
      <c r="D39" s="871"/>
      <c r="E39" s="876"/>
      <c r="F39" s="880">
        <v>0.48</v>
      </c>
      <c r="G39" s="885">
        <v>0.62</v>
      </c>
      <c r="H39" s="885">
        <v>0.45</v>
      </c>
      <c r="I39" s="885">
        <v>0.5</v>
      </c>
      <c r="J39" s="889">
        <v>0.67</v>
      </c>
      <c r="K39" s="862"/>
      <c r="L39" s="862"/>
      <c r="M39" s="862"/>
      <c r="N39" s="862"/>
      <c r="O39" s="862"/>
      <c r="P39" s="862"/>
    </row>
    <row r="40" spans="1:16" ht="39" customHeight="1">
      <c r="A40" s="862"/>
      <c r="B40" s="865"/>
      <c r="C40" s="871" t="s">
        <v>472</v>
      </c>
      <c r="D40" s="871"/>
      <c r="E40" s="876"/>
      <c r="F40" s="880">
        <v>0</v>
      </c>
      <c r="G40" s="885">
        <v>0</v>
      </c>
      <c r="H40" s="885">
        <v>0</v>
      </c>
      <c r="I40" s="885">
        <v>2.e-002</v>
      </c>
      <c r="J40" s="889">
        <v>0.28999999999999998</v>
      </c>
      <c r="K40" s="862"/>
      <c r="L40" s="862"/>
      <c r="M40" s="862"/>
      <c r="N40" s="862"/>
      <c r="O40" s="862"/>
      <c r="P40" s="862"/>
    </row>
    <row r="41" spans="1:16" ht="39" customHeight="1">
      <c r="A41" s="862"/>
      <c r="B41" s="865"/>
      <c r="C41" s="871" t="s">
        <v>225</v>
      </c>
      <c r="D41" s="871"/>
      <c r="E41" s="876"/>
      <c r="F41" s="880">
        <v>8.e-002</v>
      </c>
      <c r="G41" s="885">
        <v>9.e-002</v>
      </c>
      <c r="H41" s="885">
        <v>0.1</v>
      </c>
      <c r="I41" s="885">
        <v>0.43</v>
      </c>
      <c r="J41" s="889">
        <v>0.17</v>
      </c>
      <c r="K41" s="862"/>
      <c r="L41" s="862"/>
      <c r="M41" s="862"/>
      <c r="N41" s="862"/>
      <c r="O41" s="862"/>
      <c r="P41" s="862"/>
    </row>
    <row r="42" spans="1:16" ht="39" customHeight="1">
      <c r="A42" s="862"/>
      <c r="B42" s="866"/>
      <c r="C42" s="871" t="s">
        <v>540</v>
      </c>
      <c r="D42" s="871"/>
      <c r="E42" s="876"/>
      <c r="F42" s="880" t="s">
        <v>200</v>
      </c>
      <c r="G42" s="885" t="s">
        <v>200</v>
      </c>
      <c r="H42" s="885" t="s">
        <v>200</v>
      </c>
      <c r="I42" s="885" t="s">
        <v>200</v>
      </c>
      <c r="J42" s="889" t="s">
        <v>200</v>
      </c>
      <c r="K42" s="862"/>
      <c r="L42" s="862"/>
      <c r="M42" s="862"/>
      <c r="N42" s="862"/>
      <c r="O42" s="862"/>
      <c r="P42" s="862"/>
    </row>
    <row r="43" spans="1:16" ht="39" customHeight="1">
      <c r="A43" s="862"/>
      <c r="B43" s="867"/>
      <c r="C43" s="872" t="s">
        <v>496</v>
      </c>
      <c r="D43" s="872"/>
      <c r="E43" s="877"/>
      <c r="F43" s="881">
        <v>0.1</v>
      </c>
      <c r="G43" s="886">
        <v>9.e-002</v>
      </c>
      <c r="H43" s="886">
        <v>4.e-002</v>
      </c>
      <c r="I43" s="886">
        <v>3.e-002</v>
      </c>
      <c r="J43" s="890">
        <v>4.e-002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OeCSDLAJT9p/OwRbyBu5b6mcGJbffcC+d9p2dTrFEVrsIl/oLHAt5oBQANMADAR3pRCQeHz3cBhNFDdFhFiaug==" saltValue="kzpiCT/kZoiA/TptcsoU+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46" zoomScale="85" zoomScaleNormal="85" zoomScaleSheetLayoutView="55" workbookViewId="0">
      <selection activeCell="K48" sqref="K48"/>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22</v>
      </c>
      <c r="C44" s="905"/>
      <c r="D44" s="905"/>
      <c r="E44" s="924"/>
      <c r="F44" s="924"/>
      <c r="G44" s="924"/>
      <c r="H44" s="924"/>
      <c r="I44" s="924"/>
      <c r="J44" s="933" t="s">
        <v>18</v>
      </c>
      <c r="K44" s="941" t="s">
        <v>536</v>
      </c>
      <c r="L44" s="950" t="s">
        <v>537</v>
      </c>
      <c r="M44" s="950" t="s">
        <v>538</v>
      </c>
      <c r="N44" s="950" t="s">
        <v>539</v>
      </c>
      <c r="O44" s="959" t="s">
        <v>252</v>
      </c>
      <c r="P44" s="734"/>
      <c r="Q44" s="734"/>
      <c r="R44" s="734"/>
      <c r="S44" s="734"/>
      <c r="T44" s="734"/>
      <c r="U44" s="734"/>
    </row>
    <row r="45" spans="1:21" ht="30.75" customHeight="1">
      <c r="A45" s="734"/>
      <c r="B45" s="892" t="s">
        <v>27</v>
      </c>
      <c r="C45" s="906"/>
      <c r="D45" s="916"/>
      <c r="E45" s="925" t="s">
        <v>24</v>
      </c>
      <c r="F45" s="925"/>
      <c r="G45" s="925"/>
      <c r="H45" s="925"/>
      <c r="I45" s="925"/>
      <c r="J45" s="934"/>
      <c r="K45" s="942">
        <v>3759</v>
      </c>
      <c r="L45" s="951">
        <v>3698</v>
      </c>
      <c r="M45" s="951">
        <v>3758</v>
      </c>
      <c r="N45" s="951">
        <v>3587</v>
      </c>
      <c r="O45" s="960">
        <v>3318</v>
      </c>
      <c r="P45" s="734"/>
      <c r="Q45" s="734"/>
      <c r="R45" s="734"/>
      <c r="S45" s="734"/>
      <c r="T45" s="734"/>
      <c r="U45" s="734"/>
    </row>
    <row r="46" spans="1:21" ht="30.75" customHeight="1">
      <c r="A46" s="734"/>
      <c r="B46" s="893"/>
      <c r="C46" s="907"/>
      <c r="D46" s="917"/>
      <c r="E46" s="926" t="s">
        <v>30</v>
      </c>
      <c r="F46" s="926"/>
      <c r="G46" s="926"/>
      <c r="H46" s="926"/>
      <c r="I46" s="926"/>
      <c r="J46" s="935"/>
      <c r="K46" s="943" t="s">
        <v>200</v>
      </c>
      <c r="L46" s="952" t="s">
        <v>200</v>
      </c>
      <c r="M46" s="952" t="s">
        <v>200</v>
      </c>
      <c r="N46" s="952" t="s">
        <v>200</v>
      </c>
      <c r="O46" s="961" t="s">
        <v>200</v>
      </c>
      <c r="P46" s="734"/>
      <c r="Q46" s="734"/>
      <c r="R46" s="734"/>
      <c r="S46" s="734"/>
      <c r="T46" s="734"/>
      <c r="U46" s="734"/>
    </row>
    <row r="47" spans="1:21" ht="30.75" customHeight="1">
      <c r="A47" s="734"/>
      <c r="B47" s="893"/>
      <c r="C47" s="907"/>
      <c r="D47" s="917"/>
      <c r="E47" s="926" t="s">
        <v>34</v>
      </c>
      <c r="F47" s="926"/>
      <c r="G47" s="926"/>
      <c r="H47" s="926"/>
      <c r="I47" s="926"/>
      <c r="J47" s="935"/>
      <c r="K47" s="943" t="s">
        <v>200</v>
      </c>
      <c r="L47" s="952" t="s">
        <v>200</v>
      </c>
      <c r="M47" s="952" t="s">
        <v>200</v>
      </c>
      <c r="N47" s="952" t="s">
        <v>200</v>
      </c>
      <c r="O47" s="961" t="s">
        <v>200</v>
      </c>
      <c r="P47" s="734"/>
      <c r="Q47" s="734"/>
      <c r="R47" s="734"/>
      <c r="S47" s="734"/>
      <c r="T47" s="734"/>
      <c r="U47" s="734"/>
    </row>
    <row r="48" spans="1:21" ht="30.75" customHeight="1">
      <c r="A48" s="734"/>
      <c r="B48" s="893"/>
      <c r="C48" s="907"/>
      <c r="D48" s="917"/>
      <c r="E48" s="926" t="s">
        <v>37</v>
      </c>
      <c r="F48" s="926"/>
      <c r="G48" s="926"/>
      <c r="H48" s="926"/>
      <c r="I48" s="926"/>
      <c r="J48" s="935"/>
      <c r="K48" s="943">
        <v>1163</v>
      </c>
      <c r="L48" s="952">
        <v>1109</v>
      </c>
      <c r="M48" s="952">
        <v>1076</v>
      </c>
      <c r="N48" s="952">
        <v>1054</v>
      </c>
      <c r="O48" s="961">
        <v>1099</v>
      </c>
      <c r="P48" s="734"/>
      <c r="Q48" s="734"/>
      <c r="R48" s="734"/>
      <c r="S48" s="734"/>
      <c r="T48" s="734"/>
      <c r="U48" s="734"/>
    </row>
    <row r="49" spans="1:21" ht="30.75" customHeight="1">
      <c r="A49" s="734"/>
      <c r="B49" s="893"/>
      <c r="C49" s="907"/>
      <c r="D49" s="917"/>
      <c r="E49" s="926" t="s">
        <v>0</v>
      </c>
      <c r="F49" s="926"/>
      <c r="G49" s="926"/>
      <c r="H49" s="926"/>
      <c r="I49" s="926"/>
      <c r="J49" s="935"/>
      <c r="K49" s="943">
        <v>232</v>
      </c>
      <c r="L49" s="952">
        <v>190</v>
      </c>
      <c r="M49" s="952">
        <v>220</v>
      </c>
      <c r="N49" s="952">
        <v>211</v>
      </c>
      <c r="O49" s="961">
        <v>186</v>
      </c>
      <c r="P49" s="734"/>
      <c r="Q49" s="734"/>
      <c r="R49" s="734"/>
      <c r="S49" s="734"/>
      <c r="T49" s="734"/>
      <c r="U49" s="734"/>
    </row>
    <row r="50" spans="1:21" ht="30.75" customHeight="1">
      <c r="A50" s="734"/>
      <c r="B50" s="893"/>
      <c r="C50" s="907"/>
      <c r="D50" s="917"/>
      <c r="E50" s="926" t="s">
        <v>43</v>
      </c>
      <c r="F50" s="926"/>
      <c r="G50" s="926"/>
      <c r="H50" s="926"/>
      <c r="I50" s="926"/>
      <c r="J50" s="935"/>
      <c r="K50" s="943" t="s">
        <v>200</v>
      </c>
      <c r="L50" s="952" t="s">
        <v>200</v>
      </c>
      <c r="M50" s="952" t="s">
        <v>200</v>
      </c>
      <c r="N50" s="952" t="s">
        <v>200</v>
      </c>
      <c r="O50" s="961" t="s">
        <v>200</v>
      </c>
      <c r="P50" s="734"/>
      <c r="Q50" s="734"/>
      <c r="R50" s="734"/>
      <c r="S50" s="734"/>
      <c r="T50" s="734"/>
      <c r="U50" s="734"/>
    </row>
    <row r="51" spans="1:21" ht="30.75" customHeight="1">
      <c r="A51" s="734"/>
      <c r="B51" s="894"/>
      <c r="C51" s="908"/>
      <c r="D51" s="918"/>
      <c r="E51" s="926" t="s">
        <v>45</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48</v>
      </c>
      <c r="C52" s="909"/>
      <c r="D52" s="918"/>
      <c r="E52" s="926" t="s">
        <v>50</v>
      </c>
      <c r="F52" s="926"/>
      <c r="G52" s="926"/>
      <c r="H52" s="926"/>
      <c r="I52" s="926"/>
      <c r="J52" s="935"/>
      <c r="K52" s="943">
        <v>3354</v>
      </c>
      <c r="L52" s="952">
        <v>3235</v>
      </c>
      <c r="M52" s="952">
        <v>3279</v>
      </c>
      <c r="N52" s="952">
        <v>3098</v>
      </c>
      <c r="O52" s="961">
        <v>2979</v>
      </c>
      <c r="P52" s="734"/>
      <c r="Q52" s="734"/>
      <c r="R52" s="734"/>
      <c r="S52" s="734"/>
      <c r="T52" s="734"/>
      <c r="U52" s="734"/>
    </row>
    <row r="53" spans="1:21" ht="30.75" customHeight="1">
      <c r="A53" s="734"/>
      <c r="B53" s="896" t="s">
        <v>52</v>
      </c>
      <c r="C53" s="910"/>
      <c r="D53" s="919"/>
      <c r="E53" s="927" t="s">
        <v>55</v>
      </c>
      <c r="F53" s="927"/>
      <c r="G53" s="927"/>
      <c r="H53" s="927"/>
      <c r="I53" s="927"/>
      <c r="J53" s="936"/>
      <c r="K53" s="944">
        <v>1800</v>
      </c>
      <c r="L53" s="953">
        <v>1762</v>
      </c>
      <c r="M53" s="953">
        <v>1775</v>
      </c>
      <c r="N53" s="953">
        <v>1754</v>
      </c>
      <c r="O53" s="962">
        <v>1624</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7</v>
      </c>
      <c r="C56" s="911"/>
      <c r="D56" s="911"/>
      <c r="E56" s="911"/>
      <c r="F56" s="911"/>
      <c r="G56" s="911"/>
      <c r="H56" s="911"/>
      <c r="I56" s="911"/>
      <c r="J56" s="911"/>
      <c r="K56" s="945"/>
      <c r="L56" s="945"/>
      <c r="M56" s="945"/>
      <c r="N56" s="945"/>
      <c r="O56" s="963" t="s">
        <v>28</v>
      </c>
      <c r="P56" s="734"/>
      <c r="Q56" s="734"/>
      <c r="R56" s="734"/>
      <c r="S56" s="734"/>
      <c r="T56" s="734"/>
      <c r="U56" s="734"/>
    </row>
    <row r="57" spans="1:21" ht="31.5" customHeight="1">
      <c r="A57" s="734"/>
      <c r="B57" s="899"/>
      <c r="C57" s="912"/>
      <c r="D57" s="912"/>
      <c r="E57" s="928"/>
      <c r="F57" s="928"/>
      <c r="G57" s="928"/>
      <c r="H57" s="928"/>
      <c r="I57" s="928"/>
      <c r="J57" s="937" t="s">
        <v>18</v>
      </c>
      <c r="K57" s="946" t="s">
        <v>536</v>
      </c>
      <c r="L57" s="954" t="s">
        <v>537</v>
      </c>
      <c r="M57" s="954" t="s">
        <v>538</v>
      </c>
      <c r="N57" s="954" t="s">
        <v>539</v>
      </c>
      <c r="O57" s="964" t="s">
        <v>252</v>
      </c>
      <c r="P57" s="734"/>
      <c r="Q57" s="734"/>
      <c r="R57" s="734"/>
      <c r="S57" s="734"/>
      <c r="T57" s="734"/>
      <c r="U57" s="734"/>
    </row>
    <row r="58" spans="1:21" ht="31.5" customHeight="1">
      <c r="B58" s="900" t="s">
        <v>61</v>
      </c>
      <c r="C58" s="913"/>
      <c r="D58" s="920" t="s">
        <v>64</v>
      </c>
      <c r="E58" s="929"/>
      <c r="F58" s="929"/>
      <c r="G58" s="929"/>
      <c r="H58" s="929"/>
      <c r="I58" s="929"/>
      <c r="J58" s="938"/>
      <c r="K58" s="947"/>
      <c r="L58" s="955"/>
      <c r="M58" s="955"/>
      <c r="N58" s="955"/>
      <c r="O58" s="965"/>
    </row>
    <row r="59" spans="1:21" ht="31.5" customHeight="1">
      <c r="B59" s="901"/>
      <c r="C59" s="914"/>
      <c r="D59" s="921" t="s">
        <v>15</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49</v>
      </c>
      <c r="E61" s="932"/>
      <c r="F61" s="932"/>
      <c r="G61" s="932"/>
      <c r="H61" s="932"/>
      <c r="I61" s="932"/>
      <c r="J61" s="932"/>
      <c r="K61" s="932"/>
      <c r="L61" s="932"/>
      <c r="M61" s="932"/>
      <c r="N61" s="932"/>
      <c r="O61" s="932"/>
    </row>
    <row r="62" spans="1:21" ht="24" customHeight="1">
      <c r="B62" s="904"/>
      <c r="C62" s="904"/>
      <c r="D62" s="923" t="s">
        <v>44</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b3bZugcnCg3dH+OGXF75Jq+9aPm9TFvuqGF8nGxu6+E5mQFZPjPJSUWlIpaVUrFXMJCVlTAGCyE8Jodb/G/SxQ==" saltValue="ddy5/8SHTYOjBMiiJJtHQ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7" zoomScale="85" zoomScaleNormal="8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22</v>
      </c>
      <c r="C40" s="905"/>
      <c r="D40" s="905"/>
      <c r="E40" s="924"/>
      <c r="F40" s="924"/>
      <c r="G40" s="924"/>
      <c r="H40" s="933" t="s">
        <v>18</v>
      </c>
      <c r="I40" s="941" t="s">
        <v>536</v>
      </c>
      <c r="J40" s="950" t="s">
        <v>537</v>
      </c>
      <c r="K40" s="950" t="s">
        <v>538</v>
      </c>
      <c r="L40" s="950" t="s">
        <v>539</v>
      </c>
      <c r="M40" s="990" t="s">
        <v>252</v>
      </c>
    </row>
    <row r="41" spans="2:13" ht="27.75" customHeight="1">
      <c r="B41" s="892" t="s">
        <v>39</v>
      </c>
      <c r="C41" s="906"/>
      <c r="D41" s="916"/>
      <c r="E41" s="973" t="s">
        <v>59</v>
      </c>
      <c r="F41" s="973"/>
      <c r="G41" s="973"/>
      <c r="H41" s="979"/>
      <c r="I41" s="983">
        <v>31255</v>
      </c>
      <c r="J41" s="987">
        <v>29983</v>
      </c>
      <c r="K41" s="987">
        <v>27815</v>
      </c>
      <c r="L41" s="987">
        <v>25550</v>
      </c>
      <c r="M41" s="991">
        <v>24166</v>
      </c>
    </row>
    <row r="42" spans="2:13" ht="27.75" customHeight="1">
      <c r="B42" s="893"/>
      <c r="C42" s="907"/>
      <c r="D42" s="917"/>
      <c r="E42" s="974" t="s">
        <v>73</v>
      </c>
      <c r="F42" s="974"/>
      <c r="G42" s="974"/>
      <c r="H42" s="980"/>
      <c r="I42" s="984" t="s">
        <v>200</v>
      </c>
      <c r="J42" s="988" t="s">
        <v>200</v>
      </c>
      <c r="K42" s="988" t="s">
        <v>200</v>
      </c>
      <c r="L42" s="988" t="s">
        <v>200</v>
      </c>
      <c r="M42" s="992" t="s">
        <v>200</v>
      </c>
    </row>
    <row r="43" spans="2:13" ht="27.75" customHeight="1">
      <c r="B43" s="893"/>
      <c r="C43" s="907"/>
      <c r="D43" s="917"/>
      <c r="E43" s="974" t="s">
        <v>75</v>
      </c>
      <c r="F43" s="974"/>
      <c r="G43" s="974"/>
      <c r="H43" s="980"/>
      <c r="I43" s="984">
        <v>14349</v>
      </c>
      <c r="J43" s="988">
        <v>13233</v>
      </c>
      <c r="K43" s="988">
        <v>12542</v>
      </c>
      <c r="L43" s="988">
        <v>12443</v>
      </c>
      <c r="M43" s="992">
        <v>12357</v>
      </c>
    </row>
    <row r="44" spans="2:13" ht="27.75" customHeight="1">
      <c r="B44" s="893"/>
      <c r="C44" s="907"/>
      <c r="D44" s="917"/>
      <c r="E44" s="974" t="s">
        <v>77</v>
      </c>
      <c r="F44" s="974"/>
      <c r="G44" s="974"/>
      <c r="H44" s="980"/>
      <c r="I44" s="984">
        <v>1078</v>
      </c>
      <c r="J44" s="988">
        <v>819</v>
      </c>
      <c r="K44" s="988">
        <v>560</v>
      </c>
      <c r="L44" s="988">
        <v>484</v>
      </c>
      <c r="M44" s="992">
        <v>694</v>
      </c>
    </row>
    <row r="45" spans="2:13" ht="27.75" customHeight="1">
      <c r="B45" s="893"/>
      <c r="C45" s="907"/>
      <c r="D45" s="917"/>
      <c r="E45" s="974" t="s">
        <v>79</v>
      </c>
      <c r="F45" s="974"/>
      <c r="G45" s="974"/>
      <c r="H45" s="980"/>
      <c r="I45" s="984">
        <v>4279</v>
      </c>
      <c r="J45" s="988">
        <v>4229</v>
      </c>
      <c r="K45" s="988">
        <v>4202</v>
      </c>
      <c r="L45" s="988">
        <v>4106</v>
      </c>
      <c r="M45" s="992">
        <v>4109</v>
      </c>
    </row>
    <row r="46" spans="2:13" ht="27.75" customHeight="1">
      <c r="B46" s="893"/>
      <c r="C46" s="907"/>
      <c r="D46" s="918"/>
      <c r="E46" s="974" t="s">
        <v>78</v>
      </c>
      <c r="F46" s="974"/>
      <c r="G46" s="974"/>
      <c r="H46" s="980"/>
      <c r="I46" s="984" t="s">
        <v>200</v>
      </c>
      <c r="J46" s="988" t="s">
        <v>200</v>
      </c>
      <c r="K46" s="988" t="s">
        <v>200</v>
      </c>
      <c r="L46" s="988" t="s">
        <v>200</v>
      </c>
      <c r="M46" s="992" t="s">
        <v>200</v>
      </c>
    </row>
    <row r="47" spans="2:13" ht="27.75" customHeight="1">
      <c r="B47" s="893"/>
      <c r="C47" s="907"/>
      <c r="D47" s="971"/>
      <c r="E47" s="975" t="s">
        <v>81</v>
      </c>
      <c r="F47" s="978"/>
      <c r="G47" s="978"/>
      <c r="H47" s="981"/>
      <c r="I47" s="984" t="s">
        <v>200</v>
      </c>
      <c r="J47" s="988" t="s">
        <v>200</v>
      </c>
      <c r="K47" s="988" t="s">
        <v>200</v>
      </c>
      <c r="L47" s="988" t="s">
        <v>200</v>
      </c>
      <c r="M47" s="992" t="s">
        <v>200</v>
      </c>
    </row>
    <row r="48" spans="2:13" ht="27.75" customHeight="1">
      <c r="B48" s="893"/>
      <c r="C48" s="907"/>
      <c r="D48" s="917"/>
      <c r="E48" s="974" t="s">
        <v>87</v>
      </c>
      <c r="F48" s="974"/>
      <c r="G48" s="974"/>
      <c r="H48" s="980"/>
      <c r="I48" s="984" t="s">
        <v>200</v>
      </c>
      <c r="J48" s="988" t="s">
        <v>200</v>
      </c>
      <c r="K48" s="988" t="s">
        <v>200</v>
      </c>
      <c r="L48" s="988" t="s">
        <v>200</v>
      </c>
      <c r="M48" s="992" t="s">
        <v>200</v>
      </c>
    </row>
    <row r="49" spans="2:13" ht="27.75" customHeight="1">
      <c r="B49" s="894"/>
      <c r="C49" s="908"/>
      <c r="D49" s="917"/>
      <c r="E49" s="974" t="s">
        <v>91</v>
      </c>
      <c r="F49" s="974"/>
      <c r="G49" s="974"/>
      <c r="H49" s="980"/>
      <c r="I49" s="984" t="s">
        <v>200</v>
      </c>
      <c r="J49" s="988" t="s">
        <v>200</v>
      </c>
      <c r="K49" s="988" t="s">
        <v>200</v>
      </c>
      <c r="L49" s="988" t="s">
        <v>200</v>
      </c>
      <c r="M49" s="992" t="s">
        <v>200</v>
      </c>
    </row>
    <row r="50" spans="2:13" ht="27.75" customHeight="1">
      <c r="B50" s="968" t="s">
        <v>93</v>
      </c>
      <c r="C50" s="970"/>
      <c r="D50" s="972"/>
      <c r="E50" s="974" t="s">
        <v>94</v>
      </c>
      <c r="F50" s="974"/>
      <c r="G50" s="974"/>
      <c r="H50" s="980"/>
      <c r="I50" s="984">
        <v>3968</v>
      </c>
      <c r="J50" s="988">
        <v>3915</v>
      </c>
      <c r="K50" s="988">
        <v>4900</v>
      </c>
      <c r="L50" s="988">
        <v>5728</v>
      </c>
      <c r="M50" s="992">
        <v>6539</v>
      </c>
    </row>
    <row r="51" spans="2:13" ht="27.75" customHeight="1">
      <c r="B51" s="893"/>
      <c r="C51" s="907"/>
      <c r="D51" s="917"/>
      <c r="E51" s="974" t="s">
        <v>96</v>
      </c>
      <c r="F51" s="974"/>
      <c r="G51" s="974"/>
      <c r="H51" s="980"/>
      <c r="I51" s="984">
        <v>3894</v>
      </c>
      <c r="J51" s="988">
        <v>4293</v>
      </c>
      <c r="K51" s="988">
        <v>4076</v>
      </c>
      <c r="L51" s="988">
        <v>4331</v>
      </c>
      <c r="M51" s="992">
        <v>4616</v>
      </c>
    </row>
    <row r="52" spans="2:13" ht="27.75" customHeight="1">
      <c r="B52" s="894"/>
      <c r="C52" s="908"/>
      <c r="D52" s="917"/>
      <c r="E52" s="974" t="s">
        <v>47</v>
      </c>
      <c r="F52" s="974"/>
      <c r="G52" s="974"/>
      <c r="H52" s="980"/>
      <c r="I52" s="984">
        <v>29831</v>
      </c>
      <c r="J52" s="988">
        <v>28323</v>
      </c>
      <c r="K52" s="988">
        <v>27043</v>
      </c>
      <c r="L52" s="988">
        <v>25708</v>
      </c>
      <c r="M52" s="992">
        <v>25345</v>
      </c>
    </row>
    <row r="53" spans="2:13" ht="27.75" customHeight="1">
      <c r="B53" s="896" t="s">
        <v>52</v>
      </c>
      <c r="C53" s="910"/>
      <c r="D53" s="919"/>
      <c r="E53" s="976" t="s">
        <v>100</v>
      </c>
      <c r="F53" s="976"/>
      <c r="G53" s="976"/>
      <c r="H53" s="982"/>
      <c r="I53" s="985">
        <v>13269</v>
      </c>
      <c r="J53" s="989">
        <v>11733</v>
      </c>
      <c r="K53" s="989">
        <v>9101</v>
      </c>
      <c r="L53" s="989">
        <v>6815</v>
      </c>
      <c r="M53" s="993">
        <v>4825</v>
      </c>
    </row>
    <row r="54" spans="2:13" ht="27.75" customHeight="1">
      <c r="B54" s="969"/>
      <c r="C54" s="868"/>
      <c r="D54" s="868"/>
      <c r="E54" s="977"/>
      <c r="F54" s="977"/>
      <c r="G54" s="977"/>
      <c r="H54" s="977"/>
      <c r="I54" s="986"/>
      <c r="J54" s="986"/>
      <c r="K54" s="986"/>
      <c r="L54" s="986"/>
      <c r="M54" s="986"/>
    </row>
    <row r="55" spans="2:13"/>
  </sheetData>
  <sheetProtection algorithmName="SHA-512" hashValue="VU5BjZQeqDmeSVzSRoRBnlz9/IcvyIZJanoEqTChTCh+Hk5N+RzoqxCN5a4rO33C3HWbJCfSTosxUeY8xbklzg==" saltValue="cs078T5/f5PkjQrXx7KwX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B10" zoomScale="70" zoomScaleNormal="70" zoomScaleSheetLayoutView="100" workbookViewId="0">
      <selection activeCell="G58" sqref="G58"/>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5</v>
      </c>
      <c r="C54" s="1000"/>
      <c r="D54" s="1000"/>
      <c r="E54" s="1009" t="s">
        <v>18</v>
      </c>
      <c r="F54" s="1016" t="s">
        <v>538</v>
      </c>
      <c r="G54" s="1016" t="s">
        <v>539</v>
      </c>
      <c r="H54" s="1024" t="s">
        <v>252</v>
      </c>
    </row>
    <row r="55" spans="2:8" ht="52.5" customHeight="1">
      <c r="B55" s="995"/>
      <c r="C55" s="1001" t="s">
        <v>104</v>
      </c>
      <c r="D55" s="1001"/>
      <c r="E55" s="1010"/>
      <c r="F55" s="1017">
        <v>2358</v>
      </c>
      <c r="G55" s="1017">
        <v>3061</v>
      </c>
      <c r="H55" s="1025">
        <v>3565</v>
      </c>
    </row>
    <row r="56" spans="2:8" ht="52.5" customHeight="1">
      <c r="B56" s="996"/>
      <c r="C56" s="1002" t="s">
        <v>107</v>
      </c>
      <c r="D56" s="1002"/>
      <c r="E56" s="1011"/>
      <c r="F56" s="1018">
        <v>287</v>
      </c>
      <c r="G56" s="1018">
        <v>287</v>
      </c>
      <c r="H56" s="1026">
        <v>361</v>
      </c>
    </row>
    <row r="57" spans="2:8" ht="53.25" customHeight="1">
      <c r="B57" s="996"/>
      <c r="C57" s="1003" t="s">
        <v>71</v>
      </c>
      <c r="D57" s="1003"/>
      <c r="E57" s="1012"/>
      <c r="F57" s="1019">
        <v>1698</v>
      </c>
      <c r="G57" s="1019">
        <v>1825</v>
      </c>
      <c r="H57" s="1027">
        <v>1938</v>
      </c>
    </row>
    <row r="58" spans="2:8" ht="45.75" customHeight="1">
      <c r="B58" s="997"/>
      <c r="C58" s="1004" t="s">
        <v>547</v>
      </c>
      <c r="D58" s="1007"/>
      <c r="E58" s="1013"/>
      <c r="F58" s="1020">
        <v>743</v>
      </c>
      <c r="G58" s="1020">
        <v>744</v>
      </c>
      <c r="H58" s="1028">
        <v>745</v>
      </c>
    </row>
    <row r="59" spans="2:8" ht="45.75" customHeight="1">
      <c r="B59" s="997"/>
      <c r="C59" s="1004" t="s">
        <v>548</v>
      </c>
      <c r="D59" s="1007"/>
      <c r="E59" s="1013"/>
      <c r="F59" s="1020">
        <v>0</v>
      </c>
      <c r="G59" s="1020">
        <v>150</v>
      </c>
      <c r="H59" s="1028">
        <v>300</v>
      </c>
    </row>
    <row r="60" spans="2:8" ht="45.75" customHeight="1">
      <c r="B60" s="997"/>
      <c r="C60" s="1004" t="s">
        <v>359</v>
      </c>
      <c r="D60" s="1007"/>
      <c r="E60" s="1013"/>
      <c r="F60" s="1020">
        <v>152</v>
      </c>
      <c r="G60" s="1020">
        <v>199</v>
      </c>
      <c r="H60" s="1028">
        <v>171</v>
      </c>
    </row>
    <row r="61" spans="2:8" ht="45.75" customHeight="1">
      <c r="B61" s="997"/>
      <c r="C61" s="1004" t="s">
        <v>549</v>
      </c>
      <c r="D61" s="1007"/>
      <c r="E61" s="1013"/>
      <c r="F61" s="1020">
        <v>0</v>
      </c>
      <c r="G61" s="1020">
        <v>0</v>
      </c>
      <c r="H61" s="1028">
        <v>160</v>
      </c>
    </row>
    <row r="62" spans="2:8" ht="45.75" customHeight="1">
      <c r="B62" s="998"/>
      <c r="C62" s="1005" t="s">
        <v>550</v>
      </c>
      <c r="D62" s="1008"/>
      <c r="E62" s="1014"/>
      <c r="F62" s="1021">
        <v>109</v>
      </c>
      <c r="G62" s="1021">
        <v>109</v>
      </c>
      <c r="H62" s="1029">
        <v>105</v>
      </c>
    </row>
    <row r="63" spans="2:8" ht="52.5" customHeight="1">
      <c r="B63" s="999"/>
      <c r="C63" s="1006" t="s">
        <v>109</v>
      </c>
      <c r="D63" s="1006"/>
      <c r="E63" s="1015"/>
      <c r="F63" s="1022">
        <v>4344</v>
      </c>
      <c r="G63" s="1022">
        <v>5174</v>
      </c>
      <c r="H63" s="1030">
        <v>5864</v>
      </c>
    </row>
    <row r="64" spans="2:8"/>
  </sheetData>
  <sheetProtection algorithmName="SHA-512" hashValue="R3rhxMjV3A5GSmMl2zeTGL2CCg9eGEMLgs3EjcyLm2ChwTwY1vtEJdZvmjPeT/QZhSWMHlodG/gfTyep4pNF6w==" saltValue="QP259sKfnX9Ph4GQVSwIg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535</v>
      </c>
      <c r="G2" s="818"/>
      <c r="H2" s="828"/>
    </row>
    <row r="3" spans="1:8">
      <c r="A3" s="782" t="s">
        <v>531</v>
      </c>
      <c r="B3" s="767"/>
      <c r="C3" s="1039"/>
      <c r="D3" s="1042">
        <v>26076</v>
      </c>
      <c r="E3" s="1044"/>
      <c r="F3" s="1047">
        <v>45588</v>
      </c>
      <c r="G3" s="1049"/>
      <c r="H3" s="1052"/>
    </row>
    <row r="4" spans="1:8">
      <c r="A4" s="754"/>
      <c r="B4" s="766"/>
      <c r="C4" s="1040"/>
      <c r="D4" s="1043">
        <v>13339</v>
      </c>
      <c r="E4" s="1045"/>
      <c r="F4" s="1048">
        <v>24150</v>
      </c>
      <c r="G4" s="1050"/>
      <c r="H4" s="1053"/>
    </row>
    <row r="5" spans="1:8">
      <c r="A5" s="782" t="s">
        <v>488</v>
      </c>
      <c r="B5" s="767"/>
      <c r="C5" s="1039"/>
      <c r="D5" s="1042">
        <v>30793</v>
      </c>
      <c r="E5" s="1044"/>
      <c r="F5" s="1047">
        <v>45483</v>
      </c>
      <c r="G5" s="1049"/>
      <c r="H5" s="1052"/>
    </row>
    <row r="6" spans="1:8">
      <c r="A6" s="754"/>
      <c r="B6" s="766"/>
      <c r="C6" s="1040"/>
      <c r="D6" s="1043">
        <v>10346</v>
      </c>
      <c r="E6" s="1045"/>
      <c r="F6" s="1048">
        <v>24241</v>
      </c>
      <c r="G6" s="1050"/>
      <c r="H6" s="1053"/>
    </row>
    <row r="7" spans="1:8">
      <c r="A7" s="782" t="s">
        <v>532</v>
      </c>
      <c r="B7" s="767"/>
      <c r="C7" s="1039"/>
      <c r="D7" s="1042">
        <v>18178</v>
      </c>
      <c r="E7" s="1044"/>
      <c r="F7" s="1047">
        <v>45945</v>
      </c>
      <c r="G7" s="1049"/>
      <c r="H7" s="1052"/>
    </row>
    <row r="8" spans="1:8">
      <c r="A8" s="754"/>
      <c r="B8" s="766"/>
      <c r="C8" s="1040"/>
      <c r="D8" s="1043">
        <v>7276</v>
      </c>
      <c r="E8" s="1045"/>
      <c r="F8" s="1048">
        <v>25180</v>
      </c>
      <c r="G8" s="1050"/>
      <c r="H8" s="1053"/>
    </row>
    <row r="9" spans="1:8">
      <c r="A9" s="782" t="s">
        <v>139</v>
      </c>
      <c r="B9" s="767"/>
      <c r="C9" s="1039"/>
      <c r="D9" s="1042">
        <v>20960</v>
      </c>
      <c r="E9" s="1044"/>
      <c r="F9" s="1047">
        <v>44475</v>
      </c>
      <c r="G9" s="1049"/>
      <c r="H9" s="1052"/>
    </row>
    <row r="10" spans="1:8">
      <c r="A10" s="754"/>
      <c r="B10" s="766"/>
      <c r="C10" s="1040"/>
      <c r="D10" s="1043">
        <v>6327</v>
      </c>
      <c r="E10" s="1045"/>
      <c r="F10" s="1048">
        <v>24780</v>
      </c>
      <c r="G10" s="1050"/>
      <c r="H10" s="1053"/>
    </row>
    <row r="11" spans="1:8">
      <c r="A11" s="782" t="s">
        <v>533</v>
      </c>
      <c r="B11" s="767"/>
      <c r="C11" s="1039"/>
      <c r="D11" s="1042">
        <v>25715</v>
      </c>
      <c r="E11" s="1044"/>
      <c r="F11" s="1047">
        <v>45982</v>
      </c>
      <c r="G11" s="1049"/>
      <c r="H11" s="1052"/>
    </row>
    <row r="12" spans="1:8">
      <c r="A12" s="754"/>
      <c r="B12" s="766"/>
      <c r="C12" s="1041"/>
      <c r="D12" s="1043">
        <v>13383</v>
      </c>
      <c r="E12" s="1045"/>
      <c r="F12" s="1048">
        <v>25583</v>
      </c>
      <c r="G12" s="1050"/>
      <c r="H12" s="1053"/>
    </row>
    <row r="13" spans="1:8">
      <c r="A13" s="782"/>
      <c r="B13" s="767"/>
      <c r="C13" s="1039"/>
      <c r="D13" s="1042">
        <v>24344</v>
      </c>
      <c r="E13" s="1044"/>
      <c r="F13" s="1047">
        <v>45495</v>
      </c>
      <c r="G13" s="1051"/>
      <c r="H13" s="1052"/>
    </row>
    <row r="14" spans="1:8">
      <c r="A14" s="754"/>
      <c r="B14" s="766"/>
      <c r="C14" s="1040"/>
      <c r="D14" s="1043">
        <v>10134</v>
      </c>
      <c r="E14" s="1045"/>
      <c r="F14" s="1048">
        <v>24787</v>
      </c>
      <c r="G14" s="1050"/>
      <c r="H14" s="1053"/>
    </row>
    <row r="17" spans="1:11">
      <c r="A17" s="1031" t="s">
        <v>25</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2.88</v>
      </c>
      <c r="C19" s="1032">
        <f>ROUND(VALUE(SUBSTITUTE(実質収支比率等に係る経年分析!G$48,"▲","-")),2)</f>
        <v>6.82</v>
      </c>
      <c r="D19" s="1032">
        <f>ROUND(VALUE(SUBSTITUTE(実質収支比率等に係る経年分析!H$48,"▲","-")),2)</f>
        <v>7.22</v>
      </c>
      <c r="E19" s="1032">
        <f>ROUND(VALUE(SUBSTITUTE(実質収支比率等に係る経年分析!I$48,"▲","-")),2)</f>
        <v>5.57</v>
      </c>
      <c r="F19" s="1032">
        <f>ROUND(VALUE(SUBSTITUTE(実質収支比率等に係る経年分析!J$48,"▲","-")),2)</f>
        <v>1.85</v>
      </c>
    </row>
    <row r="20" spans="1:11">
      <c r="A20" s="1032" t="s">
        <v>40</v>
      </c>
      <c r="B20" s="1032">
        <f>ROUND(VALUE(SUBSTITUTE(実質収支比率等に係る経年分析!F$47,"▲","-")),2)</f>
        <v>9.32</v>
      </c>
      <c r="C20" s="1032">
        <f>ROUND(VALUE(SUBSTITUTE(実質収支比率等に係る経年分析!G$47,"▲","-")),2)</f>
        <v>10.66</v>
      </c>
      <c r="D20" s="1032">
        <f>ROUND(VALUE(SUBSTITUTE(実質収支比率等に係る経年分析!H$47,"▲","-")),2)</f>
        <v>13.84</v>
      </c>
      <c r="E20" s="1032">
        <f>ROUND(VALUE(SUBSTITUTE(実質収支比率等に係る経年分析!I$47,"▲","-")),2)</f>
        <v>18.46</v>
      </c>
      <c r="F20" s="1032">
        <f>ROUND(VALUE(SUBSTITUTE(実質収支比率等に係る経年分析!J$47,"▲","-")),2)</f>
        <v>21.3</v>
      </c>
    </row>
    <row r="21" spans="1:11">
      <c r="A21" s="1032" t="s">
        <v>112</v>
      </c>
      <c r="B21" s="1032">
        <f>IF(ISNUMBER(VALUE(SUBSTITUTE(実質収支比率等に係る経年分析!F$49,"▲","-"))),ROUND(VALUE(SUBSTITUTE(実質収支比率等に係る経年分析!F$49,"▲","-")),2),NA())</f>
        <v>-0.79</v>
      </c>
      <c r="C21" s="1032">
        <f>IF(ISNUMBER(VALUE(SUBSTITUTE(実質収支比率等に係る経年分析!G$49,"▲","-"))),ROUND(VALUE(SUBSTITUTE(実質収支比率等に係る経年分析!G$49,"▲","-")),2),NA())</f>
        <v>4</v>
      </c>
      <c r="D21" s="1032">
        <f>IF(ISNUMBER(VALUE(SUBSTITUTE(実質収支比率等に係る経年分析!H$49,"▲","-"))),ROUND(VALUE(SUBSTITUTE(実質収支比率等に係る経年分析!H$49,"▲","-")),2),NA())</f>
        <v>0.63</v>
      </c>
      <c r="E21" s="1032">
        <f>IF(ISNUMBER(VALUE(SUBSTITUTE(実質収支比率等に係る経年分析!I$49,"▲","-"))),ROUND(VALUE(SUBSTITUTE(実質収支比率等に係る経年分析!I$49,"▲","-")),2),NA())</f>
        <v>-2.4300000000000002</v>
      </c>
      <c r="F21" s="1032">
        <f>IF(ISNUMBER(VALUE(SUBSTITUTE(実質収支比率等に係る経年分析!J$49,"▲","-"))),ROUND(VALUE(SUBSTITUTE(実質収支比率等に係る経年分析!J$49,"▲","-")),2),NA())</f>
        <v>-3.65</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114</v>
      </c>
      <c r="C26" s="1033" t="s">
        <v>68</v>
      </c>
      <c r="D26" s="1033" t="s">
        <v>114</v>
      </c>
      <c r="E26" s="1033" t="s">
        <v>68</v>
      </c>
      <c r="F26" s="1033" t="s">
        <v>114</v>
      </c>
      <c r="G26" s="1033" t="s">
        <v>68</v>
      </c>
      <c r="H26" s="1033" t="s">
        <v>114</v>
      </c>
      <c r="I26" s="1033" t="s">
        <v>68</v>
      </c>
      <c r="J26" s="1033" t="s">
        <v>114</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0.1</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9.e-002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4.e-002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3.e-002</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4.e-002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8.e-002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9.e-002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0.1</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0.43</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0.17</v>
      </c>
    </row>
    <row r="30" spans="1:11">
      <c r="A30" s="1033" t="str">
        <f>IF('連結実質赤字比率に係る赤字・黒字の構成分析'!C$40="",NA(),'連結実質赤字比率に係る赤字・黒字の構成分析'!C$40)</f>
        <v>農業集落排水事業特別会計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2.e-002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0.28999999999999998</v>
      </c>
    </row>
    <row r="31" spans="1:11">
      <c r="A31" s="1033" t="str">
        <f>IF('連結実質赤字比率に係る赤字・黒字の構成分析'!C$39="",NA(),'連結実質赤字比率に係る赤字・黒字の構成分析'!C$39)</f>
        <v>国民健康保険特別会計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0.48</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0.62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0.45</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0.5</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0.67</v>
      </c>
    </row>
    <row r="32" spans="1:11">
      <c r="A32" s="1033" t="str">
        <f>IF('連結実質赤字比率に係る赤字・黒字の構成分析'!C$38="",NA(),'連結実質赤字比率に係る赤字・黒字の構成分析'!C$38)</f>
        <v>介護保険特別会計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2.1800000000000002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1.23</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1.34</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1.71</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1.18</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4.6900000000000004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0.81</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0.54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1.33</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1.67</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2.83</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6.72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7.86</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5.53</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1.8</v>
      </c>
    </row>
    <row r="35" spans="1:16">
      <c r="A35" s="1033" t="str">
        <f>IF('連結実質赤字比率に係る赤字・黒字の構成分析'!C$35="",NA(),'連結実質赤字比率に係る赤字・黒字の構成分析'!C$35)</f>
        <v>病院事業会計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0.53</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8.2799999999999994</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14.66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17.57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11.58</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22.91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24.5</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25.55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27.94</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29.43</v>
      </c>
    </row>
    <row r="39" spans="1:16">
      <c r="A39" s="1031" t="s">
        <v>16</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115</v>
      </c>
      <c r="C41" s="1034"/>
      <c r="D41" s="1034" t="s">
        <v>117</v>
      </c>
      <c r="E41" s="1034" t="s">
        <v>115</v>
      </c>
      <c r="F41" s="1034"/>
      <c r="G41" s="1034" t="s">
        <v>117</v>
      </c>
      <c r="H41" s="1034" t="s">
        <v>115</v>
      </c>
      <c r="I41" s="1034"/>
      <c r="J41" s="1034" t="s">
        <v>117</v>
      </c>
      <c r="K41" s="1034" t="s">
        <v>115</v>
      </c>
      <c r="L41" s="1034"/>
      <c r="M41" s="1034" t="s">
        <v>117</v>
      </c>
      <c r="N41" s="1034" t="s">
        <v>115</v>
      </c>
      <c r="O41" s="1034"/>
      <c r="P41" s="1034" t="s">
        <v>117</v>
      </c>
    </row>
    <row r="42" spans="1:16">
      <c r="A42" s="1034" t="s">
        <v>118</v>
      </c>
      <c r="B42" s="1034"/>
      <c r="C42" s="1034"/>
      <c r="D42" s="1034">
        <f>'実質公債費比率（分子）の構造'!K$52</f>
        <v>3354</v>
      </c>
      <c r="E42" s="1034"/>
      <c r="F42" s="1034"/>
      <c r="G42" s="1034">
        <f>'実質公債費比率（分子）の構造'!L$52</f>
        <v>3235</v>
      </c>
      <c r="H42" s="1034"/>
      <c r="I42" s="1034"/>
      <c r="J42" s="1034">
        <f>'実質公債費比率（分子）の構造'!M$52</f>
        <v>3279</v>
      </c>
      <c r="K42" s="1034"/>
      <c r="L42" s="1034"/>
      <c r="M42" s="1034">
        <f>'実質公債費比率（分子）の構造'!N$52</f>
        <v>3098</v>
      </c>
      <c r="N42" s="1034"/>
      <c r="O42" s="1034"/>
      <c r="P42" s="1034">
        <f>'実質公債費比率（分子）の構造'!O$52</f>
        <v>2979</v>
      </c>
    </row>
    <row r="43" spans="1:16">
      <c r="A43" s="1034" t="s">
        <v>45</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43</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232</v>
      </c>
      <c r="C45" s="1034"/>
      <c r="D45" s="1034"/>
      <c r="E45" s="1034">
        <f>'実質公債費比率（分子）の構造'!L$49</f>
        <v>190</v>
      </c>
      <c r="F45" s="1034"/>
      <c r="G45" s="1034"/>
      <c r="H45" s="1034">
        <f>'実質公債費比率（分子）の構造'!M$49</f>
        <v>220</v>
      </c>
      <c r="I45" s="1034"/>
      <c r="J45" s="1034"/>
      <c r="K45" s="1034">
        <f>'実質公債費比率（分子）の構造'!N$49</f>
        <v>211</v>
      </c>
      <c r="L45" s="1034"/>
      <c r="M45" s="1034"/>
      <c r="N45" s="1034">
        <f>'実質公債費比率（分子）の構造'!O$49</f>
        <v>186</v>
      </c>
      <c r="O45" s="1034"/>
      <c r="P45" s="1034"/>
    </row>
    <row r="46" spans="1:16">
      <c r="A46" s="1034" t="s">
        <v>37</v>
      </c>
      <c r="B46" s="1034">
        <f>'実質公債費比率（分子）の構造'!K$48</f>
        <v>1163</v>
      </c>
      <c r="C46" s="1034"/>
      <c r="D46" s="1034"/>
      <c r="E46" s="1034">
        <f>'実質公債費比率（分子）の構造'!L$48</f>
        <v>1109</v>
      </c>
      <c r="F46" s="1034"/>
      <c r="G46" s="1034"/>
      <c r="H46" s="1034">
        <f>'実質公債費比率（分子）の構造'!M$48</f>
        <v>1076</v>
      </c>
      <c r="I46" s="1034"/>
      <c r="J46" s="1034"/>
      <c r="K46" s="1034">
        <f>'実質公債費比率（分子）の構造'!N$48</f>
        <v>1054</v>
      </c>
      <c r="L46" s="1034"/>
      <c r="M46" s="1034"/>
      <c r="N46" s="1034">
        <f>'実質公債費比率（分子）の構造'!O$48</f>
        <v>1099</v>
      </c>
      <c r="O46" s="1034"/>
      <c r="P46" s="1034"/>
    </row>
    <row r="47" spans="1:16">
      <c r="A47" s="1034" t="s">
        <v>34</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32</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3759</v>
      </c>
      <c r="C49" s="1034"/>
      <c r="D49" s="1034"/>
      <c r="E49" s="1034">
        <f>'実質公債費比率（分子）の構造'!L$45</f>
        <v>3698</v>
      </c>
      <c r="F49" s="1034"/>
      <c r="G49" s="1034"/>
      <c r="H49" s="1034">
        <f>'実質公債費比率（分子）の構造'!M$45</f>
        <v>3758</v>
      </c>
      <c r="I49" s="1034"/>
      <c r="J49" s="1034"/>
      <c r="K49" s="1034">
        <f>'実質公債費比率（分子）の構造'!N$45</f>
        <v>3587</v>
      </c>
      <c r="L49" s="1034"/>
      <c r="M49" s="1034"/>
      <c r="N49" s="1034">
        <f>'実質公債費比率（分子）の構造'!O$45</f>
        <v>3318</v>
      </c>
      <c r="O49" s="1034"/>
      <c r="P49" s="1034"/>
    </row>
    <row r="50" spans="1:16">
      <c r="A50" s="1034" t="s">
        <v>55</v>
      </c>
      <c r="B50" s="1034" t="e">
        <f>NA()</f>
        <v>#N/A</v>
      </c>
      <c r="C50" s="1034">
        <f>IF(ISNUMBER('実質公債費比率（分子）の構造'!K$53),'実質公債費比率（分子）の構造'!K$53,NA())</f>
        <v>1800</v>
      </c>
      <c r="D50" s="1034" t="e">
        <f>NA()</f>
        <v>#N/A</v>
      </c>
      <c r="E50" s="1034" t="e">
        <f>NA()</f>
        <v>#N/A</v>
      </c>
      <c r="F50" s="1034">
        <f>IF(ISNUMBER('実質公債費比率（分子）の構造'!L$53),'実質公債費比率（分子）の構造'!L$53,NA())</f>
        <v>1762</v>
      </c>
      <c r="G50" s="1034" t="e">
        <f>NA()</f>
        <v>#N/A</v>
      </c>
      <c r="H50" s="1034" t="e">
        <f>NA()</f>
        <v>#N/A</v>
      </c>
      <c r="I50" s="1034">
        <f>IF(ISNUMBER('実質公債費比率（分子）の構造'!M$53),'実質公債費比率（分子）の構造'!M$53,NA())</f>
        <v>1775</v>
      </c>
      <c r="J50" s="1034" t="e">
        <f>NA()</f>
        <v>#N/A</v>
      </c>
      <c r="K50" s="1034" t="e">
        <f>NA()</f>
        <v>#N/A</v>
      </c>
      <c r="L50" s="1034">
        <f>IF(ISNUMBER('実質公債費比率（分子）の構造'!N$53),'実質公債費比率（分子）の構造'!N$53,NA())</f>
        <v>1754</v>
      </c>
      <c r="M50" s="1034" t="e">
        <f>NA()</f>
        <v>#N/A</v>
      </c>
      <c r="N50" s="1034" t="e">
        <f>NA()</f>
        <v>#N/A</v>
      </c>
      <c r="O50" s="1034">
        <f>IF(ISNUMBER('実質公債費比率（分子）の構造'!O$53),'実質公債費比率（分子）の構造'!O$53,NA())</f>
        <v>1624</v>
      </c>
      <c r="P50" s="1034" t="e">
        <f>NA()</f>
        <v>#N/A</v>
      </c>
    </row>
    <row r="53" spans="1:16">
      <c r="A53" s="1031" t="s">
        <v>121</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124</v>
      </c>
      <c r="C55" s="1033"/>
      <c r="D55" s="1033" t="s">
        <v>127</v>
      </c>
      <c r="E55" s="1033" t="s">
        <v>124</v>
      </c>
      <c r="F55" s="1033"/>
      <c r="G55" s="1033" t="s">
        <v>127</v>
      </c>
      <c r="H55" s="1033" t="s">
        <v>124</v>
      </c>
      <c r="I55" s="1033"/>
      <c r="J55" s="1033" t="s">
        <v>127</v>
      </c>
      <c r="K55" s="1033" t="s">
        <v>124</v>
      </c>
      <c r="L55" s="1033"/>
      <c r="M55" s="1033" t="s">
        <v>127</v>
      </c>
      <c r="N55" s="1033" t="s">
        <v>124</v>
      </c>
      <c r="O55" s="1033"/>
      <c r="P55" s="1033" t="s">
        <v>127</v>
      </c>
    </row>
    <row r="56" spans="1:16">
      <c r="A56" s="1033" t="s">
        <v>47</v>
      </c>
      <c r="B56" s="1033"/>
      <c r="C56" s="1033"/>
      <c r="D56" s="1033">
        <f>'将来負担比率（分子）の構造'!I$52</f>
        <v>29831</v>
      </c>
      <c r="E56" s="1033"/>
      <c r="F56" s="1033"/>
      <c r="G56" s="1033">
        <f>'将来負担比率（分子）の構造'!J$52</f>
        <v>28323</v>
      </c>
      <c r="H56" s="1033"/>
      <c r="I56" s="1033"/>
      <c r="J56" s="1033">
        <f>'将来負担比率（分子）の構造'!K$52</f>
        <v>27043</v>
      </c>
      <c r="K56" s="1033"/>
      <c r="L56" s="1033"/>
      <c r="M56" s="1033">
        <f>'将来負担比率（分子）の構造'!L$52</f>
        <v>25708</v>
      </c>
      <c r="N56" s="1033"/>
      <c r="O56" s="1033"/>
      <c r="P56" s="1033">
        <f>'将来負担比率（分子）の構造'!M$52</f>
        <v>25345</v>
      </c>
    </row>
    <row r="57" spans="1:16">
      <c r="A57" s="1033" t="s">
        <v>96</v>
      </c>
      <c r="B57" s="1033"/>
      <c r="C57" s="1033"/>
      <c r="D57" s="1033">
        <f>'将来負担比率（分子）の構造'!I$51</f>
        <v>3894</v>
      </c>
      <c r="E57" s="1033"/>
      <c r="F57" s="1033"/>
      <c r="G57" s="1033">
        <f>'将来負担比率（分子）の構造'!J$51</f>
        <v>4293</v>
      </c>
      <c r="H57" s="1033"/>
      <c r="I57" s="1033"/>
      <c r="J57" s="1033">
        <f>'将来負担比率（分子）の構造'!K$51</f>
        <v>4076</v>
      </c>
      <c r="K57" s="1033"/>
      <c r="L57" s="1033"/>
      <c r="M57" s="1033">
        <f>'将来負担比率（分子）の構造'!L$51</f>
        <v>4331</v>
      </c>
      <c r="N57" s="1033"/>
      <c r="O57" s="1033"/>
      <c r="P57" s="1033">
        <f>'将来負担比率（分子）の構造'!M$51</f>
        <v>4616</v>
      </c>
    </row>
    <row r="58" spans="1:16">
      <c r="A58" s="1033" t="s">
        <v>94</v>
      </c>
      <c r="B58" s="1033"/>
      <c r="C58" s="1033"/>
      <c r="D58" s="1033">
        <f>'将来負担比率（分子）の構造'!I$50</f>
        <v>3968</v>
      </c>
      <c r="E58" s="1033"/>
      <c r="F58" s="1033"/>
      <c r="G58" s="1033">
        <f>'将来負担比率（分子）の構造'!J$50</f>
        <v>3915</v>
      </c>
      <c r="H58" s="1033"/>
      <c r="I58" s="1033"/>
      <c r="J58" s="1033">
        <f>'将来負担比率（分子）の構造'!K$50</f>
        <v>4900</v>
      </c>
      <c r="K58" s="1033"/>
      <c r="L58" s="1033"/>
      <c r="M58" s="1033">
        <f>'将来負担比率（分子）の構造'!L$50</f>
        <v>5728</v>
      </c>
      <c r="N58" s="1033"/>
      <c r="O58" s="1033"/>
      <c r="P58" s="1033">
        <f>'将来負担比率（分子）の構造'!M$50</f>
        <v>6539</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4279</v>
      </c>
      <c r="C62" s="1033"/>
      <c r="D62" s="1033"/>
      <c r="E62" s="1033">
        <f>'将来負担比率（分子）の構造'!J$45</f>
        <v>4229</v>
      </c>
      <c r="F62" s="1033"/>
      <c r="G62" s="1033"/>
      <c r="H62" s="1033">
        <f>'将来負担比率（分子）の構造'!K$45</f>
        <v>4202</v>
      </c>
      <c r="I62" s="1033"/>
      <c r="J62" s="1033"/>
      <c r="K62" s="1033">
        <f>'将来負担比率（分子）の構造'!L$45</f>
        <v>4106</v>
      </c>
      <c r="L62" s="1033"/>
      <c r="M62" s="1033"/>
      <c r="N62" s="1033">
        <f>'将来負担比率（分子）の構造'!M$45</f>
        <v>4109</v>
      </c>
      <c r="O62" s="1033"/>
      <c r="P62" s="1033"/>
    </row>
    <row r="63" spans="1:16">
      <c r="A63" s="1033" t="s">
        <v>77</v>
      </c>
      <c r="B63" s="1033">
        <f>'将来負担比率（分子）の構造'!I$44</f>
        <v>1078</v>
      </c>
      <c r="C63" s="1033"/>
      <c r="D63" s="1033"/>
      <c r="E63" s="1033">
        <f>'将来負担比率（分子）の構造'!J$44</f>
        <v>819</v>
      </c>
      <c r="F63" s="1033"/>
      <c r="G63" s="1033"/>
      <c r="H63" s="1033">
        <f>'将来負担比率（分子）の構造'!K$44</f>
        <v>560</v>
      </c>
      <c r="I63" s="1033"/>
      <c r="J63" s="1033"/>
      <c r="K63" s="1033">
        <f>'将来負担比率（分子）の構造'!L$44</f>
        <v>484</v>
      </c>
      <c r="L63" s="1033"/>
      <c r="M63" s="1033"/>
      <c r="N63" s="1033">
        <f>'将来負担比率（分子）の構造'!M$44</f>
        <v>694</v>
      </c>
      <c r="O63" s="1033"/>
      <c r="P63" s="1033"/>
    </row>
    <row r="64" spans="1:16">
      <c r="A64" s="1033" t="s">
        <v>75</v>
      </c>
      <c r="B64" s="1033">
        <f>'将来負担比率（分子）の構造'!I$43</f>
        <v>14349</v>
      </c>
      <c r="C64" s="1033"/>
      <c r="D64" s="1033"/>
      <c r="E64" s="1033">
        <f>'将来負担比率（分子）の構造'!J$43</f>
        <v>13233</v>
      </c>
      <c r="F64" s="1033"/>
      <c r="G64" s="1033"/>
      <c r="H64" s="1033">
        <f>'将来負担比率（分子）の構造'!K$43</f>
        <v>12542</v>
      </c>
      <c r="I64" s="1033"/>
      <c r="J64" s="1033"/>
      <c r="K64" s="1033">
        <f>'将来負担比率（分子）の構造'!L$43</f>
        <v>12443</v>
      </c>
      <c r="L64" s="1033"/>
      <c r="M64" s="1033"/>
      <c r="N64" s="1033">
        <f>'将来負担比率（分子）の構造'!M$43</f>
        <v>12357</v>
      </c>
      <c r="O64" s="1033"/>
      <c r="P64" s="1033"/>
    </row>
    <row r="65" spans="1:16">
      <c r="A65" s="1033" t="s">
        <v>73</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59</v>
      </c>
      <c r="B66" s="1033">
        <f>'将来負担比率（分子）の構造'!I$41</f>
        <v>31255</v>
      </c>
      <c r="C66" s="1033"/>
      <c r="D66" s="1033"/>
      <c r="E66" s="1033">
        <f>'将来負担比率（分子）の構造'!J$41</f>
        <v>29983</v>
      </c>
      <c r="F66" s="1033"/>
      <c r="G66" s="1033"/>
      <c r="H66" s="1033">
        <f>'将来負担比率（分子）の構造'!K$41</f>
        <v>27815</v>
      </c>
      <c r="I66" s="1033"/>
      <c r="J66" s="1033"/>
      <c r="K66" s="1033">
        <f>'将来負担比率（分子）の構造'!L$41</f>
        <v>25550</v>
      </c>
      <c r="L66" s="1033"/>
      <c r="M66" s="1033"/>
      <c r="N66" s="1033">
        <f>'将来負担比率（分子）の構造'!M$41</f>
        <v>24166</v>
      </c>
      <c r="O66" s="1033"/>
      <c r="P66" s="1033"/>
    </row>
    <row r="67" spans="1:16">
      <c r="A67" s="1033" t="s">
        <v>100</v>
      </c>
      <c r="B67" s="1033" t="e">
        <f>NA()</f>
        <v>#N/A</v>
      </c>
      <c r="C67" s="1033">
        <f>IF(ISNUMBER('将来負担比率（分子）の構造'!I$53),IF('将来負担比率（分子）の構造'!I$53&lt;0,0,'将来負担比率（分子）の構造'!I$53),NA())</f>
        <v>13269</v>
      </c>
      <c r="D67" s="1033" t="e">
        <f>NA()</f>
        <v>#N/A</v>
      </c>
      <c r="E67" s="1033" t="e">
        <f>NA()</f>
        <v>#N/A</v>
      </c>
      <c r="F67" s="1033">
        <f>IF(ISNUMBER('将来負担比率（分子）の構造'!J$53),IF('将来負担比率（分子）の構造'!J$53&lt;0,0,'将来負担比率（分子）の構造'!J$53),NA())</f>
        <v>11733</v>
      </c>
      <c r="G67" s="1033" t="e">
        <f>NA()</f>
        <v>#N/A</v>
      </c>
      <c r="H67" s="1033" t="e">
        <f>NA()</f>
        <v>#N/A</v>
      </c>
      <c r="I67" s="1033">
        <f>IF(ISNUMBER('将来負担比率（分子）の構造'!K$53),IF('将来負担比率（分子）の構造'!K$53&lt;0,0,'将来負担比率（分子）の構造'!K$53),NA())</f>
        <v>9101</v>
      </c>
      <c r="J67" s="1033" t="e">
        <f>NA()</f>
        <v>#N/A</v>
      </c>
      <c r="K67" s="1033" t="e">
        <f>NA()</f>
        <v>#N/A</v>
      </c>
      <c r="L67" s="1033">
        <f>IF(ISNUMBER('将来負担比率（分子）の構造'!L$53),IF('将来負担比率（分子）の構造'!L$53&lt;0,0,'将来負担比率（分子）の構造'!L$53),NA())</f>
        <v>6815</v>
      </c>
      <c r="M67" s="1033" t="e">
        <f>NA()</f>
        <v>#N/A</v>
      </c>
      <c r="N67" s="1033" t="e">
        <f>NA()</f>
        <v>#N/A</v>
      </c>
      <c r="O67" s="1033">
        <f>IF(ISNUMBER('将来負担比率（分子）の構造'!M$53),IF('将来負担比率（分子）の構造'!M$53&lt;0,0,'将来負担比率（分子）の構造'!M$53),NA())</f>
        <v>4825</v>
      </c>
      <c r="P67" s="1033" t="e">
        <f>NA()</f>
        <v>#N/A</v>
      </c>
    </row>
    <row r="70" spans="1:16">
      <c r="A70" s="1036" t="s">
        <v>128</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129</v>
      </c>
      <c r="B72" s="1037">
        <f>基金残高に係る経年分析!F55</f>
        <v>2358</v>
      </c>
      <c r="C72" s="1037">
        <f>基金残高に係る経年分析!G55</f>
        <v>3061</v>
      </c>
      <c r="D72" s="1037">
        <f>基金残高に係る経年分析!H55</f>
        <v>3565</v>
      </c>
    </row>
    <row r="73" spans="1:16">
      <c r="A73" s="1035" t="s">
        <v>130</v>
      </c>
      <c r="B73" s="1037">
        <f>基金残高に係る経年分析!F56</f>
        <v>287</v>
      </c>
      <c r="C73" s="1037">
        <f>基金残高に係る経年分析!G56</f>
        <v>287</v>
      </c>
      <c r="D73" s="1037">
        <f>基金残高に係る経年分析!H56</f>
        <v>361</v>
      </c>
    </row>
    <row r="74" spans="1:16">
      <c r="A74" s="1035" t="s">
        <v>132</v>
      </c>
      <c r="B74" s="1037">
        <f>基金残高に係る経年分析!F57</f>
        <v>1698</v>
      </c>
      <c r="C74" s="1037">
        <f>基金残高に係る経年分析!G57</f>
        <v>1825</v>
      </c>
      <c r="D74" s="1037">
        <f>基金残高に係る経年分析!H57</f>
        <v>1938</v>
      </c>
    </row>
  </sheetData>
  <sheetProtection algorithmName="SHA-512" hashValue="yrINJ5QSMvWMawscZFE5kopxCcPwgEOPBDWsbE7rR0EPAhc682+Mh6PuxjT6jrlg7DmunGtdb2QGHMqM/DmHuw==" saltValue="rL/DeG0ys5kLsv+3WeaPt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abSelected="1" zoomScale="85" zoomScaleNormal="85" zoomScaleSheetLayoutView="55" workbookViewId="0">
      <selection activeCell="BU15" sqref="BU15"/>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551</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552</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170</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167</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536</v>
      </c>
      <c r="BQ50" s="1088"/>
      <c r="BR50" s="1088"/>
      <c r="BS50" s="1088"/>
      <c r="BT50" s="1088"/>
      <c r="BU50" s="1088"/>
      <c r="BV50" s="1088"/>
      <c r="BW50" s="1088"/>
      <c r="BX50" s="1088" t="s">
        <v>537</v>
      </c>
      <c r="BY50" s="1088"/>
      <c r="BZ50" s="1088"/>
      <c r="CA50" s="1088"/>
      <c r="CB50" s="1088"/>
      <c r="CC50" s="1088"/>
      <c r="CD50" s="1088"/>
      <c r="CE50" s="1088"/>
      <c r="CF50" s="1088" t="s">
        <v>538</v>
      </c>
      <c r="CG50" s="1088"/>
      <c r="CH50" s="1088"/>
      <c r="CI50" s="1088"/>
      <c r="CJ50" s="1088"/>
      <c r="CK50" s="1088"/>
      <c r="CL50" s="1088"/>
      <c r="CM50" s="1088"/>
      <c r="CN50" s="1088" t="s">
        <v>539</v>
      </c>
      <c r="CO50" s="1088"/>
      <c r="CP50" s="1088"/>
      <c r="CQ50" s="1088"/>
      <c r="CR50" s="1088"/>
      <c r="CS50" s="1088"/>
      <c r="CT50" s="1088"/>
      <c r="CU50" s="1088"/>
      <c r="CV50" s="1088" t="s">
        <v>252</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553</v>
      </c>
      <c r="AO51" s="1087"/>
      <c r="AP51" s="1087"/>
      <c r="AQ51" s="1087"/>
      <c r="AR51" s="1087"/>
      <c r="AS51" s="1087"/>
      <c r="AT51" s="1087"/>
      <c r="AU51" s="1087"/>
      <c r="AV51" s="1087"/>
      <c r="AW51" s="1087"/>
      <c r="AX51" s="1087"/>
      <c r="AY51" s="1087"/>
      <c r="AZ51" s="1087"/>
      <c r="BA51" s="1087"/>
      <c r="BB51" s="1087" t="s">
        <v>554</v>
      </c>
      <c r="BC51" s="1087"/>
      <c r="BD51" s="1087"/>
      <c r="BE51" s="1087"/>
      <c r="BF51" s="1087"/>
      <c r="BG51" s="1087"/>
      <c r="BH51" s="1087"/>
      <c r="BI51" s="1087"/>
      <c r="BJ51" s="1087"/>
      <c r="BK51" s="1087"/>
      <c r="BL51" s="1087"/>
      <c r="BM51" s="1087"/>
      <c r="BN51" s="1087"/>
      <c r="BO51" s="1087"/>
      <c r="BP51" s="1092">
        <v>101.1</v>
      </c>
      <c r="BQ51" s="1092"/>
      <c r="BR51" s="1092"/>
      <c r="BS51" s="1092"/>
      <c r="BT51" s="1092"/>
      <c r="BU51" s="1092"/>
      <c r="BV51" s="1092"/>
      <c r="BW51" s="1092"/>
      <c r="BX51" s="1092">
        <v>86.4</v>
      </c>
      <c r="BY51" s="1092"/>
      <c r="BZ51" s="1092"/>
      <c r="CA51" s="1092"/>
      <c r="CB51" s="1092"/>
      <c r="CC51" s="1092"/>
      <c r="CD51" s="1092"/>
      <c r="CE51" s="1092"/>
      <c r="CF51" s="1092">
        <v>64.599999999999994</v>
      </c>
      <c r="CG51" s="1092"/>
      <c r="CH51" s="1092"/>
      <c r="CI51" s="1092"/>
      <c r="CJ51" s="1092"/>
      <c r="CK51" s="1092"/>
      <c r="CL51" s="1092"/>
      <c r="CM51" s="1092"/>
      <c r="CN51" s="1092">
        <v>49.3</v>
      </c>
      <c r="CO51" s="1092"/>
      <c r="CP51" s="1092"/>
      <c r="CQ51" s="1092"/>
      <c r="CR51" s="1092"/>
      <c r="CS51" s="1092"/>
      <c r="CT51" s="1092"/>
      <c r="CU51" s="1092"/>
      <c r="CV51" s="1092">
        <v>34.200000000000003</v>
      </c>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555</v>
      </c>
      <c r="BC53" s="1087"/>
      <c r="BD53" s="1087"/>
      <c r="BE53" s="1087"/>
      <c r="BF53" s="1087"/>
      <c r="BG53" s="1087"/>
      <c r="BH53" s="1087"/>
      <c r="BI53" s="1087"/>
      <c r="BJ53" s="1087"/>
      <c r="BK53" s="1087"/>
      <c r="BL53" s="1087"/>
      <c r="BM53" s="1087"/>
      <c r="BN53" s="1087"/>
      <c r="BO53" s="1087"/>
      <c r="BP53" s="1092">
        <v>68.8</v>
      </c>
      <c r="BQ53" s="1092"/>
      <c r="BR53" s="1092"/>
      <c r="BS53" s="1092"/>
      <c r="BT53" s="1092"/>
      <c r="BU53" s="1092"/>
      <c r="BV53" s="1092"/>
      <c r="BW53" s="1092"/>
      <c r="BX53" s="1092">
        <v>69.8</v>
      </c>
      <c r="BY53" s="1092"/>
      <c r="BZ53" s="1092"/>
      <c r="CA53" s="1092"/>
      <c r="CB53" s="1092"/>
      <c r="CC53" s="1092"/>
      <c r="CD53" s="1092"/>
      <c r="CE53" s="1092"/>
      <c r="CF53" s="1092">
        <v>70.7</v>
      </c>
      <c r="CG53" s="1092"/>
      <c r="CH53" s="1092"/>
      <c r="CI53" s="1092"/>
      <c r="CJ53" s="1092"/>
      <c r="CK53" s="1092"/>
      <c r="CL53" s="1092"/>
      <c r="CM53" s="1092"/>
      <c r="CN53" s="1092">
        <v>71.7</v>
      </c>
      <c r="CO53" s="1092"/>
      <c r="CP53" s="1092"/>
      <c r="CQ53" s="1092"/>
      <c r="CR53" s="1092"/>
      <c r="CS53" s="1092"/>
      <c r="CT53" s="1092"/>
      <c r="CU53" s="1092"/>
      <c r="CV53" s="1092">
        <v>73</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522</v>
      </c>
      <c r="AO55" s="1088"/>
      <c r="AP55" s="1088"/>
      <c r="AQ55" s="1088"/>
      <c r="AR55" s="1088"/>
      <c r="AS55" s="1088"/>
      <c r="AT55" s="1088"/>
      <c r="AU55" s="1088"/>
      <c r="AV55" s="1088"/>
      <c r="AW55" s="1088"/>
      <c r="AX55" s="1088"/>
      <c r="AY55" s="1088"/>
      <c r="AZ55" s="1088"/>
      <c r="BA55" s="1088"/>
      <c r="BB55" s="1087" t="s">
        <v>554</v>
      </c>
      <c r="BC55" s="1087"/>
      <c r="BD55" s="1087"/>
      <c r="BE55" s="1087"/>
      <c r="BF55" s="1087"/>
      <c r="BG55" s="1087"/>
      <c r="BH55" s="1087"/>
      <c r="BI55" s="1087"/>
      <c r="BJ55" s="1087"/>
      <c r="BK55" s="1087"/>
      <c r="BL55" s="1087"/>
      <c r="BM55" s="1087"/>
      <c r="BN55" s="1087"/>
      <c r="BO55" s="1087"/>
      <c r="BP55" s="1092">
        <v>22.1</v>
      </c>
      <c r="BQ55" s="1092"/>
      <c r="BR55" s="1092"/>
      <c r="BS55" s="1092"/>
      <c r="BT55" s="1092"/>
      <c r="BU55" s="1092"/>
      <c r="BV55" s="1092"/>
      <c r="BW55" s="1092"/>
      <c r="BX55" s="1092">
        <v>20.399999999999999</v>
      </c>
      <c r="BY55" s="1092"/>
      <c r="BZ55" s="1092"/>
      <c r="CA55" s="1092"/>
      <c r="CB55" s="1092"/>
      <c r="CC55" s="1092"/>
      <c r="CD55" s="1092"/>
      <c r="CE55" s="1092"/>
      <c r="CF55" s="1092">
        <v>11.2</v>
      </c>
      <c r="CG55" s="1092"/>
      <c r="CH55" s="1092"/>
      <c r="CI55" s="1092"/>
      <c r="CJ55" s="1092"/>
      <c r="CK55" s="1092"/>
      <c r="CL55" s="1092"/>
      <c r="CM55" s="1092"/>
      <c r="CN55" s="1092">
        <v>4.5999999999999996</v>
      </c>
      <c r="CO55" s="1092"/>
      <c r="CP55" s="1092"/>
      <c r="CQ55" s="1092"/>
      <c r="CR55" s="1092"/>
      <c r="CS55" s="1092"/>
      <c r="CT55" s="1092"/>
      <c r="CU55" s="1092"/>
      <c r="CV55" s="1092">
        <v>4.2</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555</v>
      </c>
      <c r="BC57" s="1087"/>
      <c r="BD57" s="1087"/>
      <c r="BE57" s="1087"/>
      <c r="BF57" s="1087"/>
      <c r="BG57" s="1087"/>
      <c r="BH57" s="1087"/>
      <c r="BI57" s="1087"/>
      <c r="BJ57" s="1087"/>
      <c r="BK57" s="1087"/>
      <c r="BL57" s="1087"/>
      <c r="BM57" s="1087"/>
      <c r="BN57" s="1087"/>
      <c r="BO57" s="1087"/>
      <c r="BP57" s="1092">
        <v>61.5</v>
      </c>
      <c r="BQ57" s="1092"/>
      <c r="BR57" s="1092"/>
      <c r="BS57" s="1092"/>
      <c r="BT57" s="1092"/>
      <c r="BU57" s="1092"/>
      <c r="BV57" s="1092"/>
      <c r="BW57" s="1092"/>
      <c r="BX57" s="1092">
        <v>63</v>
      </c>
      <c r="BY57" s="1092"/>
      <c r="BZ57" s="1092"/>
      <c r="CA57" s="1092"/>
      <c r="CB57" s="1092"/>
      <c r="CC57" s="1092"/>
      <c r="CD57" s="1092"/>
      <c r="CE57" s="1092"/>
      <c r="CF57" s="1092">
        <v>63.7</v>
      </c>
      <c r="CG57" s="1092"/>
      <c r="CH57" s="1092"/>
      <c r="CI57" s="1092"/>
      <c r="CJ57" s="1092"/>
      <c r="CK57" s="1092"/>
      <c r="CL57" s="1092"/>
      <c r="CM57" s="1092"/>
      <c r="CN57" s="1092">
        <v>64.099999999999994</v>
      </c>
      <c r="CO57" s="1092"/>
      <c r="CP57" s="1092"/>
      <c r="CQ57" s="1092"/>
      <c r="CR57" s="1092"/>
      <c r="CS57" s="1092"/>
      <c r="CT57" s="1092"/>
      <c r="CU57" s="1092"/>
      <c r="CV57" s="1092">
        <v>64.599999999999994</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325</v>
      </c>
    </row>
    <row r="64" spans="1:109">
      <c r="B64" s="728"/>
      <c r="G64" s="1063"/>
      <c r="N64" s="1082"/>
      <c r="AM64" s="1063"/>
      <c r="AN64" s="1063" t="s">
        <v>552</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443</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167</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536</v>
      </c>
      <c r="BQ72" s="1088"/>
      <c r="BR72" s="1088"/>
      <c r="BS72" s="1088"/>
      <c r="BT72" s="1088"/>
      <c r="BU72" s="1088"/>
      <c r="BV72" s="1088"/>
      <c r="BW72" s="1088"/>
      <c r="BX72" s="1088" t="s">
        <v>537</v>
      </c>
      <c r="BY72" s="1088"/>
      <c r="BZ72" s="1088"/>
      <c r="CA72" s="1088"/>
      <c r="CB72" s="1088"/>
      <c r="CC72" s="1088"/>
      <c r="CD72" s="1088"/>
      <c r="CE72" s="1088"/>
      <c r="CF72" s="1088" t="s">
        <v>538</v>
      </c>
      <c r="CG72" s="1088"/>
      <c r="CH72" s="1088"/>
      <c r="CI72" s="1088"/>
      <c r="CJ72" s="1088"/>
      <c r="CK72" s="1088"/>
      <c r="CL72" s="1088"/>
      <c r="CM72" s="1088"/>
      <c r="CN72" s="1088" t="s">
        <v>539</v>
      </c>
      <c r="CO72" s="1088"/>
      <c r="CP72" s="1088"/>
      <c r="CQ72" s="1088"/>
      <c r="CR72" s="1088"/>
      <c r="CS72" s="1088"/>
      <c r="CT72" s="1088"/>
      <c r="CU72" s="1088"/>
      <c r="CV72" s="1088" t="s">
        <v>252</v>
      </c>
      <c r="CW72" s="1088"/>
      <c r="CX72" s="1088"/>
      <c r="CY72" s="1088"/>
      <c r="CZ72" s="1088"/>
      <c r="DA72" s="1088"/>
      <c r="DB72" s="1088"/>
      <c r="DC72" s="1088"/>
    </row>
    <row r="73" spans="2:107">
      <c r="B73" s="728"/>
      <c r="G73" s="1065"/>
      <c r="H73" s="1065"/>
      <c r="I73" s="1065"/>
      <c r="J73" s="1065"/>
      <c r="K73" s="1075"/>
      <c r="L73" s="1075"/>
      <c r="M73" s="1075"/>
      <c r="N73" s="1075"/>
      <c r="AM73" s="1067"/>
      <c r="AN73" s="1087" t="s">
        <v>553</v>
      </c>
      <c r="AO73" s="1087"/>
      <c r="AP73" s="1087"/>
      <c r="AQ73" s="1087"/>
      <c r="AR73" s="1087"/>
      <c r="AS73" s="1087"/>
      <c r="AT73" s="1087"/>
      <c r="AU73" s="1087"/>
      <c r="AV73" s="1087"/>
      <c r="AW73" s="1087"/>
      <c r="AX73" s="1087"/>
      <c r="AY73" s="1087"/>
      <c r="AZ73" s="1087"/>
      <c r="BA73" s="1087"/>
      <c r="BB73" s="1087" t="s">
        <v>554</v>
      </c>
      <c r="BC73" s="1087"/>
      <c r="BD73" s="1087"/>
      <c r="BE73" s="1087"/>
      <c r="BF73" s="1087"/>
      <c r="BG73" s="1087"/>
      <c r="BH73" s="1087"/>
      <c r="BI73" s="1087"/>
      <c r="BJ73" s="1087"/>
      <c r="BK73" s="1087"/>
      <c r="BL73" s="1087"/>
      <c r="BM73" s="1087"/>
      <c r="BN73" s="1087"/>
      <c r="BO73" s="1087"/>
      <c r="BP73" s="1092">
        <v>101.1</v>
      </c>
      <c r="BQ73" s="1092"/>
      <c r="BR73" s="1092"/>
      <c r="BS73" s="1092"/>
      <c r="BT73" s="1092"/>
      <c r="BU73" s="1092"/>
      <c r="BV73" s="1092"/>
      <c r="BW73" s="1092"/>
      <c r="BX73" s="1092">
        <v>86.4</v>
      </c>
      <c r="BY73" s="1092"/>
      <c r="BZ73" s="1092"/>
      <c r="CA73" s="1092"/>
      <c r="CB73" s="1092"/>
      <c r="CC73" s="1092"/>
      <c r="CD73" s="1092"/>
      <c r="CE73" s="1092"/>
      <c r="CF73" s="1092">
        <v>64.599999999999994</v>
      </c>
      <c r="CG73" s="1092"/>
      <c r="CH73" s="1092"/>
      <c r="CI73" s="1092"/>
      <c r="CJ73" s="1092"/>
      <c r="CK73" s="1092"/>
      <c r="CL73" s="1092"/>
      <c r="CM73" s="1092"/>
      <c r="CN73" s="1092">
        <v>49.3</v>
      </c>
      <c r="CO73" s="1092"/>
      <c r="CP73" s="1092"/>
      <c r="CQ73" s="1092"/>
      <c r="CR73" s="1092"/>
      <c r="CS73" s="1092"/>
      <c r="CT73" s="1092"/>
      <c r="CU73" s="1092"/>
      <c r="CV73" s="1092">
        <v>34.200000000000003</v>
      </c>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415</v>
      </c>
      <c r="BC75" s="1087"/>
      <c r="BD75" s="1087"/>
      <c r="BE75" s="1087"/>
      <c r="BF75" s="1087"/>
      <c r="BG75" s="1087"/>
      <c r="BH75" s="1087"/>
      <c r="BI75" s="1087"/>
      <c r="BJ75" s="1087"/>
      <c r="BK75" s="1087"/>
      <c r="BL75" s="1087"/>
      <c r="BM75" s="1087"/>
      <c r="BN75" s="1087"/>
      <c r="BO75" s="1087"/>
      <c r="BP75" s="1092">
        <v>13.6</v>
      </c>
      <c r="BQ75" s="1092"/>
      <c r="BR75" s="1092"/>
      <c r="BS75" s="1092"/>
      <c r="BT75" s="1092"/>
      <c r="BU75" s="1092"/>
      <c r="BV75" s="1092"/>
      <c r="BW75" s="1092"/>
      <c r="BX75" s="1092">
        <v>13.2</v>
      </c>
      <c r="BY75" s="1092"/>
      <c r="BZ75" s="1092"/>
      <c r="CA75" s="1092"/>
      <c r="CB75" s="1092"/>
      <c r="CC75" s="1092"/>
      <c r="CD75" s="1092"/>
      <c r="CE75" s="1092"/>
      <c r="CF75" s="1092">
        <v>13.1</v>
      </c>
      <c r="CG75" s="1092"/>
      <c r="CH75" s="1092"/>
      <c r="CI75" s="1092"/>
      <c r="CJ75" s="1092"/>
      <c r="CK75" s="1092"/>
      <c r="CL75" s="1092"/>
      <c r="CM75" s="1092"/>
      <c r="CN75" s="1092">
        <v>12.7</v>
      </c>
      <c r="CO75" s="1092"/>
      <c r="CP75" s="1092"/>
      <c r="CQ75" s="1092"/>
      <c r="CR75" s="1092"/>
      <c r="CS75" s="1092"/>
      <c r="CT75" s="1092"/>
      <c r="CU75" s="1092"/>
      <c r="CV75" s="1092">
        <v>12.2</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522</v>
      </c>
      <c r="AO77" s="1088"/>
      <c r="AP77" s="1088"/>
      <c r="AQ77" s="1088"/>
      <c r="AR77" s="1088"/>
      <c r="AS77" s="1088"/>
      <c r="AT77" s="1088"/>
      <c r="AU77" s="1088"/>
      <c r="AV77" s="1088"/>
      <c r="AW77" s="1088"/>
      <c r="AX77" s="1088"/>
      <c r="AY77" s="1088"/>
      <c r="AZ77" s="1088"/>
      <c r="BA77" s="1088"/>
      <c r="BB77" s="1087" t="s">
        <v>554</v>
      </c>
      <c r="BC77" s="1087"/>
      <c r="BD77" s="1087"/>
      <c r="BE77" s="1087"/>
      <c r="BF77" s="1087"/>
      <c r="BG77" s="1087"/>
      <c r="BH77" s="1087"/>
      <c r="BI77" s="1087"/>
      <c r="BJ77" s="1087"/>
      <c r="BK77" s="1087"/>
      <c r="BL77" s="1087"/>
      <c r="BM77" s="1087"/>
      <c r="BN77" s="1087"/>
      <c r="BO77" s="1087"/>
      <c r="BP77" s="1092">
        <v>22.1</v>
      </c>
      <c r="BQ77" s="1092"/>
      <c r="BR77" s="1092"/>
      <c r="BS77" s="1092"/>
      <c r="BT77" s="1092"/>
      <c r="BU77" s="1092"/>
      <c r="BV77" s="1092"/>
      <c r="BW77" s="1092"/>
      <c r="BX77" s="1092">
        <v>20.399999999999999</v>
      </c>
      <c r="BY77" s="1092"/>
      <c r="BZ77" s="1092"/>
      <c r="CA77" s="1092"/>
      <c r="CB77" s="1092"/>
      <c r="CC77" s="1092"/>
      <c r="CD77" s="1092"/>
      <c r="CE77" s="1092"/>
      <c r="CF77" s="1092">
        <v>11.2</v>
      </c>
      <c r="CG77" s="1092"/>
      <c r="CH77" s="1092"/>
      <c r="CI77" s="1092"/>
      <c r="CJ77" s="1092"/>
      <c r="CK77" s="1092"/>
      <c r="CL77" s="1092"/>
      <c r="CM77" s="1092"/>
      <c r="CN77" s="1092">
        <v>4.5999999999999996</v>
      </c>
      <c r="CO77" s="1092"/>
      <c r="CP77" s="1092"/>
      <c r="CQ77" s="1092"/>
      <c r="CR77" s="1092"/>
      <c r="CS77" s="1092"/>
      <c r="CT77" s="1092"/>
      <c r="CU77" s="1092"/>
      <c r="CV77" s="1092">
        <v>4.2</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415</v>
      </c>
      <c r="BC79" s="1087"/>
      <c r="BD79" s="1087"/>
      <c r="BE79" s="1087"/>
      <c r="BF79" s="1087"/>
      <c r="BG79" s="1087"/>
      <c r="BH79" s="1087"/>
      <c r="BI79" s="1087"/>
      <c r="BJ79" s="1087"/>
      <c r="BK79" s="1087"/>
      <c r="BL79" s="1087"/>
      <c r="BM79" s="1087"/>
      <c r="BN79" s="1087"/>
      <c r="BO79" s="1087"/>
      <c r="BP79" s="1092">
        <v>6.3</v>
      </c>
      <c r="BQ79" s="1092"/>
      <c r="BR79" s="1092"/>
      <c r="BS79" s="1092"/>
      <c r="BT79" s="1092"/>
      <c r="BU79" s="1092"/>
      <c r="BV79" s="1092"/>
      <c r="BW79" s="1092"/>
      <c r="BX79" s="1092">
        <v>6.2</v>
      </c>
      <c r="BY79" s="1092"/>
      <c r="BZ79" s="1092"/>
      <c r="CA79" s="1092"/>
      <c r="CB79" s="1092"/>
      <c r="CC79" s="1092"/>
      <c r="CD79" s="1092"/>
      <c r="CE79" s="1092"/>
      <c r="CF79" s="1092">
        <v>5.7</v>
      </c>
      <c r="CG79" s="1092"/>
      <c r="CH79" s="1092"/>
      <c r="CI79" s="1092"/>
      <c r="CJ79" s="1092"/>
      <c r="CK79" s="1092"/>
      <c r="CL79" s="1092"/>
      <c r="CM79" s="1092"/>
      <c r="CN79" s="1092">
        <v>5.8</v>
      </c>
      <c r="CO79" s="1092"/>
      <c r="CP79" s="1092"/>
      <c r="CQ79" s="1092"/>
      <c r="CR79" s="1092"/>
      <c r="CS79" s="1092"/>
      <c r="CT79" s="1092"/>
      <c r="CU79" s="1092"/>
      <c r="CV79" s="1092">
        <v>5.8</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inMJyksGcag4s+3HNyeHE6I2pQojUbNYy99QEYIrT+9iv7sZONYSwwsF5ycjRGzu7SuTrPX1zSQLkuOiWVG+/w==" saltValue="yy7zp2+XjPgdmqbhKXDI+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2" zoomScale="85" zoomScaleNormal="85" zoomScaleSheetLayoutView="70" workbookViewId="0">
      <selection activeCell="BB55" sqref="BB55:BO56"/>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103</v>
      </c>
    </row>
  </sheetData>
  <sheetProtection algorithmName="SHA-512" hashValue="Klu4LM7yVapQSefhQsw/Qz2PXwDgcwGbRuvI+vI8gdj7ykhIJGDNMNMUPmixTXy/+ZcfecJoAeTiIlCJbBpbZg==" saltValue="QFScRnS6TYQqnZIa9hEkHA==" spinCount="100000" sheet="1" objects="1" scenarios="1"/>
  <phoneticPr fontId="33"/>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6" zoomScale="85" zoomScaleNormal="85" zoomScaleSheetLayoutView="55" workbookViewId="0">
      <selection activeCell="BB55" sqref="BB55:BO56"/>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103</v>
      </c>
    </row>
  </sheetData>
  <sheetProtection algorithmName="SHA-512" hashValue="ITpKxI4OK8N1SxoQ2ON2p5KzKKD1d5GrN+AitUNefDgeoO+xGgj7NykZjwDUDQH9GMuneyMhxuDtmw9lyXBbtQ==" saltValue="V0n8qavlt+yMSeTbDyzXEA==" spinCount="100000" sheet="1" objects="1" scenarios="1"/>
  <phoneticPr fontId="33"/>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井上 貴文</cp:lastModifiedBy>
  <dcterms:created xsi:type="dcterms:W3CDTF">2025-02-19T03:52:35Z</dcterms:created>
  <dcterms:modified xsi:type="dcterms:W3CDTF">2025-09-08T00:05:26Z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2025-09-08T00:05:26Z</vt:filetime>
  </property>
</Properties>
</file>