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O34" i="10"/>
  <c r="BW34" i="10"/>
  <c r="BW35" i="10" s="1"/>
  <c r="BW36" i="10" s="1"/>
  <c r="BW37" i="10" s="1"/>
  <c r="BW38" i="10" s="1"/>
  <c r="BW39" i="10" s="1"/>
  <c r="BW40" i="10" s="1"/>
  <c r="BW41" i="10" s="1"/>
  <c r="BW42" i="10" s="1"/>
  <c r="BW43" i="10" s="1"/>
  <c r="C34" i="10"/>
  <c r="AM34" i="10" l="1"/>
  <c r="AM35" i="10" s="1"/>
  <c r="C35"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<sst xmlns="http://schemas.openxmlformats.org/spreadsheetml/2006/main" count="1118" uniqueCount="617">
  <si>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</si>
  <si>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</si>
  <si>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</si>
  <si>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</si>
  <si>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</si>
  <si>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</si>
  <si>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</si>
  <si>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</si>
  <si>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</si>
  <si>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</si>
  <si>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</si>
  <si>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</si>
  <si>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</si>
  <si>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</si>
  <si>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</si>
  <si>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</si>
  <si>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</si>
  <si>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</si>
  <si>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</si>
  <si>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</si>
  <si>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</si>
  <si>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</si>
  <si>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</si>
  <si>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</si>
  <si>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</si>
  <si>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</si>
  <si>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</si>
  <si>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</si>
  <si>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</si>
  <si>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</si>
  <si>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</si>
  <si>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</si>
  <si>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</si>
  <si>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</si>
  <si>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</si>
  <si>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</si>
  <si>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</si>
  <si>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</si>
  <si>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</si>
  <si>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</si>
  <si>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</si>
  <si>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</si>
  <si>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</si>
  <si>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</si>
  <si>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</si>
  <si>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</si>
  <si>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</si>
  <si>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</si>
  <si>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</si>
  <si>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</si>
  <si>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</si>
  <si>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</si>
  <si>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</si>
  <si>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</si>
  <si>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</si>
  <si>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</si>
  <si>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</si>
  <si>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</si>
  <si>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</si>
  <si>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</si>
  <si>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</si>
  <si>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</si>
  <si>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</si>
  <si>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</si>
  <si>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</si>
  <si>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</si>
  <si>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</si>
  <si>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</si>
  <si>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</si>
  <si>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</si>
  <si>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</si>
  <si>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</si>
  <si>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</si>
  <si>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</si>
  <si>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</si>
  <si>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</si>
  <si>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</si>
  <si>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</si>
  <si>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</si>
  <si>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</si>
  <si>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</si>
  <si>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</si>
  <si>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</si>
  <si>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</si>
  <si>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</si>
  <si>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</si>
  <si>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</si>
  <si>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</si>
  <si>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</si>
  <si>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</si>
  <si>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</si>
  <si>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</si>
  <si>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</si>
  <si>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</si>
  <si>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</si>
  <si>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</si>
  <si>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</si>
  <si>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</si>
  <si>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</si>
  <si>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</si>
  <si>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</si>
  <si>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</si>
  <si>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</si>
  <si>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</si>
  <si>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</si>
  <si>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</si>
  <si>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</si>
  <si>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</si>
  <si>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</si>
  <si>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</si>
  <si>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</si>
  <si>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</si>
  <si>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</si>
  <si>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</si>
  <si>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</si>
  <si>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</si>
  <si>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</si>
  <si>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</si>
  <si>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</si>
  <si>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</si>
  <si>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</si>
  <si>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</si>
  <si>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</si>
  <si>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</si>
  <si>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</si>
  <si>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</si>
  <si>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</si>
  <si>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</si>
  <si>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</si>
  <si>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</si>
  <si>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</si>
  <si>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</si>
  <si>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</si>
  <si>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</si>
  <si>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</si>
  <si>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</si>
  <si>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</si>
  <si>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</si>
  <si>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</si>
  <si>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</si>
  <si>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</si>
  <si>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</si>
  <si>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</si>
  <si>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</si>
  <si>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</si>
  <si>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</si>
  <si>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</si>
  <si>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</si>
  <si>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</si>
  <si>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</si>
  <si>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</si>
  <si>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</si>
  <si>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</si>
  <si>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</si>
  <si>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</si>
  <si>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</si>
  <si>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</si>
  <si>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</si>
  <si>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</si>
  <si>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</si>
  <si>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</si>
  <si>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</si>
  <si>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</si>
  <si>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</si>
  <si>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</si>
  <si>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</si>
  <si>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</si>
  <si>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</si>
  <si>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</si>
  <si>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</si>
  <si>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</si>
  <si>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</si>
  <si>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</si>
  <si>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</si>
  <si>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</si>
  <si>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</si>
  <si>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</si>
  <si>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</si>
  <si>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</si>
  <si>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</si>
  <si>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</si>
  <si>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</si>
  <si>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</si>
  <si>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</si>
  <si>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</si>
  <si>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</si>
  <si>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</si>
  <si>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</si>
  <si>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</si>
  <si>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</si>
  <si>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</si>
  <si>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</si>
  <si>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</si>
  <si>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</si>
  <si>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</si>
  <si>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</si>
  <si>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</si>
  <si>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</si>
  <si>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</si>
  <si>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</si>
  <si>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</si>
  <si>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</si>
  <si>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</si>
  <si>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</si>
  <si>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</si>
  <si>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</si>
  <si>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</si>
  <si>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</si>
  <si>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</si>
  <si>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</si>
  <si>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</si>
  <si>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</si>
  <si>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</si>
  <si>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</si>
  <si>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</si>
  <si>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</si>
  <si>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</si>
  <si>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</si>
  <si>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</si>
  <si>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</si>
  <si>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</si>
  <si>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和歌山県串本町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</si>
  <si>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</si>
  <si>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</si>
  <si>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</si>
  <si>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</si>
  <si>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</si>
  <si>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</si>
  <si>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</si>
  <si>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</si>
  <si>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</si>
  <si>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</si>
  <si>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</si>
  <si>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</si>
  <si>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</si>
  <si>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</si>
  <si>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</si>
  <si>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</si>
  <si>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</si>
  <si>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</si>
  <si>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</si>
  <si>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</si>
  <si>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</si>
  <si>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</si>
  <si>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</si>
  <si>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</si>
  <si>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</si>
  <si>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</si>
  <si>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</si>
  <si>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</si>
  <si>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</si>
  <si>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</si>
  <si>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</si>
  <si>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</si>
  <si>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</si>
  <si>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</si>
  <si>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</si>
  <si>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</si>
  <si>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</si>
  <si>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</si>
  <si>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</si>
  <si>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</si>
  <si>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</si>
  <si>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</si>
  <si>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</si>
  <si>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</si>
  <si>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</si>
  <si>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</si>
  <si>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</si>
  <si>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</si>
  <si>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</si>
  <si>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</si>
  <si>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</si>
  <si>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</si>
  <si>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</si>
  <si>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</si>
  <si>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</si>
  <si>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</si>
  <si>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</si>
  <si>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</si>
  <si>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</si>
  <si>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</si>
  <si>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</si>
  <si>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</si>
  <si>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</si>
  <si>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</si>
  <si>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</si>
  <si>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</si>
  <si>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</si>
  <si>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</si>
  <si>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</si>
  <si>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</si>
  <si>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</si>
  <si>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</si>
  <si>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</si>
  <si>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</si>
  <si>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</si>
  <si>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</si>
  <si>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</si>
  <si>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</si>
  <si>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</si>
  <si>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</si>
  <si>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</si>
  <si>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</si>
  <si>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</si>
  <si>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</si>
  <si>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</si>
  <si>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</si>
  <si>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</si>
  <si>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</si>
  <si>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</si>
  <si>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</si>
  <si>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</si>
  <si>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</si>
  <si>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</si>
  <si>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</si>
  <si>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</si>
  <si>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</si>
  <si>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</si>
  <si>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</si>
  <si>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</si>
  <si>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</si>
  <si>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</si>
  <si>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</si>
  <si>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</si>
  <si>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</si>
  <si>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</si>
  <si>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</si>
  <si>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</si>
  <si>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</si>
  <si>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</si>
  <si>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</si>
  <si>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</si>
  <si>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</si>
  <si>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</si>
  <si>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</si>
  <si>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</si>
  <si>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</si>
  <si>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</si>
  <si>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</si>
  <si>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</si>
  <si>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</si>
  <si>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</si>
  <si>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</si>
  <si>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</si>
  <si>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</si>
  <si>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</si>
  <si>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</si>
  <si>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</si>
  <si>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</si>
  <si>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</si>
  <si>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</si>
  <si>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</si>
  <si>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</si>
  <si>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</si>
  <si>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</si>
  <si>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</si>
  <si>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</si>
  <si>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</si>
  <si>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</si>
  <si>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</si>
  <si>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</si>
  <si>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</si>
  <si>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</si>
  <si>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</si>
  <si>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</si>
  <si>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</si>
  <si>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</si>
  <si>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</si>
  <si>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</si>
  <si>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</si>
  <si>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</si>
  <si>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</si>
  <si>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和歌山県串本町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</si>
  <si>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</si>
  <si>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</si>
  <si>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</si>
  <si>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</si>
  <si>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</si>
  <si>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</si>
  <si>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</si>
  <si>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</si>
  <si>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</si>
  <si>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</si>
  <si>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</si>
  <si>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</si>
  <si>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</si>
  <si>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</si>
  <si>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</si>
  <si>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</si>
  <si>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</si>
  <si>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</si>
  <si>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</si>
  <si>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</si>
  <si>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</si>
  <si>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</si>
  <si>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</si>
  <si>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</si>
  <si>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</si>
  <si>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</si>
  <si>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</si>
  <si>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</si>
  <si>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</si>
  <si>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</si>
  <si>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</si>
  <si>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</si>
  <si>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</si>
  <si>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</si>
  <si>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</si>
  <si>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</si>
  <si>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</si>
  <si>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</si>
  <si>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</si>
  <si>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</si>
  <si>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</si>
  <si>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</si>
  <si>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</si>
  <si>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</si>
  <si>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</si>
  <si>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</si>
  <si>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</si>
  <si>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</si>
  <si>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</si>
  <si>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</si>
  <si>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</si>
  <si>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</si>
  <si>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</si>
  <si>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</si>
  <si>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</si>
  <si>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</si>
  <si>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</si>
  <si>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</si>
  <si>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</si>
  <si>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</si>
  <si>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</si>
  <si>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</si>
  <si>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</si>
  <si>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</si>
  <si>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</si>
  <si>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</si>
  <si>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</si>
  <si>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</si>
  <si>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</si>
  <si>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</si>
  <si>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</si>
  <si>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</si>
  <si>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</si>
  <si>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</si>
  <si>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</si>
  <si>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</si>
  <si>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</si>
  <si>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</si>
  <si>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</si>
  <si>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</si>
  <si>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</si>
  <si>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</si>
  <si>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</si>
  <si>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</si>
  <si>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</si>
  <si>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</si>
  <si>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</si>
  <si>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</si>
  <si>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</si>
  <si>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</si>
  <si>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</si>
  <si>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</si>
  <si>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</si>
  <si>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</si>
  <si>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</si>
  <si>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</si>
  <si>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</si>
  <si>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</si>
  <si>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</si>
  <si>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</si>
  <si>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</si>
  <si>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</si>
  <si>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</si>
  <si>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</si>
  <si>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</si>
  <si>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</si>
  <si>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</si>
  <si>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</si>
  <si>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</si>
  <si>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</si>
  <si>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</si>
  <si>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通所介護事業特別会計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</si>
  <si>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</si>
  <si>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</si>
  <si>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</si>
  <si>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</si>
  <si>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</si>
  <si>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</si>
  <si>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</si>
  <si>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</si>
  <si>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</si>
  <si>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</si>
  <si>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</si>
  <si>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</si>
  <si>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</si>
  <si>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</si>
  <si>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</si>
  <si>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</si>
  <si>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</si>
  <si>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</si>
  <si>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</si>
  <si>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</si>
  <si>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</si>
  <si>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</si>
  <si>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</si>
  <si>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</si>
  <si>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</si>
  <si>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</si>
  <si>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</si>
  <si>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</si>
  <si>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</si>
  <si>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</si>
  <si>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</si>
  <si>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</si>
  <si>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</si>
  <si>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</si>
  <si>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</si>
  <si>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</si>
  <si>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</si>
  <si>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</si>
  <si>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</si>
  <si>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</si>
  <si>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</si>
  <si>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</si>
  <si>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</si>
  <si>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</si>
  <si>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</si>
  <si>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</si>
  <si>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</si>
  <si>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</si>
  <si>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</si>
  <si>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</si>
  <si>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</si>
  <si>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</si>
  <si>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</si>
  <si>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</si>
  <si>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</si>
  <si>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</si>
  <si>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</si>
  <si>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</si>
  <si>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</si>
  <si>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</si>
  <si>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</si>
  <si>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</si>
  <si>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</si>
  <si>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</si>
  <si>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</si>
  <si>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</si>
  <si>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</si>
  <si>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</si>
  <si>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</si>
  <si>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</si>
  <si>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</si>
  <si>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</si>
  <si>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</si>
  <si>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</si>
  <si>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</si>
  <si>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</si>
  <si>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</si>
  <si>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</si>
  <si>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</si>
  <si>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</si>
  <si>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</si>
  <si>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</si>
  <si>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</si>
  <si>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</si>
  <si>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</si>
  <si>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</si>
  <si>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</si>
  <si>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2.57</t>
  </si>
  <si>
    <t>▲ 3.14</t>
  </si>
  <si>
    <t>▲ 0.88</t>
  </si>
  <si>
    <t>▲ 1.45</t>
  </si>
  <si>
    <t>水道事業特別会計</t>
  </si>
  <si>
    <t>一般会計</t>
  </si>
  <si>
    <t>病院事業会計</t>
  </si>
  <si>
    <t>▲ 4.63</t>
  </si>
  <si>
    <t>▲ 3.90</t>
  </si>
  <si>
    <t>▲ 1.55</t>
  </si>
  <si>
    <t>介護保険事業特別会計</t>
  </si>
  <si>
    <t>国民健康保険事業特別会計</t>
  </si>
  <si>
    <t>後期高齢者医療特別会計</t>
  </si>
  <si>
    <t>下水道事業特別会計</t>
  </si>
  <si>
    <t>住宅資金貸付事業特別会計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</si>
  <si>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</si>
  <si>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</si>
  <si>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</si>
  <si>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</si>
  <si>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</si>
  <si>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</si>
  <si>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</si>
  <si>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</si>
  <si>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和歌山県市町村総合事務組合</t>
    <rPh sb="0" eb="4">
      <t>ワカヤマケン</t>
    </rPh>
    <rPh sb="4" eb="7">
      <t>シチョウソン</t>
    </rPh>
    <rPh sb="7" eb="9">
      <t>ソウゴウ</t>
    </rPh>
    <rPh sb="9" eb="13">
      <t>ジムクミアイ</t>
    </rPh>
    <phoneticPr fontId="2"/>
  </si>
  <si>
    <t>紀南地方老人福祉施設組合(普通会計)</t>
    <rPh sb="0" eb="2">
      <t>キナン</t>
    </rPh>
    <rPh sb="2" eb="4">
      <t>チホウ</t>
    </rPh>
    <rPh sb="4" eb="8">
      <t>ロウジンフクシ</t>
    </rPh>
    <rPh sb="8" eb="10">
      <t>シセツ</t>
    </rPh>
    <rPh sb="10" eb="12">
      <t>クミアイ</t>
    </rPh>
    <rPh sb="13" eb="15">
      <t>フツウ</t>
    </rPh>
    <rPh sb="15" eb="17">
      <t>カイケイ</t>
    </rPh>
    <phoneticPr fontId="2"/>
  </si>
  <si>
    <t>紀南地方老人福祉施設組合(公営企業会計)</t>
    <rPh sb="0" eb="4">
      <t>キナンチホウ</t>
    </rPh>
    <rPh sb="4" eb="8">
      <t>ロウジンフクシ</t>
    </rPh>
    <rPh sb="8" eb="10">
      <t>シセツ</t>
    </rPh>
    <rPh sb="10" eb="12">
      <t>クミアイ</t>
    </rPh>
    <rPh sb="13" eb="17">
      <t>コウエイキギョウ</t>
    </rPh>
    <rPh sb="17" eb="19">
      <t>カイケイ</t>
    </rPh>
    <phoneticPr fontId="2"/>
  </si>
  <si>
    <t>串本町古座川町衛生施設事務組合</t>
    <rPh sb="0" eb="3">
      <t>クシモトチョウ</t>
    </rPh>
    <rPh sb="3" eb="7">
      <t>コザガワチョウ</t>
    </rPh>
    <rPh sb="7" eb="9">
      <t>エイセイ</t>
    </rPh>
    <rPh sb="9" eb="11">
      <t>シセツ</t>
    </rPh>
    <rPh sb="11" eb="15">
      <t>ジムクミアイ</t>
    </rPh>
    <phoneticPr fontId="2"/>
  </si>
  <si>
    <t>紀南学園事務組合</t>
    <rPh sb="0" eb="2">
      <t>キナン</t>
    </rPh>
    <rPh sb="2" eb="4">
      <t>ガクエン</t>
    </rPh>
    <rPh sb="4" eb="8">
      <t>ジムクミアイ</t>
    </rPh>
    <phoneticPr fontId="2"/>
  </si>
  <si>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9">
      <t>ジムクミアイ</t>
    </rPh>
    <rPh sb="20" eb="24">
      <t>フツウカイケイ</t>
    </rPh>
    <phoneticPr fontId="2"/>
  </si>
  <si>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9">
      <t>ジムクミアイ</t>
    </rPh>
    <rPh sb="20" eb="22">
      <t>コウエイ</t>
    </rPh>
    <rPh sb="22" eb="24">
      <t>キギョウ</t>
    </rPh>
    <rPh sb="24" eb="26">
      <t>カイケイ</t>
    </rPh>
    <phoneticPr fontId="2"/>
  </si>
  <si>
    <t>紀南地方児童福祉施設組合</t>
    <rPh sb="0" eb="2">
      <t>キナン</t>
    </rPh>
    <rPh sb="2" eb="4">
      <t>チホウ</t>
    </rPh>
    <rPh sb="4" eb="6">
      <t>ジドウ</t>
    </rPh>
    <rPh sb="6" eb="8">
      <t>フクシ</t>
    </rPh>
    <rPh sb="8" eb="10">
      <t>シセツ</t>
    </rPh>
    <rPh sb="10" eb="12">
      <t>クミアイ</t>
    </rPh>
    <phoneticPr fontId="2"/>
  </si>
  <si>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2"/>
  </si>
  <si>
    <t>新宮周辺広域市町村圏事務組合(公営企業会計)</t>
    <rPh sb="0" eb="2">
      <t>シングウ</t>
    </rPh>
    <rPh sb="2" eb="4">
      <t>シュウヘン</t>
    </rPh>
    <rPh sb="4" eb="6">
      <t>コウイキ</t>
    </rPh>
    <rPh sb="6" eb="9">
      <t>シチョウソン</t>
    </rPh>
    <rPh sb="9" eb="10">
      <t>ケン</t>
    </rPh>
    <rPh sb="10" eb="12">
      <t>ジム</t>
    </rPh>
    <rPh sb="12" eb="14">
      <t>クミアイ</t>
    </rPh>
    <rPh sb="15" eb="17">
      <t>コウエイ</t>
    </rPh>
    <rPh sb="17" eb="19">
      <t>キギョウ</t>
    </rPh>
    <rPh sb="19" eb="21">
      <t>カイケイ</t>
    </rPh>
    <phoneticPr fontId="2"/>
  </si>
  <si>
    <t>和歌山地方税回収機構</t>
    <rPh sb="0" eb="3">
      <t>ワカヤマ</t>
    </rPh>
    <rPh sb="3" eb="6">
      <t>チホウゼイ</t>
    </rPh>
    <rPh sb="6" eb="10">
      <t>カイシュウキコウ</t>
    </rPh>
    <phoneticPr fontId="2"/>
  </si>
  <si>
    <t>和歌山県後期高齢者医療広域連合(普通会計)</t>
    <rPh sb="0" eb="4">
      <t>ワカヤマケン</t>
    </rPh>
    <rPh sb="4" eb="6">
      <t>コウキ</t>
    </rPh>
    <rPh sb="6" eb="8">
      <t>コウレイ</t>
    </rPh>
    <rPh sb="8" eb="9">
      <t>モノ</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</si>
  <si>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</si>
  <si>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11">
      <t>ジュウタクシンチクシキントウ</t>
    </rPh>
    <rPh sb="11" eb="14">
      <t>カシツケキン</t>
    </rPh>
    <rPh sb="14" eb="18">
      <t>カイシュウカンリ</t>
    </rPh>
    <rPh sb="18" eb="20">
      <t>クミアイ</t>
    </rPh>
    <phoneticPr fontId="2"/>
  </si>
  <si>
    <t>紀南環境広域施設事務組合</t>
    <rPh sb="0" eb="4">
      <t>キナンカンキョウ</t>
    </rPh>
    <rPh sb="4" eb="6">
      <t>コウイキ</t>
    </rPh>
    <rPh sb="6" eb="8">
      <t>シセツ</t>
    </rPh>
    <rPh sb="8" eb="12">
      <t>ジムクミアイ</t>
    </rPh>
    <phoneticPr fontId="2"/>
  </si>
  <si>
    <t>串本町土地開発公社</t>
    <rPh sb="0" eb="3">
      <t>クシモトチョウ</t>
    </rPh>
    <rPh sb="3" eb="7">
      <t>トチカイハツ</t>
    </rPh>
    <rPh sb="7" eb="9">
      <t>コウシャ</t>
    </rPh>
    <phoneticPr fontId="2"/>
  </si>
  <si>
    <t>合併市町村振興基金</t>
    <rPh sb="0" eb="2">
      <t>ガッペイ</t>
    </rPh>
    <rPh sb="2" eb="5">
      <t>シチョウソン</t>
    </rPh>
    <rPh sb="5" eb="7">
      <t>シンコウ</t>
    </rPh>
    <rPh sb="7" eb="9">
      <t>キキン</t>
    </rPh>
    <phoneticPr fontId="5"/>
  </si>
  <si>
    <t>ふるさとのまちづくり応援基金</t>
    <rPh sb="10" eb="14">
      <t>オウエンキキン</t>
    </rPh>
    <phoneticPr fontId="2"/>
  </si>
  <si>
    <t>福祉基金</t>
    <rPh sb="0" eb="4">
      <t>フクシキキン</t>
    </rPh>
    <phoneticPr fontId="2"/>
  </si>
  <si>
    <t>地域振興基金</t>
    <rPh sb="0" eb="6">
      <t>チイキシンコウキキン</t>
    </rPh>
    <phoneticPr fontId="2"/>
  </si>
  <si>
    <t>上野山地区汚水処理事業基金</t>
    <rPh sb="0" eb="3">
      <t>ウエノヤマ</t>
    </rPh>
    <rPh sb="3" eb="5">
      <t>チク</t>
    </rPh>
    <rPh sb="5" eb="7">
      <t>オスイ</t>
    </rPh>
    <rPh sb="7" eb="11">
      <t>ショリジギョウ</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</si>
</sst>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41F0-4319-9D6E-3F274ECEF0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67051</c:v>
                </c:pt>
                <c:pt idx="1">
                  <c:v>139430</c:v>
                </c:pt>
                <c:pt idx="2">
                  <c:v>201438</c:v>
                </c:pt>
                <c:pt idx="3">
                  <c:v>126695</c:v>
                </c:pt>
                <c:pt idx="4">
                  <c:v>93765</c:v>
                </c:pt>
              </c:numCache>
            </c:numRef>
          </c:val>
          <c:smooth val="0"/>
          <c:extLst>
            <c:ext xmlns:c16="http://schemas.microsoft.com/office/drawing/2014/chart" uri="{C3380CC4-5D6E-409C-BE32-E72D297353CC}">
              <c16:uniqueId val="{00000001-41F0-4319-9D6E-3F274ECEF0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3.44</c:v>
                </c:pt>
                <c:pt idx="1">
                  <c:v>3.17</c:v>
                </c:pt>
                <c:pt idx="2">
                  <c:v>3.92</c:v>
                </c:pt>
                <c:pt idx="3">
                  <c:v>6.51</c:v>
                </c:pt>
                <c:pt idx="4">
                  <c:v>3.69</c:v>
                </c:pt>
              </c:numCache>
            </c:numRef>
          </c:val>
          <c:extLst>
            <c:ext xmlns:c16="http://schemas.microsoft.com/office/drawing/2014/chart" uri="{C3380CC4-5D6E-409C-BE32-E72D297353CC}">
              <c16:uniqueId val="{00000000-A5DA-4373-B7C6-BC4611C0CE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17.04</c:v>
                </c:pt>
                <c:pt idx="1">
                  <c:v>14.54</c:v>
                </c:pt>
                <c:pt idx="2">
                  <c:v>12.61</c:v>
                </c:pt>
                <c:pt idx="3">
                  <c:v>16.899999999999999</c:v>
                </c:pt>
                <c:pt idx="4">
                  <c:v>18.93</c:v>
                </c:pt>
              </c:numCache>
            </c:numRef>
          </c:val>
          <c:extLst>
            <c:ext xmlns:c16="http://schemas.microsoft.com/office/drawing/2014/chart" uri="{C3380CC4-5D6E-409C-BE32-E72D297353CC}">
              <c16:uniqueId val="{00000001-A5DA-4373-B7C6-BC4611C0CE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-2.57</c:v>
                </c:pt>
                <c:pt idx="1">
                  <c:v>-3.14</c:v>
                </c:pt>
                <c:pt idx="2">
                  <c:v>-0.88</c:v>
                </c:pt>
                <c:pt idx="3">
                  <c:v>7.89</c:v>
                </c:pt>
                <c:pt idx="4">
                  <c:v>-1.45</c:v>
                </c:pt>
              </c:numCache>
            </c:numRef>
          </c:val>
          <c:smooth val="0"/>
          <c:extLst>
            <c:ext xmlns:c16="http://schemas.microsoft.com/office/drawing/2014/chart" uri="{C3380CC4-5D6E-409C-BE32-E72D297353CC}">
              <c16:uniqueId val="{00000002-A5DA-4373-B7C6-BC4611C0CE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AAD-46B1-BDA5-F13C6C1169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AD-46B1-BDA5-F13C6C116958}"/>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0.17</c:v>
                </c:pt>
                <c:pt idx="4">
                  <c:v>#N/A</c:v>
                </c:pt>
                <c:pt idx="5">
                  <c:v>0.38</c:v>
                </c:pt>
                <c:pt idx="6">
                  <c:v>#N/A</c:v>
                </c:pt>
                <c:pt idx="7">
                  <c:v>0.38</c:v>
                </c:pt>
                <c:pt idx="8">
                  <c:v>#N/A</c:v>
                </c:pt>
                <c:pt idx="9">
                  <c:v>0</c:v>
                </c:pt>
              </c:numCache>
            </c:numRef>
          </c:val>
          <c:extLst>
            <c:ext xmlns:c16="http://schemas.microsoft.com/office/drawing/2014/chart" uri="{C3380CC4-5D6E-409C-BE32-E72D297353CC}">
              <c16:uniqueId val="{00000002-CAAD-46B1-BDA5-F13C6C11695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0.04</c:v>
                </c:pt>
                <c:pt idx="4">
                  <c:v>#N/A</c:v>
                </c:pt>
                <c:pt idx="5">
                  <c:v>0.12</c:v>
                </c:pt>
                <c:pt idx="6">
                  <c:v>#N/A</c:v>
                </c:pt>
                <c:pt idx="7">
                  <c:v>0.02</c:v>
                </c:pt>
                <c:pt idx="8">
                  <c:v>#N/A</c:v>
                </c:pt>
                <c:pt idx="9">
                  <c:v>0.05</c:v>
                </c:pt>
              </c:numCache>
            </c:numRef>
          </c:val>
          <c:extLst>
            <c:ext xmlns:c16="http://schemas.microsoft.com/office/drawing/2014/chart" uri="{C3380CC4-5D6E-409C-BE32-E72D297353CC}">
              <c16:uniqueId val="{00000003-CAAD-46B1-BDA5-F13C6C11695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0.09</c:v>
                </c:pt>
                <c:pt idx="8">
                  <c:v>#N/A</c:v>
                </c:pt>
                <c:pt idx="9">
                  <c:v>0.09</c:v>
                </c:pt>
              </c:numCache>
            </c:numRef>
          </c:val>
          <c:extLst>
            <c:ext xmlns:c16="http://schemas.microsoft.com/office/drawing/2014/chart" uri="{C3380CC4-5D6E-409C-BE32-E72D297353CC}">
              <c16:uniqueId val="{00000004-CAAD-46B1-BDA5-F13C6C11695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1.1100000000000001</c:v>
                </c:pt>
                <c:pt idx="2">
                  <c:v>#N/A</c:v>
                </c:pt>
                <c:pt idx="3">
                  <c:v>1.23</c:v>
                </c:pt>
                <c:pt idx="4">
                  <c:v>#N/A</c:v>
                </c:pt>
                <c:pt idx="5">
                  <c:v>1.27</c:v>
                </c:pt>
                <c:pt idx="6">
                  <c:v>#N/A</c:v>
                </c:pt>
                <c:pt idx="7">
                  <c:v>1.45</c:v>
                </c:pt>
                <c:pt idx="8">
                  <c:v>#N/A</c:v>
                </c:pt>
                <c:pt idx="9">
                  <c:v>0.99</c:v>
                </c:pt>
              </c:numCache>
            </c:numRef>
          </c:val>
          <c:extLst>
            <c:ext xmlns:c16="http://schemas.microsoft.com/office/drawing/2014/chart" uri="{C3380CC4-5D6E-409C-BE32-E72D297353CC}">
              <c16:uniqueId val="{00000005-CAAD-46B1-BDA5-F13C6C11695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0.45</c:v>
                </c:pt>
                <c:pt idx="4">
                  <c:v>#N/A</c:v>
                </c:pt>
                <c:pt idx="5">
                  <c:v>0.02</c:v>
                </c:pt>
                <c:pt idx="6">
                  <c:v>#N/A</c:v>
                </c:pt>
                <c:pt idx="7">
                  <c:v>1.36</c:v>
                </c:pt>
                <c:pt idx="8">
                  <c:v>#N/A</c:v>
                </c:pt>
                <c:pt idx="9">
                  <c:v>1.76</c:v>
                </c:pt>
              </c:numCache>
            </c:numRef>
          </c:val>
          <c:extLst>
            <c:ext xmlns:c16="http://schemas.microsoft.com/office/drawing/2014/chart" uri="{C3380CC4-5D6E-409C-BE32-E72D297353CC}">
              <c16:uniqueId val="{00000006-CAAD-46B1-BDA5-F13C6C11695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4.63</c:v>
                </c:pt>
                <c:pt idx="1">
                  <c:v>#N/A</c:v>
                </c:pt>
                <c:pt idx="2">
                  <c:v>3.9</c:v>
                </c:pt>
                <c:pt idx="3">
                  <c:v>#N/A</c:v>
                </c:pt>
                <c:pt idx="4">
                  <c:v>1.55</c:v>
                </c:pt>
                <c:pt idx="5">
                  <c:v>#N/A</c:v>
                </c:pt>
                <c:pt idx="6">
                  <c:v>#N/A</c:v>
                </c:pt>
                <c:pt idx="7">
                  <c:v>0.8</c:v>
                </c:pt>
                <c:pt idx="8">
                  <c:v>#N/A</c:v>
                </c:pt>
                <c:pt idx="9">
                  <c:v>2.48</c:v>
                </c:pt>
              </c:numCache>
            </c:numRef>
          </c:val>
          <c:extLst>
            <c:ext xmlns:c16="http://schemas.microsoft.com/office/drawing/2014/chart" uri="{C3380CC4-5D6E-409C-BE32-E72D297353CC}">
              <c16:uniqueId val="{00000007-CAAD-46B1-BDA5-F13C6C1169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3.39</c:v>
                </c:pt>
                <c:pt idx="2">
                  <c:v>#N/A</c:v>
                </c:pt>
                <c:pt idx="3">
                  <c:v>2.99</c:v>
                </c:pt>
                <c:pt idx="4">
                  <c:v>#N/A</c:v>
                </c:pt>
                <c:pt idx="5">
                  <c:v>3.53</c:v>
                </c:pt>
                <c:pt idx="6">
                  <c:v>#N/A</c:v>
                </c:pt>
                <c:pt idx="7">
                  <c:v>6.11</c:v>
                </c:pt>
                <c:pt idx="8">
                  <c:v>#N/A</c:v>
                </c:pt>
                <c:pt idx="9">
                  <c:v>3.69</c:v>
                </c:pt>
              </c:numCache>
            </c:numRef>
          </c:val>
          <c:extLst>
            <c:ext xmlns:c16="http://schemas.microsoft.com/office/drawing/2014/chart" uri="{C3380CC4-5D6E-409C-BE32-E72D297353CC}">
              <c16:uniqueId val="{00000008-CAAD-46B1-BDA5-F13C6C11695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13.16</c:v>
                </c:pt>
                <c:pt idx="2">
                  <c:v>#N/A</c:v>
                </c:pt>
                <c:pt idx="3">
                  <c:v>12.96</c:v>
                </c:pt>
                <c:pt idx="4">
                  <c:v>#N/A</c:v>
                </c:pt>
                <c:pt idx="5">
                  <c:v>11.71</c:v>
                </c:pt>
                <c:pt idx="6">
                  <c:v>#N/A</c:v>
                </c:pt>
                <c:pt idx="7">
                  <c:v>9.33</c:v>
                </c:pt>
                <c:pt idx="8">
                  <c:v>#N/A</c:v>
                </c:pt>
                <c:pt idx="9">
                  <c:v>9.07</c:v>
                </c:pt>
              </c:numCache>
            </c:numRef>
          </c:val>
          <c:extLst>
            <c:ext xmlns:c16="http://schemas.microsoft.com/office/drawing/2014/chart" uri="{C3380CC4-5D6E-409C-BE32-E72D297353CC}">
              <c16:uniqueId val="{00000009-CAAD-46B1-BDA5-F13C6C1169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1162</c:v>
                </c:pt>
                <c:pt idx="5">
                  <c:v>1140</c:v>
                </c:pt>
                <c:pt idx="8">
                  <c:v>1075</c:v>
                </c:pt>
                <c:pt idx="11">
                  <c:v>1095</c:v>
                </c:pt>
                <c:pt idx="14">
                  <c:v>1103</c:v>
                </c:pt>
              </c:numCache>
            </c:numRef>
          </c:val>
          <c:extLst>
            <c:ext xmlns:c16="http://schemas.microsoft.com/office/drawing/2014/chart" uri="{C3380CC4-5D6E-409C-BE32-E72D297353CC}">
              <c16:uniqueId val="{00000000-E7EC-4B3E-9502-3E239EB1CF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EC-4B3E-9502-3E239EB1CF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EC-4B3E-9502-3E239EB1CF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144</c:v>
                </c:pt>
                <c:pt idx="3">
                  <c:v>155</c:v>
                </c:pt>
                <c:pt idx="6">
                  <c:v>135</c:v>
                </c:pt>
                <c:pt idx="9">
                  <c:v>83</c:v>
                </c:pt>
                <c:pt idx="12">
                  <c:v>73</c:v>
                </c:pt>
              </c:numCache>
            </c:numRef>
          </c:val>
          <c:extLst>
            <c:ext xmlns:c16="http://schemas.microsoft.com/office/drawing/2014/chart" uri="{C3380CC4-5D6E-409C-BE32-E72D297353CC}">
              <c16:uniqueId val="{00000003-E7EC-4B3E-9502-3E239EB1CF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137</c:v>
                </c:pt>
                <c:pt idx="3">
                  <c:v>177</c:v>
                </c:pt>
                <c:pt idx="6">
                  <c:v>194</c:v>
                </c:pt>
                <c:pt idx="9">
                  <c:v>236</c:v>
                </c:pt>
                <c:pt idx="12">
                  <c:v>196</c:v>
                </c:pt>
              </c:numCache>
            </c:numRef>
          </c:val>
          <c:extLst>
            <c:ext xmlns:c16="http://schemas.microsoft.com/office/drawing/2014/chart" uri="{C3380CC4-5D6E-409C-BE32-E72D297353CC}">
              <c16:uniqueId val="{00000004-E7EC-4B3E-9502-3E239EB1CF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EC-4B3E-9502-3E239EB1CF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EC-4B3E-9502-3E239EB1CF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1383</c:v>
                </c:pt>
                <c:pt idx="3">
                  <c:v>1352</c:v>
                </c:pt>
                <c:pt idx="6">
                  <c:v>1323</c:v>
                </c:pt>
                <c:pt idx="9">
                  <c:v>1357</c:v>
                </c:pt>
                <c:pt idx="12">
                  <c:v>1376</c:v>
                </c:pt>
              </c:numCache>
            </c:numRef>
          </c:val>
          <c:extLst>
            <c:ext xmlns:c16="http://schemas.microsoft.com/office/drawing/2014/chart" uri="{C3380CC4-5D6E-409C-BE32-E72D297353CC}">
              <c16:uniqueId val="{00000007-E7EC-4B3E-9502-3E239EB1CF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502</c:v>
                </c:pt>
                <c:pt idx="2">
                  <c:v>#N/A</c:v>
                </c:pt>
                <c:pt idx="3">
                  <c:v>#N/A</c:v>
                </c:pt>
                <c:pt idx="4">
                  <c:v>544</c:v>
                </c:pt>
                <c:pt idx="5">
                  <c:v>#N/A</c:v>
                </c:pt>
                <c:pt idx="6">
                  <c:v>#N/A</c:v>
                </c:pt>
                <c:pt idx="7">
                  <c:v>577</c:v>
                </c:pt>
                <c:pt idx="8">
                  <c:v>#N/A</c:v>
                </c:pt>
                <c:pt idx="9">
                  <c:v>#N/A</c:v>
                </c:pt>
                <c:pt idx="10">
                  <c:v>581</c:v>
                </c:pt>
                <c:pt idx="11">
                  <c:v>#N/A</c:v>
                </c:pt>
                <c:pt idx="12">
                  <c:v>#N/A</c:v>
                </c:pt>
                <c:pt idx="13">
                  <c:v>542</c:v>
                </c:pt>
                <c:pt idx="14">
                  <c:v>#N/A</c:v>
                </c:pt>
              </c:numCache>
            </c:numRef>
          </c:val>
          <c:smooth val="0"/>
          <c:extLst>
            <c:ext xmlns:c16="http://schemas.microsoft.com/office/drawing/2014/chart" uri="{C3380CC4-5D6E-409C-BE32-E72D297353CC}">
              <c16:uniqueId val="{00000008-E7EC-4B3E-9502-3E239EB1CF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10315</c:v>
                </c:pt>
                <c:pt idx="5">
                  <c:v>10636</c:v>
                </c:pt>
                <c:pt idx="8">
                  <c:v>11766</c:v>
                </c:pt>
                <c:pt idx="11">
                  <c:v>12091</c:v>
                </c:pt>
                <c:pt idx="14">
                  <c:v>11759</c:v>
                </c:pt>
              </c:numCache>
            </c:numRef>
          </c:val>
          <c:extLst>
            <c:ext xmlns:c16="http://schemas.microsoft.com/office/drawing/2014/chart" uri="{C3380CC4-5D6E-409C-BE32-E72D297353CC}">
              <c16:uniqueId val="{00000000-08D9-4331-AE88-645B631961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8D9-4331-AE88-645B631961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2902</c:v>
                </c:pt>
                <c:pt idx="5">
                  <c:v>2892</c:v>
                </c:pt>
                <c:pt idx="8">
                  <c:v>2591</c:v>
                </c:pt>
                <c:pt idx="11">
                  <c:v>2806</c:v>
                </c:pt>
                <c:pt idx="14">
                  <c:v>3131</c:v>
                </c:pt>
              </c:numCache>
            </c:numRef>
          </c:val>
          <c:extLst>
            <c:ext xmlns:c16="http://schemas.microsoft.com/office/drawing/2014/chart" uri="{C3380CC4-5D6E-409C-BE32-E72D297353CC}">
              <c16:uniqueId val="{00000002-08D9-4331-AE88-645B631961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D9-4331-AE88-645B631961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D9-4331-AE88-645B631961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D9-4331-AE88-645B631961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1343</c:v>
                </c:pt>
                <c:pt idx="3">
                  <c:v>1262</c:v>
                </c:pt>
                <c:pt idx="6">
                  <c:v>1088</c:v>
                </c:pt>
                <c:pt idx="9">
                  <c:v>1108</c:v>
                </c:pt>
                <c:pt idx="12">
                  <c:v>1060</c:v>
                </c:pt>
              </c:numCache>
            </c:numRef>
          </c:val>
          <c:extLst>
            <c:ext xmlns:c16="http://schemas.microsoft.com/office/drawing/2014/chart" uri="{C3380CC4-5D6E-409C-BE32-E72D297353CC}">
              <c16:uniqueId val="{00000006-08D9-4331-AE88-645B631961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969</c:v>
                </c:pt>
                <c:pt idx="3">
                  <c:v>809</c:v>
                </c:pt>
                <c:pt idx="6">
                  <c:v>664</c:v>
                </c:pt>
                <c:pt idx="9">
                  <c:v>582</c:v>
                </c:pt>
                <c:pt idx="12">
                  <c:v>499</c:v>
                </c:pt>
              </c:numCache>
            </c:numRef>
          </c:val>
          <c:extLst>
            <c:ext xmlns:c16="http://schemas.microsoft.com/office/drawing/2014/chart" uri="{C3380CC4-5D6E-409C-BE32-E72D297353CC}">
              <c16:uniqueId val="{00000007-08D9-4331-AE88-645B631961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1559</c:v>
                </c:pt>
                <c:pt idx="3">
                  <c:v>1514</c:v>
                </c:pt>
                <c:pt idx="6">
                  <c:v>1487</c:v>
                </c:pt>
                <c:pt idx="9">
                  <c:v>1573</c:v>
                </c:pt>
                <c:pt idx="12">
                  <c:v>1426</c:v>
                </c:pt>
              </c:numCache>
            </c:numRef>
          </c:val>
          <c:extLst>
            <c:ext xmlns:c16="http://schemas.microsoft.com/office/drawing/2014/chart" uri="{C3380CC4-5D6E-409C-BE32-E72D297353CC}">
              <c16:uniqueId val="{00000008-08D9-4331-AE88-645B631961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121</c:v>
                </c:pt>
                <c:pt idx="3">
                  <c:v>121</c:v>
                </c:pt>
                <c:pt idx="6">
                  <c:v>387</c:v>
                </c:pt>
                <c:pt idx="9">
                  <c:v>387</c:v>
                </c:pt>
                <c:pt idx="12">
                  <c:v>387</c:v>
                </c:pt>
              </c:numCache>
            </c:numRef>
          </c:val>
          <c:extLst>
            <c:ext xmlns:c16="http://schemas.microsoft.com/office/drawing/2014/chart" uri="{C3380CC4-5D6E-409C-BE32-E72D297353CC}">
              <c16:uniqueId val="{00000009-08D9-4331-AE88-645B631961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12469</c:v>
                </c:pt>
                <c:pt idx="3">
                  <c:v>13145</c:v>
                </c:pt>
                <c:pt idx="6">
                  <c:v>14955</c:v>
                </c:pt>
                <c:pt idx="9">
                  <c:v>15453</c:v>
                </c:pt>
                <c:pt idx="12">
                  <c:v>15174</c:v>
                </c:pt>
              </c:numCache>
            </c:numRef>
          </c:val>
          <c:extLst>
            <c:ext xmlns:c16="http://schemas.microsoft.com/office/drawing/2014/chart" uri="{C3380CC4-5D6E-409C-BE32-E72D297353CC}">
              <c16:uniqueId val="{0000000A-08D9-4331-AE88-645B631961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3244</c:v>
                </c:pt>
                <c:pt idx="2">
                  <c:v>#N/A</c:v>
                </c:pt>
                <c:pt idx="3">
                  <c:v>#N/A</c:v>
                </c:pt>
                <c:pt idx="4">
                  <c:v>3323</c:v>
                </c:pt>
                <c:pt idx="5">
                  <c:v>#N/A</c:v>
                </c:pt>
                <c:pt idx="6">
                  <c:v>#N/A</c:v>
                </c:pt>
                <c:pt idx="7">
                  <c:v>4224</c:v>
                </c:pt>
                <c:pt idx="8">
                  <c:v>#N/A</c:v>
                </c:pt>
                <c:pt idx="9">
                  <c:v>#N/A</c:v>
                </c:pt>
                <c:pt idx="10">
                  <c:v>4206</c:v>
                </c:pt>
                <c:pt idx="11">
                  <c:v>#N/A</c:v>
                </c:pt>
                <c:pt idx="12">
                  <c:v>#N/A</c:v>
                </c:pt>
                <c:pt idx="13">
                  <c:v>3657</c:v>
                </c:pt>
                <c:pt idx="14">
                  <c:v>#N/A</c:v>
                </c:pt>
              </c:numCache>
            </c:numRef>
          </c:val>
          <c:smooth val="0"/>
          <c:extLst>
            <c:ext xmlns:c16="http://schemas.microsoft.com/office/drawing/2014/chart" uri="{C3380CC4-5D6E-409C-BE32-E72D297353CC}">
              <c16:uniqueId val="{0000000B-08D9-4331-AE88-645B631961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763</c:v>
                </c:pt>
                <c:pt idx="1">
                  <c:v>1089</c:v>
                </c:pt>
                <c:pt idx="2">
                  <c:v>1186</c:v>
                </c:pt>
              </c:numCache>
            </c:numRef>
          </c:val>
          <c:extLst>
            <c:ext xmlns:c16="http://schemas.microsoft.com/office/drawing/2014/chart" uri="{C3380CC4-5D6E-409C-BE32-E72D297353CC}">
              <c16:uniqueId val="{00000000-CF66-4637-BF35-E1C8CF1267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619</c:v>
                </c:pt>
                <c:pt idx="1">
                  <c:v>721</c:v>
                </c:pt>
                <c:pt idx="2">
                  <c:v>711</c:v>
                </c:pt>
              </c:numCache>
            </c:numRef>
          </c:val>
          <c:extLst>
            <c:ext xmlns:c16="http://schemas.microsoft.com/office/drawing/2014/chart" uri="{C3380CC4-5D6E-409C-BE32-E72D297353CC}">
              <c16:uniqueId val="{00000001-CF66-4637-BF35-E1C8CF1267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1501</c:v>
                </c:pt>
                <c:pt idx="1">
                  <c:v>1177</c:v>
                </c:pt>
                <c:pt idx="2">
                  <c:v>1358</c:v>
                </c:pt>
              </c:numCache>
            </c:numRef>
          </c:val>
          <c:extLst>
            <c:ext xmlns:c16="http://schemas.microsoft.com/office/drawing/2014/chart" uri="{C3380CC4-5D6E-409C-BE32-E72D297353CC}">
              <c16:uniqueId val="{00000002-CF66-4637-BF35-E1C8CF1267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基準財政需要額に算入される公債費は高い数値を維持しているものの、元利償還額も高い数値で推移しており、単年度の実質公債費比率は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％良化している。また、実質公債費比率の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悪化し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公共施設の高台移転に係る借入により、残高が右肩上がりに増加していたが、令和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年度は新規事業の抑制や充当可能基金の増加により、将来負担比率は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％良化し、</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となった。今後災害に備えた防災対策として公共施設の高台移転などの大型事業が引き続き予定されており、地方債残高の増加が見込まれることから、建設事業の取捨選択や事業費の圧縮などにより地方債の発行を抑制するなど適切な地方債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和歌山県串本町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その他特定目的基金では、町営住宅の改修のため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百万円などを取り崩した一方で、使用料や寄附金の増額により地域振興基金、ふるさとのまちづくり応援基金などが増加し、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百万円の増加となった。減債基金では前年度比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百万円増加となった。そのため、基金全体では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財政調整基金については、取り崩しに頼ることのない適正な予算管理と財政運営に努める。その他特定目的基金についても、それぞれの基金の目的に沿った使途に応じて取り崩しを行っていく。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地域振興基金：快適で住みよく、活力ある町づくりに関する施策を推進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まちづく応援基金：当町のまちづくりを応援する個人又は団体から広く寄付金を募り、その寄付金を財源として多様な人々の参加とその想いを具現化することにより、個性豊かで活力あるふるさとのまちづくり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合併市町村振興基金：合併前の旧町の住民の連帯強化や旧町の区域における地域振興等に関する施策を推進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地域振興基金：残土処分場整備に係る経費から当該処分場の使用料を差し引いた額を積み立てており、残土搬入量の増加により前年度と比較して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百万円多く積み立てることができた。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ふるさとのまちづくり応援基金：寄附金の増額により、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合併市町村振興基金：使途に応じた取崩しを継続する。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ふるさとのまちづくり応援基金：使途に応じた取崩しを継続する。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庁舎維持管理基金：将来の大規模改修を見据え、毎年度積立を継続していく。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年度は、特別会計の廃止による繰入や固定資産税の増収により、積立額が取崩額を超えたことから、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同基金の取り崩しに頼ることのない適正な予算管理と財政運営に努める。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百万円）の積立を行うとともに、当該年度の元利償還金に対して取崩しを行っている。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年度は、取り崩し額が積立額を上回ったため、前年度比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
14,641
135.67
12,220,704
11,895,206
231,357
6,267,135
15,174,394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人口減少や高齢化により財政基盤が弱く、横ばい状態が続いており、類似団体平均を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下回っている。また、自主財源である町税収入は微増傾向ではあるが、歳入全体に占める割合は、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％と非常に低くなっている。今後も税収や交付税の減収等により、非常に厳しい財政状況が予想されているため、活力ある町づくりを進めることで税収を確保し、財政力指数の改善に努める。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歳出経常一般財源においては、扶助費で</a:t>
          </a:r>
          <a:r>
            <a:rPr kumimoji="1" lang="en-US" altLang="ja-JP" sz="1300">
              <a:latin typeface="ＭＳ Ｐゴシック" panose="020B0600070205080204" pitchFamily="50" charset="-128"/>
              <a:ea typeface="ＭＳ Ｐゴシック" panose="020B0600070205080204" pitchFamily="50" charset="-128"/>
            </a:rPr>
            <a:t>15,350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）、補助費で</a:t>
          </a:r>
          <a:r>
            <a:rPr kumimoji="1" lang="en-US" altLang="ja-JP" sz="1300">
              <a:latin typeface="ＭＳ Ｐゴシック" panose="020B0600070205080204" pitchFamily="50" charset="-128"/>
              <a:ea typeface="ＭＳ Ｐゴシック" panose="020B0600070205080204" pitchFamily="50" charset="-128"/>
            </a:rPr>
            <a:t>65,654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の減少となったが、物件費で</a:t>
          </a:r>
          <a:r>
            <a:rPr kumimoji="1" lang="en-US" altLang="ja-JP" sz="1300">
              <a:latin typeface="ＭＳ Ｐゴシック" panose="020B0600070205080204" pitchFamily="50" charset="-128"/>
              <a:ea typeface="ＭＳ Ｐゴシック" panose="020B0600070205080204" pitchFamily="50" charset="-128"/>
            </a:rPr>
            <a:t>156,649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、公債費で</a:t>
          </a:r>
          <a:r>
            <a:rPr kumimoji="1" lang="en-US" altLang="ja-JP" sz="1300">
              <a:latin typeface="ＭＳ Ｐゴシック" panose="020B0600070205080204" pitchFamily="50" charset="-128"/>
              <a:ea typeface="ＭＳ Ｐゴシック" panose="020B0600070205080204" pitchFamily="50" charset="-128"/>
            </a:rPr>
            <a:t>18,860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の増加となり、歳出経常一般財源全体で</a:t>
          </a:r>
          <a:r>
            <a:rPr kumimoji="1" lang="en-US" altLang="ja-JP" sz="1300">
              <a:latin typeface="ＭＳ Ｐゴシック" panose="020B0600070205080204" pitchFamily="50" charset="-128"/>
              <a:ea typeface="ＭＳ Ｐゴシック" panose="020B0600070205080204" pitchFamily="50" charset="-128"/>
            </a:rPr>
            <a:t>146,965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の増加となった。また歳入経常一般財源においては、株式等譲渡所得割交付金で</a:t>
          </a:r>
          <a:r>
            <a:rPr kumimoji="1" lang="en-US" altLang="ja-JP" sz="1300">
              <a:latin typeface="ＭＳ Ｐゴシック" panose="020B0600070205080204" pitchFamily="50" charset="-128"/>
              <a:ea typeface="ＭＳ Ｐゴシック" panose="020B0600070205080204" pitchFamily="50" charset="-128"/>
            </a:rPr>
            <a:t>5,498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、地方交付税で</a:t>
          </a:r>
          <a:r>
            <a:rPr kumimoji="1" lang="en-US" altLang="ja-JP" sz="1300">
              <a:latin typeface="ＭＳ Ｐゴシック" panose="020B0600070205080204" pitchFamily="50" charset="-128"/>
              <a:ea typeface="ＭＳ Ｐゴシック" panose="020B0600070205080204" pitchFamily="50" charset="-128"/>
            </a:rPr>
            <a:t>132,776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の減少となったが、地方税で</a:t>
          </a:r>
          <a:r>
            <a:rPr kumimoji="1" lang="en-US" altLang="ja-JP" sz="1300">
              <a:latin typeface="ＭＳ Ｐゴシック" panose="020B0600070205080204" pitchFamily="50" charset="-128"/>
              <a:ea typeface="ＭＳ Ｐゴシック" panose="020B0600070205080204" pitchFamily="50" charset="-128"/>
            </a:rPr>
            <a:t>54,576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、法人事業税交</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付金で</a:t>
          </a:r>
          <a:r>
            <a:rPr kumimoji="1" lang="en-US" altLang="ja-JP" sz="1300">
              <a:latin typeface="ＭＳ Ｐゴシック" panose="020B0600070205080204" pitchFamily="50" charset="-128"/>
              <a:ea typeface="ＭＳ Ｐゴシック" panose="020B0600070205080204" pitchFamily="50" charset="-128"/>
            </a:rPr>
            <a:t>7,926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(63.9%)</a:t>
          </a:r>
          <a:r>
            <a:rPr kumimoji="1" lang="ja-JP" altLang="en-US" sz="1300">
              <a:latin typeface="ＭＳ Ｐゴシック" panose="020B0600070205080204" pitchFamily="50" charset="-128"/>
              <a:ea typeface="ＭＳ Ｐゴシック" panose="020B0600070205080204" pitchFamily="50" charset="-128"/>
            </a:rPr>
            <a:t>の増加となり、歳入経常一般財源全体では、</a:t>
          </a:r>
          <a:r>
            <a:rPr kumimoji="1" lang="en-US" altLang="ja-JP" sz="1300">
              <a:latin typeface="ＭＳ Ｐゴシック" panose="020B0600070205080204" pitchFamily="50" charset="-128"/>
              <a:ea typeface="ＭＳ Ｐゴシック" panose="020B0600070205080204" pitchFamily="50" charset="-128"/>
            </a:rPr>
            <a:t>24,319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の減額となった。</a:t>
          </a:r>
        </a:p>
        <a:p>
          <a:r>
            <a:rPr kumimoji="1" lang="ja-JP" altLang="en-US" sz="1300">
              <a:latin typeface="ＭＳ Ｐゴシック" panose="020B0600070205080204" pitchFamily="50" charset="-128"/>
              <a:ea typeface="ＭＳ Ｐゴシック" panose="020B0600070205080204" pitchFamily="50" charset="-128"/>
            </a:rPr>
            <a:t>分子が増加しているのに対し、分母が減少していることから、経常収支比率は前年度比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64981</xdr:rowOff>
    </xdr:from>
    <xdr:to>
      <xdr:col>23</xdr:col>
      <xdr:colOff>133350</xdr:colOff>
      <xdr:row>66</xdr:row>
      <xdr:rowOff>62442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09231"/>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64981</xdr:rowOff>
    </xdr:from>
    <xdr:to>
      <xdr:col>19</xdr:col>
      <xdr:colOff>133350</xdr:colOff>
      <xdr:row>66</xdr:row>
      <xdr:rowOff>14181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092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14181</xdr:rowOff>
    </xdr:from>
    <xdr:to>
      <xdr:col>15</xdr:col>
      <xdr:colOff>82550</xdr:colOff>
      <xdr:row>66</xdr:row>
      <xdr:rowOff>42333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2988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129329</xdr:rowOff>
    </xdr:from>
    <xdr:to>
      <xdr:col>11</xdr:col>
      <xdr:colOff>31750</xdr:colOff>
      <xdr:row>66</xdr:row>
      <xdr:rowOff>42333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357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11642</xdr:rowOff>
    </xdr:from>
    <xdr:to>
      <xdr:col>23</xdr:col>
      <xdr:colOff>184150</xdr:colOff>
      <xdr:row>66</xdr:row>
      <xdr:rowOff>113242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155169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9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14181</xdr:rowOff>
    </xdr:from>
    <xdr:to>
      <xdr:col>19</xdr:col>
      <xdr:colOff>184150</xdr:colOff>
      <xdr:row>65</xdr:row>
      <xdr:rowOff>115781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100558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4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78529</xdr:rowOff>
    </xdr:from>
    <xdr:to>
      <xdr:col>7</xdr:col>
      <xdr:colOff>31750</xdr:colOff>
      <xdr:row>66</xdr:row>
      <xdr:rowOff>8679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164906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a:t>
          </a:r>
          <a:r>
            <a:rPr kumimoji="1" lang="en-US" altLang="ja-JP" sz="1300">
              <a:latin typeface="ＭＳ Ｐゴシック" panose="020B0600070205080204" pitchFamily="50" charset="-128"/>
              <a:ea typeface="ＭＳ Ｐゴシック" panose="020B0600070205080204" pitchFamily="50" charset="-128"/>
            </a:rPr>
            <a:t>22,838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、物件費で</a:t>
          </a:r>
          <a:r>
            <a:rPr kumimoji="1" lang="en-US" altLang="ja-JP" sz="1300">
              <a:latin typeface="ＭＳ Ｐゴシック" panose="020B0600070205080204" pitchFamily="50" charset="-128"/>
              <a:ea typeface="ＭＳ Ｐゴシック" panose="020B0600070205080204" pitchFamily="50" charset="-128"/>
            </a:rPr>
            <a:t>70,103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の減となっているが、維持補修費で</a:t>
          </a:r>
          <a:r>
            <a:rPr kumimoji="1" lang="en-US" altLang="ja-JP" sz="1300">
              <a:latin typeface="ＭＳ Ｐゴシック" panose="020B0600070205080204" pitchFamily="50" charset="-128"/>
              <a:ea typeface="ＭＳ Ｐゴシック" panose="020B0600070205080204" pitchFamily="50" charset="-128"/>
            </a:rPr>
            <a:t>18,159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人口が減少したことにより、一人当たりの決算額が増加している。</a:t>
          </a:r>
        </a:p>
        <a:p>
          <a:r>
            <a:rPr kumimoji="1" lang="ja-JP" altLang="en-US" sz="1300">
              <a:latin typeface="ＭＳ Ｐゴシック" panose="020B0600070205080204" pitchFamily="50" charset="-128"/>
              <a:ea typeface="ＭＳ Ｐゴシック" panose="020B0600070205080204" pitchFamily="50" charset="-128"/>
            </a:rPr>
            <a:t>隣町の消防業務を受託していることなどから職員数が多く類似団体と比較して人件費が高い傾向にある。今後も職員数の管理や施設の統廃合など合併効果を活かして経費の削減に努めていく。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55127</xdr:rowOff>
    </xdr:from>
    <xdr:to>
      <xdr:col>23</xdr:col>
      <xdr:colOff>133350</xdr:colOff>
      <xdr:row>83</xdr:row>
      <xdr:rowOff>68557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85477"/>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150506</xdr:rowOff>
    </xdr:from>
    <xdr:to>
      <xdr:col>19</xdr:col>
      <xdr:colOff>133350</xdr:colOff>
      <xdr:row>83</xdr:row>
      <xdr:rowOff>55127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09406"/>
          <a:ext cx="889000" cy="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125197</xdr:rowOff>
    </xdr:from>
    <xdr:to>
      <xdr:col>15</xdr:col>
      <xdr:colOff>82550</xdr:colOff>
      <xdr:row>82</xdr:row>
      <xdr:rowOff>150506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84097"/>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83224</xdr:rowOff>
    </xdr:from>
    <xdr:to>
      <xdr:col>11</xdr:col>
      <xdr:colOff>31750</xdr:colOff>
      <xdr:row>82</xdr:row>
      <xdr:rowOff>125197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2124"/>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166219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17757</xdr:rowOff>
    </xdr:from>
    <xdr:to>
      <xdr:col>23</xdr:col>
      <xdr:colOff>184150</xdr:colOff>
      <xdr:row>83</xdr:row>
      <xdr:rowOff>119357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161284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2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4327</xdr:rowOff>
    </xdr:from>
    <xdr:to>
      <xdr:col>19</xdr:col>
      <xdr:colOff>184150</xdr:colOff>
      <xdr:row>83</xdr:row>
      <xdr:rowOff>105927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90704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2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99706</xdr:rowOff>
    </xdr:from>
    <xdr:to>
      <xdr:col>15</xdr:col>
      <xdr:colOff>133350</xdr:colOff>
      <xdr:row>83</xdr:row>
      <xdr:rowOff>29856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4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74397</xdr:rowOff>
    </xdr:from>
    <xdr:to>
      <xdr:col>11</xdr:col>
      <xdr:colOff>82550</xdr:colOff>
      <xdr:row>83</xdr:row>
      <xdr:rowOff>4547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160774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1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32424</xdr:rowOff>
    </xdr:from>
    <xdr:to>
      <xdr:col>7</xdr:col>
      <xdr:colOff>31750</xdr:colOff>
      <xdr:row>82</xdr:row>
      <xdr:rowOff>134024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118801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技能労務職員については、行政職給料表の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級のみで運用するなど人件費の抑制に努めており類似団体を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％下回っている。適正な給与水準を確保しつつ、適切な職員数管理を行い、人件費抑制に努めていく。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160161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160161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100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42334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100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年間は新規の職員採用を停止し、平成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年度までは定員適正化計画に基づく職員管理を行ってきた。平成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年度以降は定員適正化計画を踏まえた定員管理を行っている。合併後、隣町の消防業務を受託していることから類似団体平均を約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人上回る結果となっている。行政サービスを低下させることのない職員の事務能力の向上を図りながら、職員数の管理に努めていく。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170409</xdr:rowOff>
    </xdr:from>
    <xdr:to>
      <xdr:col>81</xdr:col>
      <xdr:colOff>44450</xdr:colOff>
      <xdr:row>63</xdr:row>
      <xdr:rowOff>17297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0309"/>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155448</xdr:rowOff>
    </xdr:from>
    <xdr:to>
      <xdr:col>77</xdr:col>
      <xdr:colOff>44450</xdr:colOff>
      <xdr:row>62</xdr:row>
      <xdr:rowOff>170409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8534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139522</xdr:rowOff>
    </xdr:from>
    <xdr:to>
      <xdr:col>72</xdr:col>
      <xdr:colOff>203200</xdr:colOff>
      <xdr:row>62</xdr:row>
      <xdr:rowOff>155448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6942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127457</xdr:rowOff>
    </xdr:from>
    <xdr:to>
      <xdr:col>68</xdr:col>
      <xdr:colOff>152400</xdr:colOff>
      <xdr:row>62</xdr:row>
      <xdr:rowOff>139522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57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137947</xdr:rowOff>
    </xdr:from>
    <xdr:to>
      <xdr:col>81</xdr:col>
      <xdr:colOff>95250</xdr:colOff>
      <xdr:row>63</xdr:row>
      <xdr:rowOff>68097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110024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119609</xdr:rowOff>
    </xdr:from>
    <xdr:to>
      <xdr:col>77</xdr:col>
      <xdr:colOff>95250</xdr:colOff>
      <xdr:row>63</xdr:row>
      <xdr:rowOff>49759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34536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3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104648</xdr:rowOff>
    </xdr:from>
    <xdr:to>
      <xdr:col>73</xdr:col>
      <xdr:colOff>44450</xdr:colOff>
      <xdr:row>63</xdr:row>
      <xdr:rowOff>34798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19575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88722</xdr:rowOff>
    </xdr:from>
    <xdr:to>
      <xdr:col>68</xdr:col>
      <xdr:colOff>203200</xdr:colOff>
      <xdr:row>63</xdr:row>
      <xdr:rowOff>18872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3649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0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76657</xdr:rowOff>
    </xdr:from>
    <xdr:to>
      <xdr:col>64</xdr:col>
      <xdr:colOff>152400</xdr:colOff>
      <xdr:row>63</xdr:row>
      <xdr:rowOff>6807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163034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良化したが、依然、類似団体平均を上回っ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111337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595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111337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95250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38946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308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一般会計、公営企業会計ともに地方債残高が減少したこと及びふるさと納税の増加等に伴い充当可能基金残高が増加したことにより、将来負担比率は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％良化し、</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なった。今後災害に備えた防災対策として公共施設の高台移転などの大型事業が予定されており、地方債残高の増加が見込まれることから、建設事業の取捨選択や事業費の圧縮などにより地方債の発行を抑制するなど適切な地方債管理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39491</xdr:rowOff>
    </xdr:from>
    <xdr:to>
      <xdr:col>81</xdr:col>
      <xdr:colOff>44450</xdr:colOff>
      <xdr:row>18</xdr:row>
      <xdr:rowOff>130266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5591"/>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130266</xdr:rowOff>
    </xdr:from>
    <xdr:to>
      <xdr:col>77</xdr:col>
      <xdr:colOff>44450</xdr:colOff>
      <xdr:row>19</xdr:row>
      <xdr:rowOff>30057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1636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21106</xdr:rowOff>
    </xdr:from>
    <xdr:to>
      <xdr:col>72</xdr:col>
      <xdr:colOff>203200</xdr:colOff>
      <xdr:row>19</xdr:row>
      <xdr:rowOff>30057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07206"/>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159234</xdr:rowOff>
    </xdr:from>
    <xdr:to>
      <xdr:col>68</xdr:col>
      <xdr:colOff>152400</xdr:colOff>
      <xdr:row>18</xdr:row>
      <xdr:rowOff>21106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738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160141</xdr:rowOff>
    </xdr:from>
    <xdr:to>
      <xdr:col>81</xdr:col>
      <xdr:colOff>95250</xdr:colOff>
      <xdr:row>18</xdr:row>
      <xdr:rowOff>90291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132218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79466</xdr:rowOff>
    </xdr:from>
    <xdr:to>
      <xdr:col>77</xdr:col>
      <xdr:colOff>95250</xdr:colOff>
      <xdr:row>19</xdr:row>
      <xdr:rowOff>9616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165843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5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150707</xdr:rowOff>
    </xdr:from>
    <xdr:to>
      <xdr:col>73</xdr:col>
      <xdr:colOff>44450</xdr:colOff>
      <xdr:row>19</xdr:row>
      <xdr:rowOff>80857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65634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141756</xdr:rowOff>
    </xdr:from>
    <xdr:to>
      <xdr:col>68</xdr:col>
      <xdr:colOff>203200</xdr:colOff>
      <xdr:row>18</xdr:row>
      <xdr:rowOff>71906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56683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108434</xdr:rowOff>
    </xdr:from>
    <xdr:to>
      <xdr:col>64</xdr:col>
      <xdr:colOff>152400</xdr:colOff>
      <xdr:row>18</xdr:row>
      <xdr:rowOff>38584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23361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
14,641
135.67
12,220,704
11,895,206
231,357
6,267,135
15,174,394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隣町の消防業務を受託していることなどから職員数が多く人件費が高くなっている。令和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年度から人件費に会計年度任用職員が加わり、人件費全体が増加している。人件費に係る経常収支比率は</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％上回っている。適正な給与水準を確保しつつ、適切な職員数管理を行い、人件費の抑制に努めていく。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85090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72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72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34290</xdr:rowOff>
    </xdr:from>
    <xdr:to>
      <xdr:col>20</xdr:col>
      <xdr:colOff>38100</xdr:colOff>
      <xdr:row>36</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全体的に物価高騰などの影響により増額となったことに加え、特定目的基金の繰り入れ等を行わなかったため、</a:t>
          </a:r>
          <a:r>
            <a:rPr kumimoji="1" lang="en-US" altLang="ja-JP" sz="1300">
              <a:latin typeface="ＭＳ Ｐゴシック" panose="020B0600070205080204" pitchFamily="50" charset="-128"/>
              <a:ea typeface="ＭＳ Ｐゴシック" panose="020B0600070205080204" pitchFamily="50" charset="-128"/>
            </a:rPr>
            <a:t>163,968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の増となり、類似団体を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％となっている。施設の統廃合や事務事業の徹底した見直しによる行財政基盤のスリム化を図り、経常経費の圧縮に努めていく。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136525</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0827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136525</xdr:rowOff>
    </xdr:from>
    <xdr:to>
      <xdr:col>78</xdr:col>
      <xdr:colOff>69850</xdr:colOff>
      <xdr:row>16</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708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22225</xdr:rowOff>
    </xdr:from>
    <xdr:to>
      <xdr:col>73</xdr:col>
      <xdr:colOff>180975</xdr:colOff>
      <xdr:row>17</xdr:row>
      <xdr:rowOff>136525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654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88900</xdr:rowOff>
    </xdr:from>
    <xdr:to>
      <xdr:col>69</xdr:col>
      <xdr:colOff>92075</xdr:colOff>
      <xdr:row>17</xdr:row>
      <xdr:rowOff>136525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03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85725</xdr:rowOff>
    </xdr:from>
    <xdr:to>
      <xdr:col>78</xdr:col>
      <xdr:colOff>120650</xdr:colOff>
      <xdr:row>16</xdr:row>
      <xdr:rowOff>15875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26052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2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142875</xdr:rowOff>
    </xdr:from>
    <xdr:to>
      <xdr:col>74</xdr:col>
      <xdr:colOff>31750</xdr:colOff>
      <xdr:row>16</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83202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85725</xdr:rowOff>
    </xdr:from>
    <xdr:to>
      <xdr:col>69</xdr:col>
      <xdr:colOff>142875</xdr:colOff>
      <xdr:row>18</xdr:row>
      <xdr:rowOff>15875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124477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児童数の減少等に伴い、保育所措置経費や児童手当等が減少したことにより扶助費全体が減少している。扶助費に係る経常収支比率は、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％下回っている。少子高齢化や社会保障制度の見直しにより扶助費の増加が見込まれるため、町単独で実施する施策についても見直しを検討していかなければならない。</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140607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59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1815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経常経費充当一般財源等において、維持補修費で</a:t>
          </a:r>
          <a:r>
            <a:rPr kumimoji="1" lang="en-US" altLang="ja-JP" sz="1300">
              <a:latin typeface="ＭＳ Ｐゴシック" panose="020B0600070205080204" pitchFamily="50" charset="-128"/>
              <a:ea typeface="ＭＳ Ｐゴシック" panose="020B0600070205080204" pitchFamily="50" charset="-128"/>
            </a:rPr>
            <a:t>22,829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、繰出金で</a:t>
          </a:r>
          <a:r>
            <a:rPr kumimoji="1" lang="en-US" altLang="ja-JP" sz="1300">
              <a:latin typeface="ＭＳ Ｐゴシック" panose="020B0600070205080204" pitchFamily="50" charset="-128"/>
              <a:ea typeface="ＭＳ Ｐゴシック" panose="020B0600070205080204" pitchFamily="50" charset="-128"/>
            </a:rPr>
            <a:t>7,545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の増となっており、類似団体を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％となっている。今後も各施設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インフラ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の老朽化に係る維持補修費の増加が予想されることから施設の統廃合を含めた適正な施設管理を行っていく。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57</xdr:row>
      <xdr:rowOff>154759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8168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58</xdr:row>
      <xdr:rowOff>22497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8168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2903</xdr:rowOff>
    </xdr:from>
    <xdr:to>
      <xdr:col>73</xdr:col>
      <xdr:colOff>180975</xdr:colOff>
      <xdr:row>58</xdr:row>
      <xdr:rowOff>22497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470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2903</xdr:rowOff>
    </xdr:from>
    <xdr:to>
      <xdr:col>69</xdr:col>
      <xdr:colOff>92075</xdr:colOff>
      <xdr:row>58</xdr:row>
      <xdr:rowOff>2903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47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103959</xdr:rowOff>
    </xdr:from>
    <xdr:to>
      <xdr:col>82</xdr:col>
      <xdr:colOff>158750</xdr:colOff>
      <xdr:row>58</xdr:row>
      <xdr:rowOff>34109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76036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4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144615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1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143147</xdr:rowOff>
    </xdr:from>
    <xdr:to>
      <xdr:col>74</xdr:col>
      <xdr:colOff>31750</xdr:colOff>
      <xdr:row>58</xdr:row>
      <xdr:rowOff>73297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58074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123553</xdr:rowOff>
    </xdr:from>
    <xdr:to>
      <xdr:col>69</xdr:col>
      <xdr:colOff>142875</xdr:colOff>
      <xdr:row>58</xdr:row>
      <xdr:rowOff>53703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63880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63880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一部事務組合への負担金等が減少したことにより、</a:t>
          </a:r>
          <a:r>
            <a:rPr kumimoji="1" lang="en-US" altLang="ja-JP" sz="1300">
              <a:latin typeface="ＭＳ Ｐゴシック" panose="020B0600070205080204" pitchFamily="50" charset="-128"/>
              <a:ea typeface="ＭＳ Ｐゴシック" panose="020B0600070205080204" pitchFamily="50" charset="-128"/>
            </a:rPr>
            <a:t>65,654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の減となり類似団体を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％となっている。今後も単独施策に係る補助金や公共的団体への補助金について、実績精算の徹底や余剰金がないかのチェックを行うなど、引き続き見直しを行っていく。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119380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30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119380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23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35</xdr:row>
      <xdr:rowOff>168910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168910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58437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公債費全体で</a:t>
          </a:r>
          <a:r>
            <a:rPr kumimoji="1" lang="en-US" altLang="ja-JP" sz="1300">
              <a:latin typeface="ＭＳ Ｐゴシック" panose="020B0600070205080204" pitchFamily="50" charset="-128"/>
              <a:ea typeface="ＭＳ Ｐゴシック" panose="020B0600070205080204" pitchFamily="50" charset="-128"/>
            </a:rPr>
            <a:t>18,860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の増となり、公債費に係る経常収支比率は類似団体を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となっている。過去に発行した地方債の元利償還や今後予定されている公共施設の高台移転など、公債費の上昇が将来の町財政を圧迫することが危惧されるため、事業の精査による事業費の抑制を行うなど、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28702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36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37846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366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60706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65278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05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公債費以外で最も経常経費充当一般財源等の大きいものが人件費であり、引き続き抑制に努めていくとともに、義務的経費以外の物件費や補助費等の抑制にも努めていかなければならない。</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524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5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77</xdr:row>
      <xdr:rowOff>134620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28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134620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52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24147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54884</xdr:rowOff>
    </xdr:from>
    <xdr:to>
      <xdr:col>29</xdr:col>
      <xdr:colOff>127000</xdr:colOff>
      <xdr:row>16</xdr:row>
      <xdr:rowOff>71897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45709"/>
          <a:ext cx="647700" cy="1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71897</xdr:rowOff>
    </xdr:from>
    <xdr:to>
      <xdr:col>26</xdr:col>
      <xdr:colOff>50800</xdr:colOff>
      <xdr:row>16</xdr:row>
      <xdr:rowOff>76917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62722"/>
          <a:ext cx="698500" cy="5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76917</xdr:rowOff>
    </xdr:from>
    <xdr:to>
      <xdr:col>22</xdr:col>
      <xdr:colOff>114300</xdr:colOff>
      <xdr:row>16</xdr:row>
      <xdr:rowOff>100732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67742"/>
          <a:ext cx="698500" cy="2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100732</xdr:rowOff>
    </xdr:from>
    <xdr:to>
      <xdr:col>18</xdr:col>
      <xdr:colOff>177800</xdr:colOff>
      <xdr:row>16</xdr:row>
      <xdr:rowOff>112130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91557"/>
          <a:ext cx="698500" cy="11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4084</xdr:rowOff>
    </xdr:from>
    <xdr:to>
      <xdr:col>29</xdr:col>
      <xdr:colOff>177800</xdr:colOff>
      <xdr:row>16</xdr:row>
      <xdr:rowOff>105684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9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20611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3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21097</xdr:rowOff>
    </xdr:from>
    <xdr:to>
      <xdr:col>26</xdr:col>
      <xdr:colOff>101600</xdr:colOff>
      <xdr:row>16</xdr:row>
      <xdr:rowOff>122697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1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132874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8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26117</xdr:rowOff>
    </xdr:from>
    <xdr:to>
      <xdr:col>22</xdr:col>
      <xdr:colOff>165100</xdr:colOff>
      <xdr:row>16</xdr:row>
      <xdr:rowOff>127717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1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137894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8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49932</xdr:rowOff>
    </xdr:from>
    <xdr:to>
      <xdr:col>19</xdr:col>
      <xdr:colOff>38100</xdr:colOff>
      <xdr:row>16</xdr:row>
      <xdr:rowOff>151532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4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161709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61330</xdr:rowOff>
    </xdr:from>
    <xdr:to>
      <xdr:col>15</xdr:col>
      <xdr:colOff>101600</xdr:colOff>
      <xdr:row>16</xdr:row>
      <xdr:rowOff>162930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5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178530</xdr:rowOff>
    </xdr:from>
    <xdr:to>
      <xdr:col>29</xdr:col>
      <xdr:colOff>127000</xdr:colOff>
      <xdr:row>34</xdr:row>
      <xdr:rowOff>205543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45980"/>
          <a:ext cx="6477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178530</xdr:rowOff>
    </xdr:from>
    <xdr:to>
      <xdr:col>26</xdr:col>
      <xdr:colOff>50800</xdr:colOff>
      <xdr:row>34</xdr:row>
      <xdr:rowOff>197447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45980"/>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197447</xdr:rowOff>
    </xdr:from>
    <xdr:to>
      <xdr:col>22</xdr:col>
      <xdr:colOff>114300</xdr:colOff>
      <xdr:row>34</xdr:row>
      <xdr:rowOff>253759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464897"/>
          <a:ext cx="6985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253759</xdr:rowOff>
    </xdr:from>
    <xdr:to>
      <xdr:col>18</xdr:col>
      <xdr:colOff>177800</xdr:colOff>
      <xdr:row>34</xdr:row>
      <xdr:rowOff>318567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21209"/>
          <a:ext cx="6985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226985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154743</xdr:rowOff>
    </xdr:from>
    <xdr:to>
      <xdr:col>29</xdr:col>
      <xdr:colOff>177800</xdr:colOff>
      <xdr:row>34</xdr:row>
      <xdr:rowOff>256343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2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342720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6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127730</xdr:rowOff>
    </xdr:from>
    <xdr:to>
      <xdr:col>26</xdr:col>
      <xdr:colOff>101600</xdr:colOff>
      <xdr:row>34</xdr:row>
      <xdr:rowOff>229330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9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239507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6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146647</xdr:rowOff>
    </xdr:from>
    <xdr:to>
      <xdr:col>22</xdr:col>
      <xdr:colOff>165100</xdr:colOff>
      <xdr:row>34</xdr:row>
      <xdr:rowOff>248247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1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258424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8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202959</xdr:rowOff>
    </xdr:from>
    <xdr:to>
      <xdr:col>19</xdr:col>
      <xdr:colOff>38100</xdr:colOff>
      <xdr:row>34</xdr:row>
      <xdr:rowOff>304558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704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314736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3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267767</xdr:rowOff>
    </xdr:from>
    <xdr:to>
      <xdr:col>15</xdr:col>
      <xdr:colOff>101600</xdr:colOff>
      <xdr:row>35</xdr:row>
      <xdr:rowOff>26467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3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36644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0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
14,641
135.67
12,220,704
11,895,206
231,357
6,267,135
15,174,394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31586</xdr:rowOff>
    </xdr:from>
    <xdr:to>
      <xdr:col>24</xdr:col>
      <xdr:colOff>63500</xdr:colOff>
      <xdr:row>35</xdr:row>
      <xdr:rowOff>42970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32336"/>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42970</xdr:rowOff>
    </xdr:from>
    <xdr:to>
      <xdr:col>19</xdr:col>
      <xdr:colOff>177800</xdr:colOff>
      <xdr:row>35</xdr:row>
      <xdr:rowOff>66315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3720"/>
          <a:ext cx="8890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66315</xdr:rowOff>
    </xdr:from>
    <xdr:to>
      <xdr:col>15</xdr:col>
      <xdr:colOff>50800</xdr:colOff>
      <xdr:row>35</xdr:row>
      <xdr:rowOff>123661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67065"/>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123661</xdr:rowOff>
    </xdr:from>
    <xdr:to>
      <xdr:col>10</xdr:col>
      <xdr:colOff>114300</xdr:colOff>
      <xdr:row>35</xdr:row>
      <xdr:rowOff>132920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4411"/>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152236</xdr:rowOff>
    </xdr:from>
    <xdr:to>
      <xdr:col>24</xdr:col>
      <xdr:colOff>114300</xdr:colOff>
      <xdr:row>35</xdr:row>
      <xdr:rowOff>82386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3663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3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163620</xdr:rowOff>
    </xdr:from>
    <xdr:to>
      <xdr:col>20</xdr:col>
      <xdr:colOff>38100</xdr:colOff>
      <xdr:row>35</xdr:row>
      <xdr:rowOff>93770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110297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15515</xdr:rowOff>
    </xdr:from>
    <xdr:to>
      <xdr:col>15</xdr:col>
      <xdr:colOff>101600</xdr:colOff>
      <xdr:row>35</xdr:row>
      <xdr:rowOff>117115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133642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72861</xdr:rowOff>
    </xdr:from>
    <xdr:to>
      <xdr:col>10</xdr:col>
      <xdr:colOff>165100</xdr:colOff>
      <xdr:row>36</xdr:row>
      <xdr:rowOff>3011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19538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82120</xdr:rowOff>
    </xdr:from>
    <xdr:to>
      <xdr:col>6</xdr:col>
      <xdr:colOff>38100</xdr:colOff>
      <xdr:row>36</xdr:row>
      <xdr:rowOff>12270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28797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78865</xdr:rowOff>
    </xdr:from>
    <xdr:to>
      <xdr:col>24</xdr:col>
      <xdr:colOff>63500</xdr:colOff>
      <xdr:row>55</xdr:row>
      <xdr:rowOff>83249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508615"/>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78865</xdr:rowOff>
    </xdr:from>
    <xdr:to>
      <xdr:col>19</xdr:col>
      <xdr:colOff>177800</xdr:colOff>
      <xdr:row>55</xdr:row>
      <xdr:rowOff>164115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08615"/>
          <a:ext cx="889000" cy="8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119757</xdr:rowOff>
    </xdr:from>
    <xdr:to>
      <xdr:col>15</xdr:col>
      <xdr:colOff>50800</xdr:colOff>
      <xdr:row>55</xdr:row>
      <xdr:rowOff>164115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49507"/>
          <a:ext cx="88900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119757</xdr:rowOff>
    </xdr:from>
    <xdr:to>
      <xdr:col>10</xdr:col>
      <xdr:colOff>114300</xdr:colOff>
      <xdr:row>56</xdr:row>
      <xdr:rowOff>3093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49507"/>
          <a:ext cx="889000" cy="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32449</xdr:rowOff>
    </xdr:from>
    <xdr:to>
      <xdr:col>24</xdr:col>
      <xdr:colOff>114300</xdr:colOff>
      <xdr:row>55</xdr:row>
      <xdr:rowOff>134049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4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55326</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1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28065</xdr:rowOff>
    </xdr:from>
    <xdr:to>
      <xdr:col>20</xdr:col>
      <xdr:colOff>38100</xdr:colOff>
      <xdr:row>55</xdr:row>
      <xdr:rowOff>129665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146192</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23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113315</xdr:rowOff>
    </xdr:from>
    <xdr:to>
      <xdr:col>15</xdr:col>
      <xdr:colOff>101600</xdr:colOff>
      <xdr:row>56</xdr:row>
      <xdr:rowOff>43465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59992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68957</xdr:rowOff>
    </xdr:from>
    <xdr:to>
      <xdr:col>10</xdr:col>
      <xdr:colOff>165100</xdr:colOff>
      <xdr:row>55</xdr:row>
      <xdr:rowOff>170557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15634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7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123743</xdr:rowOff>
    </xdr:from>
    <xdr:to>
      <xdr:col>6</xdr:col>
      <xdr:colOff>38100</xdr:colOff>
      <xdr:row>56</xdr:row>
      <xdr:rowOff>53893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70420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32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99504</xdr:rowOff>
    </xdr:from>
    <xdr:to>
      <xdr:col>24</xdr:col>
      <xdr:colOff>63500</xdr:colOff>
      <xdr:row>77</xdr:row>
      <xdr:rowOff>153606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1154"/>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123279</xdr:rowOff>
    </xdr:from>
    <xdr:to>
      <xdr:col>19</xdr:col>
      <xdr:colOff>177800</xdr:colOff>
      <xdr:row>77</xdr:row>
      <xdr:rowOff>153606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24929"/>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123279</xdr:rowOff>
    </xdr:from>
    <xdr:to>
      <xdr:col>15</xdr:col>
      <xdr:colOff>50800</xdr:colOff>
      <xdr:row>77</xdr:row>
      <xdr:rowOff>133947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2492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91351</xdr:rowOff>
    </xdr:from>
    <xdr:to>
      <xdr:col>10</xdr:col>
      <xdr:colOff>114300</xdr:colOff>
      <xdr:row>77</xdr:row>
      <xdr:rowOff>133947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93001"/>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23168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48704</xdr:rowOff>
    </xdr:from>
    <xdr:to>
      <xdr:col>24</xdr:col>
      <xdr:colOff>114300</xdr:colOff>
      <xdr:row>77</xdr:row>
      <xdr:rowOff>150304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71581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102806</xdr:rowOff>
    </xdr:from>
    <xdr:to>
      <xdr:col>20</xdr:col>
      <xdr:colOff>38100</xdr:colOff>
      <xdr:row>78</xdr:row>
      <xdr:rowOff>32956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24083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72479</xdr:rowOff>
    </xdr:from>
    <xdr:to>
      <xdr:col>15</xdr:col>
      <xdr:colOff>101600</xdr:colOff>
      <xdr:row>78</xdr:row>
      <xdr:rowOff>2629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19156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83147</xdr:rowOff>
    </xdr:from>
    <xdr:to>
      <xdr:col>10</xdr:col>
      <xdr:colOff>165100</xdr:colOff>
      <xdr:row>78</xdr:row>
      <xdr:rowOff>13297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29824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40551</xdr:rowOff>
    </xdr:from>
    <xdr:to>
      <xdr:col>6</xdr:col>
      <xdr:colOff>38100</xdr:colOff>
      <xdr:row>77</xdr:row>
      <xdr:rowOff>142151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158678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1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167829</xdr:rowOff>
    </xdr:from>
    <xdr:to>
      <xdr:col>24</xdr:col>
      <xdr:colOff>63500</xdr:colOff>
      <xdr:row>96</xdr:row>
      <xdr:rowOff>164542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55579"/>
          <a:ext cx="838200" cy="16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164542</xdr:rowOff>
    </xdr:from>
    <xdr:to>
      <xdr:col>19</xdr:col>
      <xdr:colOff>177800</xdr:colOff>
      <xdr:row>97</xdr:row>
      <xdr:rowOff>3868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23742"/>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3868</xdr:rowOff>
    </xdr:from>
    <xdr:to>
      <xdr:col>15</xdr:col>
      <xdr:colOff>50800</xdr:colOff>
      <xdr:row>97</xdr:row>
      <xdr:rowOff>18117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3451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18117</xdr:rowOff>
    </xdr:from>
    <xdr:to>
      <xdr:col>10</xdr:col>
      <xdr:colOff>114300</xdr:colOff>
      <xdr:row>97</xdr:row>
      <xdr:rowOff>37167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4876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117029</xdr:rowOff>
    </xdr:from>
    <xdr:to>
      <xdr:col>24</xdr:col>
      <xdr:colOff>114300</xdr:colOff>
      <xdr:row>96</xdr:row>
      <xdr:rowOff>47179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95456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38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113742</xdr:rowOff>
    </xdr:from>
    <xdr:to>
      <xdr:col>20</xdr:col>
      <xdr:colOff>38100</xdr:colOff>
      <xdr:row>97</xdr:row>
      <xdr:rowOff>43892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35019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124518</xdr:rowOff>
    </xdr:from>
    <xdr:to>
      <xdr:col>15</xdr:col>
      <xdr:colOff>101600</xdr:colOff>
      <xdr:row>97</xdr:row>
      <xdr:rowOff>54668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45795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138767</xdr:rowOff>
    </xdr:from>
    <xdr:to>
      <xdr:col>10</xdr:col>
      <xdr:colOff>165100</xdr:colOff>
      <xdr:row>97</xdr:row>
      <xdr:rowOff>68917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60044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157817</xdr:rowOff>
    </xdr:from>
    <xdr:to>
      <xdr:col>6</xdr:col>
      <xdr:colOff>38100</xdr:colOff>
      <xdr:row>97</xdr:row>
      <xdr:rowOff>87967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79094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146430</xdr:rowOff>
    </xdr:from>
    <xdr:to>
      <xdr:col>55</xdr:col>
      <xdr:colOff>0</xdr:colOff>
      <xdr:row>35</xdr:row>
      <xdr:rowOff>111116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975730"/>
          <a:ext cx="838200" cy="1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96001</xdr:rowOff>
    </xdr:from>
    <xdr:to>
      <xdr:col>50</xdr:col>
      <xdr:colOff>114300</xdr:colOff>
      <xdr:row>34</xdr:row>
      <xdr:rowOff>146430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82401"/>
          <a:ext cx="889000" cy="3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96001</xdr:rowOff>
    </xdr:from>
    <xdr:to>
      <xdr:col>45</xdr:col>
      <xdr:colOff>177800</xdr:colOff>
      <xdr:row>36</xdr:row>
      <xdr:rowOff>42746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82401"/>
          <a:ext cx="889000" cy="6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42746</xdr:rowOff>
    </xdr:from>
    <xdr:to>
      <xdr:col>41</xdr:col>
      <xdr:colOff>50800</xdr:colOff>
      <xdr:row>36</xdr:row>
      <xdr:rowOff>65117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14946"/>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60316</xdr:rowOff>
    </xdr:from>
    <xdr:to>
      <xdr:col>55</xdr:col>
      <xdr:colOff>50800</xdr:colOff>
      <xdr:row>35</xdr:row>
      <xdr:rowOff>161916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83193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1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95630</xdr:rowOff>
    </xdr:from>
    <xdr:to>
      <xdr:col>50</xdr:col>
      <xdr:colOff>165100</xdr:colOff>
      <xdr:row>35</xdr:row>
      <xdr:rowOff>25780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42307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0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45201</xdr:rowOff>
    </xdr:from>
    <xdr:to>
      <xdr:col>46</xdr:col>
      <xdr:colOff>38100</xdr:colOff>
      <xdr:row>32</xdr:row>
      <xdr:rowOff>146801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163328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0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163396</xdr:rowOff>
    </xdr:from>
    <xdr:to>
      <xdr:col>41</xdr:col>
      <xdr:colOff>101600</xdr:colOff>
      <xdr:row>36</xdr:row>
      <xdr:rowOff>93546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110073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14317</xdr:rowOff>
    </xdr:from>
    <xdr:to>
      <xdr:col>36</xdr:col>
      <xdr:colOff>165100</xdr:colOff>
      <xdr:row>36</xdr:row>
      <xdr:rowOff>115917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132444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74800</xdr:rowOff>
    </xdr:from>
    <xdr:to>
      <xdr:col>55</xdr:col>
      <xdr:colOff>0</xdr:colOff>
      <xdr:row>56</xdr:row>
      <xdr:rowOff>53907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04550"/>
          <a:ext cx="838200" cy="1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75975</xdr:rowOff>
    </xdr:from>
    <xdr:to>
      <xdr:col>50</xdr:col>
      <xdr:colOff>114300</xdr:colOff>
      <xdr:row>55</xdr:row>
      <xdr:rowOff>74800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162825"/>
          <a:ext cx="889000" cy="3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75975</xdr:rowOff>
    </xdr:from>
    <xdr:to>
      <xdr:col>45</xdr:col>
      <xdr:colOff>177800</xdr:colOff>
      <xdr:row>55</xdr:row>
      <xdr:rowOff>16576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162825"/>
          <a:ext cx="889000" cy="28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16576</xdr:rowOff>
    </xdr:from>
    <xdr:to>
      <xdr:col>41</xdr:col>
      <xdr:colOff>50800</xdr:colOff>
      <xdr:row>57</xdr:row>
      <xdr:rowOff>4593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446326"/>
          <a:ext cx="889000" cy="3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3107</xdr:rowOff>
    </xdr:from>
    <xdr:to>
      <xdr:col>55</xdr:col>
      <xdr:colOff>50800</xdr:colOff>
      <xdr:row>56</xdr:row>
      <xdr:rowOff>104707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25984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24000</xdr:rowOff>
    </xdr:from>
    <xdr:to>
      <xdr:col>50</xdr:col>
      <xdr:colOff>165100</xdr:colOff>
      <xdr:row>55</xdr:row>
      <xdr:rowOff>125600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142127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2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25175</xdr:rowOff>
    </xdr:from>
    <xdr:to>
      <xdr:col>46</xdr:col>
      <xdr:colOff>38100</xdr:colOff>
      <xdr:row>53</xdr:row>
      <xdr:rowOff>126775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143302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88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137226</xdr:rowOff>
    </xdr:from>
    <xdr:to>
      <xdr:col>41</xdr:col>
      <xdr:colOff>101600</xdr:colOff>
      <xdr:row>55</xdr:row>
      <xdr:rowOff>67376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83903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17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125243</xdr:rowOff>
    </xdr:from>
    <xdr:to>
      <xdr:col>36</xdr:col>
      <xdr:colOff>165100</xdr:colOff>
      <xdr:row>57</xdr:row>
      <xdr:rowOff>55393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46520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1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78215</xdr:rowOff>
    </xdr:from>
    <xdr:to>
      <xdr:col>55</xdr:col>
      <xdr:colOff>0</xdr:colOff>
      <xdr:row>76</xdr:row>
      <xdr:rowOff>149081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936965"/>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74473</xdr:rowOff>
    </xdr:from>
    <xdr:to>
      <xdr:col>50</xdr:col>
      <xdr:colOff>114300</xdr:colOff>
      <xdr:row>75</xdr:row>
      <xdr:rowOff>78215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418873"/>
          <a:ext cx="889000" cy="5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74473</xdr:rowOff>
    </xdr:from>
    <xdr:to>
      <xdr:col>45</xdr:col>
      <xdr:colOff>177800</xdr:colOff>
      <xdr:row>76</xdr:row>
      <xdr:rowOff>38378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418873"/>
          <a:ext cx="889000" cy="6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38378</xdr:rowOff>
    </xdr:from>
    <xdr:to>
      <xdr:col>41</xdr:col>
      <xdr:colOff>50800</xdr:colOff>
      <xdr:row>78</xdr:row>
      <xdr:rowOff>11463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068578"/>
          <a:ext cx="889000" cy="3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98281</xdr:rowOff>
    </xdr:from>
    <xdr:to>
      <xdr:col>55</xdr:col>
      <xdr:colOff>50800</xdr:colOff>
      <xdr:row>77</xdr:row>
      <xdr:rowOff>28431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121158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27415</xdr:rowOff>
    </xdr:from>
    <xdr:to>
      <xdr:col>50</xdr:col>
      <xdr:colOff>165100</xdr:colOff>
      <xdr:row>75</xdr:row>
      <xdr:rowOff>129015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145542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66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23673</xdr:rowOff>
    </xdr:from>
    <xdr:to>
      <xdr:col>46</xdr:col>
      <xdr:colOff>38100</xdr:colOff>
      <xdr:row>72</xdr:row>
      <xdr:rowOff>125273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3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141800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14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159028</xdr:rowOff>
    </xdr:from>
    <xdr:to>
      <xdr:col>41</xdr:col>
      <xdr:colOff>101600</xdr:colOff>
      <xdr:row>76</xdr:row>
      <xdr:rowOff>89178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105704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9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132113</xdr:rowOff>
    </xdr:from>
    <xdr:to>
      <xdr:col>36</xdr:col>
      <xdr:colOff>165100</xdr:colOff>
      <xdr:row>78</xdr:row>
      <xdr:rowOff>62263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136257</xdr:rowOff>
    </xdr:from>
    <xdr:to>
      <xdr:col>55</xdr:col>
      <xdr:colOff>0</xdr:colOff>
      <xdr:row>97</xdr:row>
      <xdr:rowOff>153471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66907"/>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106814</xdr:rowOff>
    </xdr:from>
    <xdr:to>
      <xdr:col>50</xdr:col>
      <xdr:colOff>114300</xdr:colOff>
      <xdr:row>97</xdr:row>
      <xdr:rowOff>136257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37464"/>
          <a:ext cx="8890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106814</xdr:rowOff>
    </xdr:from>
    <xdr:to>
      <xdr:col>45</xdr:col>
      <xdr:colOff>177800</xdr:colOff>
      <xdr:row>97</xdr:row>
      <xdr:rowOff>160581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7464"/>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150225</xdr:rowOff>
    </xdr:from>
    <xdr:to>
      <xdr:col>41</xdr:col>
      <xdr:colOff>50800</xdr:colOff>
      <xdr:row>97</xdr:row>
      <xdr:rowOff>160581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80875"/>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35138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102671</xdr:rowOff>
    </xdr:from>
    <xdr:to>
      <xdr:col>55</xdr:col>
      <xdr:colOff>50800</xdr:colOff>
      <xdr:row>98</xdr:row>
      <xdr:rowOff>32821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81098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85457</xdr:rowOff>
    </xdr:from>
    <xdr:to>
      <xdr:col>50</xdr:col>
      <xdr:colOff>165100</xdr:colOff>
      <xdr:row>98</xdr:row>
      <xdr:rowOff>15607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56014</xdr:rowOff>
    </xdr:from>
    <xdr:to>
      <xdr:col>46</xdr:col>
      <xdr:colOff>38100</xdr:colOff>
      <xdr:row>97</xdr:row>
      <xdr:rowOff>157614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109781</xdr:rowOff>
    </xdr:from>
    <xdr:to>
      <xdr:col>41</xdr:col>
      <xdr:colOff>101600</xdr:colOff>
      <xdr:row>98</xdr:row>
      <xdr:rowOff>39931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31058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99425</xdr:rowOff>
    </xdr:from>
    <xdr:to>
      <xdr:col>36</xdr:col>
      <xdr:colOff>165100</xdr:colOff>
      <xdr:row>98</xdr:row>
      <xdr:rowOff>29575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20702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156731</xdr:rowOff>
    </xdr:from>
    <xdr:to>
      <xdr:col>85</xdr:col>
      <xdr:colOff>127000</xdr:colOff>
      <xdr:row>37</xdr:row>
      <xdr:rowOff>26067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328931"/>
          <a:ext cx="8382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156731</xdr:rowOff>
    </xdr:from>
    <xdr:to>
      <xdr:col>81</xdr:col>
      <xdr:colOff>50800</xdr:colOff>
      <xdr:row>37</xdr:row>
      <xdr:rowOff>124994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328931"/>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26734</xdr:rowOff>
    </xdr:from>
    <xdr:to>
      <xdr:col>76</xdr:col>
      <xdr:colOff>114300</xdr:colOff>
      <xdr:row>37</xdr:row>
      <xdr:rowOff>124994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198934"/>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26734</xdr:rowOff>
    </xdr:from>
    <xdr:to>
      <xdr:col>71</xdr:col>
      <xdr:colOff>177800</xdr:colOff>
      <xdr:row>38</xdr:row>
      <xdr:rowOff>55842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198934"/>
          <a:ext cx="889000" cy="3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142212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146717</xdr:rowOff>
    </xdr:from>
    <xdr:to>
      <xdr:col>85</xdr:col>
      <xdr:colOff>177800</xdr:colOff>
      <xdr:row>37</xdr:row>
      <xdr:rowOff>76867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169594</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1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105931</xdr:rowOff>
    </xdr:from>
    <xdr:to>
      <xdr:col>81</xdr:col>
      <xdr:colOff>101600</xdr:colOff>
      <xdr:row>37</xdr:row>
      <xdr:rowOff>36081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52608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0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74194</xdr:rowOff>
    </xdr:from>
    <xdr:to>
      <xdr:col>76</xdr:col>
      <xdr:colOff>165100</xdr:colOff>
      <xdr:row>38</xdr:row>
      <xdr:rowOff>4344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20871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1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147384</xdr:rowOff>
    </xdr:from>
    <xdr:to>
      <xdr:col>72</xdr:col>
      <xdr:colOff>38100</xdr:colOff>
      <xdr:row>36</xdr:row>
      <xdr:rowOff>77534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1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94061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92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5042</xdr:rowOff>
    </xdr:from>
    <xdr:to>
      <xdr:col>67</xdr:col>
      <xdr:colOff>101600</xdr:colOff>
      <xdr:row>38</xdr:row>
      <xdr:rowOff>106642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123169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17910</xdr:rowOff>
    </xdr:from>
    <xdr:to>
      <xdr:col>85</xdr:col>
      <xdr:colOff>127000</xdr:colOff>
      <xdr:row>75</xdr:row>
      <xdr:rowOff>48298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876660"/>
          <a:ext cx="8382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48298</xdr:rowOff>
    </xdr:from>
    <xdr:to>
      <xdr:col>81</xdr:col>
      <xdr:colOff>50800</xdr:colOff>
      <xdr:row>75</xdr:row>
      <xdr:rowOff>78321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907048"/>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78321</xdr:rowOff>
    </xdr:from>
    <xdr:to>
      <xdr:col>76</xdr:col>
      <xdr:colOff>114300</xdr:colOff>
      <xdr:row>75</xdr:row>
      <xdr:rowOff>79197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370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79197</xdr:rowOff>
    </xdr:from>
    <xdr:to>
      <xdr:col>71</xdr:col>
      <xdr:colOff>177800</xdr:colOff>
      <xdr:row>75</xdr:row>
      <xdr:rowOff>81308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37947"/>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138560</xdr:rowOff>
    </xdr:from>
    <xdr:to>
      <xdr:col>85</xdr:col>
      <xdr:colOff>177800</xdr:colOff>
      <xdr:row>75</xdr:row>
      <xdr:rowOff>68710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161437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168948</xdr:rowOff>
    </xdr:from>
    <xdr:to>
      <xdr:col>81</xdr:col>
      <xdr:colOff>101600</xdr:colOff>
      <xdr:row>75</xdr:row>
      <xdr:rowOff>99098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115625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3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27521</xdr:rowOff>
    </xdr:from>
    <xdr:to>
      <xdr:col>76</xdr:col>
      <xdr:colOff>165100</xdr:colOff>
      <xdr:row>75</xdr:row>
      <xdr:rowOff>129121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145648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28397</xdr:rowOff>
    </xdr:from>
    <xdr:to>
      <xdr:col>72</xdr:col>
      <xdr:colOff>38100</xdr:colOff>
      <xdr:row>75</xdr:row>
      <xdr:rowOff>129997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146524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30508</xdr:rowOff>
    </xdr:from>
    <xdr:to>
      <xdr:col>67</xdr:col>
      <xdr:colOff>101600</xdr:colOff>
      <xdr:row>75</xdr:row>
      <xdr:rowOff>132108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148635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102054</xdr:rowOff>
    </xdr:from>
    <xdr:to>
      <xdr:col>85</xdr:col>
      <xdr:colOff>127000</xdr:colOff>
      <xdr:row>97</xdr:row>
      <xdr:rowOff>135187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32704"/>
          <a:ext cx="8382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135187</xdr:rowOff>
    </xdr:from>
    <xdr:to>
      <xdr:col>81</xdr:col>
      <xdr:colOff>50800</xdr:colOff>
      <xdr:row>98</xdr:row>
      <xdr:rowOff>80538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65837"/>
          <a:ext cx="889000" cy="11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25967</xdr:rowOff>
    </xdr:from>
    <xdr:to>
      <xdr:col>76</xdr:col>
      <xdr:colOff>114300</xdr:colOff>
      <xdr:row>98</xdr:row>
      <xdr:rowOff>80538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28067"/>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14821</xdr:rowOff>
    </xdr:from>
    <xdr:to>
      <xdr:col>71</xdr:col>
      <xdr:colOff>177800</xdr:colOff>
      <xdr:row>98</xdr:row>
      <xdr:rowOff>25967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16921"/>
          <a:ext cx="8890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51254</xdr:rowOff>
    </xdr:from>
    <xdr:to>
      <xdr:col>85</xdr:col>
      <xdr:colOff>177800</xdr:colOff>
      <xdr:row>97</xdr:row>
      <xdr:rowOff>152854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74131</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84387</xdr:rowOff>
    </xdr:from>
    <xdr:to>
      <xdr:col>81</xdr:col>
      <xdr:colOff>101600</xdr:colOff>
      <xdr:row>98</xdr:row>
      <xdr:rowOff>14537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5664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29738</xdr:rowOff>
    </xdr:from>
    <xdr:to>
      <xdr:col>76</xdr:col>
      <xdr:colOff>165100</xdr:colOff>
      <xdr:row>98</xdr:row>
      <xdr:rowOff>131338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122465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146617</xdr:rowOff>
    </xdr:from>
    <xdr:to>
      <xdr:col>72</xdr:col>
      <xdr:colOff>38100</xdr:colOff>
      <xdr:row>98</xdr:row>
      <xdr:rowOff>76767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93294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135471</xdr:rowOff>
    </xdr:from>
    <xdr:to>
      <xdr:col>67</xdr:col>
      <xdr:colOff>101600</xdr:colOff>
      <xdr:row>98</xdr:row>
      <xdr:rowOff>65621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56748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87991</xdr:rowOff>
    </xdr:from>
    <xdr:to>
      <xdr:col>116</xdr:col>
      <xdr:colOff>63500</xdr:colOff>
      <xdr:row>58</xdr:row>
      <xdr:rowOff>90300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32091"/>
          <a:ext cx="8382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88540</xdr:rowOff>
    </xdr:from>
    <xdr:to>
      <xdr:col>111</xdr:col>
      <xdr:colOff>177800</xdr:colOff>
      <xdr:row>58</xdr:row>
      <xdr:rowOff>90300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32640"/>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86527</xdr:rowOff>
    </xdr:from>
    <xdr:to>
      <xdr:col>107</xdr:col>
      <xdr:colOff>50800</xdr:colOff>
      <xdr:row>58</xdr:row>
      <xdr:rowOff>88540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30627"/>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83921</xdr:rowOff>
    </xdr:from>
    <xdr:to>
      <xdr:col>102</xdr:col>
      <xdr:colOff>114300</xdr:colOff>
      <xdr:row>58</xdr:row>
      <xdr:rowOff>86527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2802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142079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37191</xdr:rowOff>
    </xdr:from>
    <xdr:to>
      <xdr:col>116</xdr:col>
      <xdr:colOff>114300</xdr:colOff>
      <xdr:row>58</xdr:row>
      <xdr:rowOff>138791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1651</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39500</xdr:rowOff>
    </xdr:from>
    <xdr:to>
      <xdr:col>112</xdr:col>
      <xdr:colOff>38100</xdr:colOff>
      <xdr:row>58</xdr:row>
      <xdr:rowOff>141100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132227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7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37740</xdr:rowOff>
    </xdr:from>
    <xdr:to>
      <xdr:col>107</xdr:col>
      <xdr:colOff>101600</xdr:colOff>
      <xdr:row>58</xdr:row>
      <xdr:rowOff>139340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130467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35727</xdr:rowOff>
    </xdr:from>
    <xdr:to>
      <xdr:col>102</xdr:col>
      <xdr:colOff>165100</xdr:colOff>
      <xdr:row>58</xdr:row>
      <xdr:rowOff>137327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33121</xdr:rowOff>
    </xdr:from>
    <xdr:to>
      <xdr:col>98</xdr:col>
      <xdr:colOff>38100</xdr:colOff>
      <xdr:row>58</xdr:row>
      <xdr:rowOff>134721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151248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83127</xdr:rowOff>
    </xdr:from>
    <xdr:to>
      <xdr:col>116</xdr:col>
      <xdr:colOff>63500</xdr:colOff>
      <xdr:row>74</xdr:row>
      <xdr:rowOff>129739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770427"/>
          <a:ext cx="8382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129739</xdr:rowOff>
    </xdr:from>
    <xdr:to>
      <xdr:col>111</xdr:col>
      <xdr:colOff>177800</xdr:colOff>
      <xdr:row>74</xdr:row>
      <xdr:rowOff>152774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17039"/>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152774</xdr:rowOff>
    </xdr:from>
    <xdr:to>
      <xdr:col>107</xdr:col>
      <xdr:colOff>50800</xdr:colOff>
      <xdr:row>75</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40074"/>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25400</xdr:rowOff>
    </xdr:from>
    <xdr:to>
      <xdr:col>102</xdr:col>
      <xdr:colOff>114300</xdr:colOff>
      <xdr:row>75</xdr:row>
      <xdr:rowOff>70924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8415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32327</xdr:rowOff>
    </xdr:from>
    <xdr:to>
      <xdr:col>116</xdr:col>
      <xdr:colOff>114300</xdr:colOff>
      <xdr:row>74</xdr:row>
      <xdr:rowOff>133927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55204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5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78939</xdr:rowOff>
    </xdr:from>
    <xdr:to>
      <xdr:col>112</xdr:col>
      <xdr:colOff>38100</xdr:colOff>
      <xdr:row>75</xdr:row>
      <xdr:rowOff>9089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25616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5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101974</xdr:rowOff>
    </xdr:from>
    <xdr:to>
      <xdr:col>107</xdr:col>
      <xdr:colOff>101600</xdr:colOff>
      <xdr:row>75</xdr:row>
      <xdr:rowOff>32124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48651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146050</xdr:rowOff>
    </xdr:from>
    <xdr:to>
      <xdr:col>102</xdr:col>
      <xdr:colOff>165100</xdr:colOff>
      <xdr:row>75</xdr:row>
      <xdr:rowOff>76200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92727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20124</xdr:rowOff>
    </xdr:from>
    <xdr:to>
      <xdr:col>98</xdr:col>
      <xdr:colOff>38100</xdr:colOff>
      <xdr:row>75</xdr:row>
      <xdr:rowOff>121724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類似団体と比較して差が大きいものについて、人件費では全体としては微減となっているが、人口減少により一人当たりのコストが高くなったことから住民一人当たりの人件費は</a:t>
          </a:r>
          <a:r>
            <a:rPr kumimoji="1" lang="en-US" altLang="ja-JP" sz="1300">
              <a:latin typeface="ＭＳ Ｐゴシック" panose="020B0600070205080204" pitchFamily="50" charset="-128"/>
              <a:ea typeface="ＭＳ Ｐゴシック" panose="020B0600070205080204" pitchFamily="50" charset="-128"/>
            </a:rPr>
            <a:t>2,490</a:t>
          </a:r>
          <a:r>
            <a:rPr kumimoji="1" lang="ja-JP" altLang="en-US" sz="1300">
              <a:latin typeface="ＭＳ Ｐゴシック" panose="020B0600070205080204" pitchFamily="50" charset="-128"/>
              <a:ea typeface="ＭＳ Ｐゴシック" panose="020B0600070205080204" pitchFamily="50" charset="-128"/>
            </a:rPr>
            <a:t>円増加しており、隣町の消防業務を受託していることなどから類似団体を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27,390</a:t>
          </a:r>
          <a:r>
            <a:rPr kumimoji="1" lang="ja-JP" altLang="en-US" sz="1300">
              <a:latin typeface="ＭＳ Ｐゴシック" panose="020B0600070205080204" pitchFamily="50" charset="-128"/>
              <a:ea typeface="ＭＳ Ｐゴシック" panose="020B0600070205080204" pitchFamily="50" charset="-128"/>
            </a:rPr>
            <a:t>円上回っている。住民一人当たりの物件費は、寄附金増額によりふるさと納税事務委託料が増加したが、新庁舎建設事業が終了したことなどにより</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円減少しているものの、類似団体を</a:t>
          </a:r>
          <a:r>
            <a:rPr kumimoji="1" lang="en-US" altLang="ja-JP" sz="1300">
              <a:latin typeface="ＭＳ Ｐゴシック" panose="020B0600070205080204" pitchFamily="50" charset="-128"/>
              <a:ea typeface="ＭＳ Ｐゴシック" panose="020B0600070205080204" pitchFamily="50" charset="-128"/>
            </a:rPr>
            <a:t>20,295</a:t>
          </a:r>
          <a:r>
            <a:rPr kumimoji="1" lang="ja-JP" altLang="en-US" sz="1300">
              <a:latin typeface="ＭＳ Ｐゴシック" panose="020B0600070205080204" pitchFamily="50" charset="-128"/>
              <a:ea typeface="ＭＳ Ｐゴシック" panose="020B0600070205080204" pitchFamily="50" charset="-128"/>
            </a:rPr>
            <a:t>円上回っている。普通建設事業費のうち新規整備では、近年の公共施設高台移転により高ばいで推移しており、新庁舎建設事業は終了したものの認定こども園の高台移転を実施していることから、類似団体を</a:t>
          </a:r>
          <a:r>
            <a:rPr kumimoji="1" lang="en-US" altLang="ja-JP" sz="1300">
              <a:latin typeface="ＭＳ Ｐゴシック" panose="020B0600070205080204" pitchFamily="50" charset="-128"/>
              <a:ea typeface="ＭＳ Ｐゴシック" panose="020B0600070205080204" pitchFamily="50" charset="-128"/>
            </a:rPr>
            <a:t>27,706</a:t>
          </a:r>
          <a:r>
            <a:rPr kumimoji="1" lang="ja-JP" altLang="en-US" sz="1300">
              <a:latin typeface="ＭＳ Ｐゴシック" panose="020B0600070205080204" pitchFamily="50" charset="-128"/>
              <a:ea typeface="ＭＳ Ｐゴシック" panose="020B0600070205080204" pitchFamily="50" charset="-128"/>
            </a:rPr>
            <a:t>円上回っている。災害復旧費では、令和元年度から続く漁港に係る災害復旧事業の影響により高ばいで推移しており、住民一人当たりの災害復旧事業費は類似団体を</a:t>
          </a:r>
          <a:r>
            <a:rPr kumimoji="1" lang="en-US" altLang="ja-JP" sz="1300">
              <a:latin typeface="ＭＳ Ｐゴシック" panose="020B0600070205080204" pitchFamily="50" charset="-128"/>
              <a:ea typeface="ＭＳ Ｐゴシック" panose="020B0600070205080204" pitchFamily="50" charset="-128"/>
            </a:rPr>
            <a:t>12,119</a:t>
          </a:r>
          <a:r>
            <a:rPr kumimoji="1" lang="ja-JP" altLang="en-US" sz="1300">
              <a:latin typeface="ＭＳ Ｐゴシック" panose="020B0600070205080204" pitchFamily="50" charset="-128"/>
              <a:ea typeface="ＭＳ Ｐゴシック" panose="020B0600070205080204" pitchFamily="50" charset="-128"/>
            </a:rPr>
            <a:t>円上回っている。公債費では、人口減少により一人当たりのコストが高くなったことから、住民一人当たりの公債費は</a:t>
          </a:r>
          <a:r>
            <a:rPr kumimoji="1" lang="en-US" altLang="ja-JP" sz="1300">
              <a:latin typeface="ＭＳ Ｐゴシック" panose="020B0600070205080204" pitchFamily="50" charset="-128"/>
              <a:ea typeface="ＭＳ Ｐゴシック" panose="020B0600070205080204" pitchFamily="50" charset="-128"/>
            </a:rPr>
            <a:t>3,988</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30,363</a:t>
          </a:r>
          <a:r>
            <a:rPr kumimoji="1" lang="ja-JP" altLang="en-US" sz="1300">
              <a:latin typeface="ＭＳ Ｐゴシック" panose="020B0600070205080204" pitchFamily="50" charset="-128"/>
              <a:ea typeface="ＭＳ Ｐゴシック" panose="020B0600070205080204" pitchFamily="50" charset="-128"/>
            </a:rPr>
            <a:t>円上回っている。繰出金では、下水道事業の普通建設事業に係る繰出金が増加したことなどにより、住民一人当たりの繰出金は、</a:t>
          </a:r>
          <a:r>
            <a:rPr kumimoji="1" lang="en-US" altLang="ja-JP" sz="1300">
              <a:latin typeface="ＭＳ Ｐゴシック" panose="020B0600070205080204" pitchFamily="50" charset="-128"/>
              <a:ea typeface="ＭＳ Ｐゴシック" panose="020B0600070205080204" pitchFamily="50" charset="-128"/>
            </a:rPr>
            <a:t>4,282</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19,152</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
14,641
135.67
12,220,704
11,895,206
231,357
6,267,135
15,174,394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122936</xdr:rowOff>
    </xdr:from>
    <xdr:to>
      <xdr:col>24</xdr:col>
      <xdr:colOff>63500</xdr:colOff>
      <xdr:row>38</xdr:row>
      <xdr:rowOff>46736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6586"/>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39688</xdr:rowOff>
    </xdr:from>
    <xdr:to>
      <xdr:col>19</xdr:col>
      <xdr:colOff>177800</xdr:colOff>
      <xdr:row>38</xdr:row>
      <xdr:rowOff>46736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5478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19876</xdr:rowOff>
    </xdr:from>
    <xdr:to>
      <xdr:col>15</xdr:col>
      <xdr:colOff>50800</xdr:colOff>
      <xdr:row>38</xdr:row>
      <xdr:rowOff>39688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3497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161989</xdr:rowOff>
    </xdr:from>
    <xdr:to>
      <xdr:col>10</xdr:col>
      <xdr:colOff>114300</xdr:colOff>
      <xdr:row>38</xdr:row>
      <xdr:rowOff>19876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05639"/>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130636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72136</xdr:rowOff>
    </xdr:from>
    <xdr:to>
      <xdr:col>24</xdr:col>
      <xdr:colOff>114300</xdr:colOff>
      <xdr:row>38</xdr:row>
      <xdr:rowOff>2286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167386</xdr:rowOff>
    </xdr:from>
    <xdr:to>
      <xdr:col>20</xdr:col>
      <xdr:colOff>38100</xdr:colOff>
      <xdr:row>38</xdr:row>
      <xdr:rowOff>97536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88663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160338</xdr:rowOff>
    </xdr:from>
    <xdr:to>
      <xdr:col>15</xdr:col>
      <xdr:colOff>101600</xdr:colOff>
      <xdr:row>38</xdr:row>
      <xdr:rowOff>90488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81615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140526</xdr:rowOff>
    </xdr:from>
    <xdr:to>
      <xdr:col>10</xdr:col>
      <xdr:colOff>165100</xdr:colOff>
      <xdr:row>38</xdr:row>
      <xdr:rowOff>70676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61803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111189</xdr:rowOff>
    </xdr:from>
    <xdr:to>
      <xdr:col>6</xdr:col>
      <xdr:colOff>38100</xdr:colOff>
      <xdr:row>38</xdr:row>
      <xdr:rowOff>41339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32466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45285</xdr:rowOff>
    </xdr:from>
    <xdr:to>
      <xdr:col>24</xdr:col>
      <xdr:colOff>63500</xdr:colOff>
      <xdr:row>56</xdr:row>
      <xdr:rowOff>166684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6485"/>
          <a:ext cx="838200" cy="1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121258</xdr:rowOff>
    </xdr:from>
    <xdr:to>
      <xdr:col>19</xdr:col>
      <xdr:colOff>177800</xdr:colOff>
      <xdr:row>56</xdr:row>
      <xdr:rowOff>45285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08108"/>
          <a:ext cx="889000" cy="43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121258</xdr:rowOff>
    </xdr:from>
    <xdr:to>
      <xdr:col>15</xdr:col>
      <xdr:colOff>50800</xdr:colOff>
      <xdr:row>56</xdr:row>
      <xdr:rowOff>140777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08108"/>
          <a:ext cx="889000" cy="5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140777</xdr:rowOff>
    </xdr:from>
    <xdr:to>
      <xdr:col>10</xdr:col>
      <xdr:colOff>114300</xdr:colOff>
      <xdr:row>57</xdr:row>
      <xdr:rowOff>48769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41977"/>
          <a:ext cx="889000" cy="7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170171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127276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9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115884</xdr:rowOff>
    </xdr:from>
    <xdr:to>
      <xdr:col>24</xdr:col>
      <xdr:colOff>114300</xdr:colOff>
      <xdr:row>57</xdr:row>
      <xdr:rowOff>46034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94311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165935</xdr:rowOff>
    </xdr:from>
    <xdr:to>
      <xdr:col>20</xdr:col>
      <xdr:colOff>38100</xdr:colOff>
      <xdr:row>56</xdr:row>
      <xdr:rowOff>96085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112612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70458</xdr:rowOff>
    </xdr:from>
    <xdr:to>
      <xdr:col>15</xdr:col>
      <xdr:colOff>101600</xdr:colOff>
      <xdr:row>54</xdr:row>
      <xdr:rowOff>608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17135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3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89977</xdr:rowOff>
    </xdr:from>
    <xdr:to>
      <xdr:col>10</xdr:col>
      <xdr:colOff>165100</xdr:colOff>
      <xdr:row>57</xdr:row>
      <xdr:rowOff>20127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36654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169419</xdr:rowOff>
    </xdr:from>
    <xdr:to>
      <xdr:col>6</xdr:col>
      <xdr:colOff>38100</xdr:colOff>
      <xdr:row>57</xdr:row>
      <xdr:rowOff>99569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116096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139647</xdr:rowOff>
    </xdr:from>
    <xdr:to>
      <xdr:col>24</xdr:col>
      <xdr:colOff>63500</xdr:colOff>
      <xdr:row>73</xdr:row>
      <xdr:rowOff>2777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84047"/>
          <a:ext cx="8382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2777</xdr:rowOff>
    </xdr:from>
    <xdr:to>
      <xdr:col>19</xdr:col>
      <xdr:colOff>177800</xdr:colOff>
      <xdr:row>75</xdr:row>
      <xdr:rowOff>28875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8627"/>
          <a:ext cx="889000" cy="36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28875</xdr:rowOff>
    </xdr:from>
    <xdr:to>
      <xdr:col>15</xdr:col>
      <xdr:colOff>50800</xdr:colOff>
      <xdr:row>75</xdr:row>
      <xdr:rowOff>124810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87625"/>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124810</xdr:rowOff>
    </xdr:from>
    <xdr:to>
      <xdr:col>10</xdr:col>
      <xdr:colOff>114300</xdr:colOff>
      <xdr:row>76</xdr:row>
      <xdr:rowOff>47940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3560"/>
          <a:ext cx="889000" cy="9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88847</xdr:rowOff>
    </xdr:from>
    <xdr:to>
      <xdr:col>24</xdr:col>
      <xdr:colOff>114300</xdr:colOff>
      <xdr:row>73</xdr:row>
      <xdr:rowOff>18997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111724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8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123427</xdr:rowOff>
    </xdr:from>
    <xdr:to>
      <xdr:col>20</xdr:col>
      <xdr:colOff>38100</xdr:colOff>
      <xdr:row>73</xdr:row>
      <xdr:rowOff>53577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70104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149525</xdr:rowOff>
    </xdr:from>
    <xdr:to>
      <xdr:col>15</xdr:col>
      <xdr:colOff>101600</xdr:colOff>
      <xdr:row>75</xdr:row>
      <xdr:rowOff>79675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96202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74010</xdr:rowOff>
    </xdr:from>
    <xdr:to>
      <xdr:col>10</xdr:col>
      <xdr:colOff>165100</xdr:colOff>
      <xdr:row>76</xdr:row>
      <xdr:rowOff>4161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2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20687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0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168590</xdr:rowOff>
    </xdr:from>
    <xdr:to>
      <xdr:col>6</xdr:col>
      <xdr:colOff>38100</xdr:colOff>
      <xdr:row>76</xdr:row>
      <xdr:rowOff>98740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115267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97867</xdr:rowOff>
    </xdr:from>
    <xdr:to>
      <xdr:col>24</xdr:col>
      <xdr:colOff>63500</xdr:colOff>
      <xdr:row>95</xdr:row>
      <xdr:rowOff>165066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85617"/>
          <a:ext cx="838200" cy="6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97867</xdr:rowOff>
    </xdr:from>
    <xdr:to>
      <xdr:col>19</xdr:col>
      <xdr:colOff>177800</xdr:colOff>
      <xdr:row>95</xdr:row>
      <xdr:rowOff>113398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85617"/>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113398</xdr:rowOff>
    </xdr:from>
    <xdr:to>
      <xdr:col>15</xdr:col>
      <xdr:colOff>50800</xdr:colOff>
      <xdr:row>96</xdr:row>
      <xdr:rowOff>29528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01148"/>
          <a:ext cx="889000" cy="8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29528</xdr:rowOff>
    </xdr:from>
    <xdr:to>
      <xdr:col>10</xdr:col>
      <xdr:colOff>114300</xdr:colOff>
      <xdr:row>96</xdr:row>
      <xdr:rowOff>76254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88728"/>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132511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114266</xdr:rowOff>
    </xdr:from>
    <xdr:to>
      <xdr:col>24</xdr:col>
      <xdr:colOff>114300</xdr:colOff>
      <xdr:row>96</xdr:row>
      <xdr:rowOff>44416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137143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5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47067</xdr:rowOff>
    </xdr:from>
    <xdr:to>
      <xdr:col>20</xdr:col>
      <xdr:colOff>38100</xdr:colOff>
      <xdr:row>95</xdr:row>
      <xdr:rowOff>148667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165194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1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62598</xdr:rowOff>
    </xdr:from>
    <xdr:to>
      <xdr:col>15</xdr:col>
      <xdr:colOff>101600</xdr:colOff>
      <xdr:row>95</xdr:row>
      <xdr:rowOff>164198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9275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2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150178</xdr:rowOff>
    </xdr:from>
    <xdr:to>
      <xdr:col>10</xdr:col>
      <xdr:colOff>165100</xdr:colOff>
      <xdr:row>96</xdr:row>
      <xdr:rowOff>80328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96855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25454</xdr:rowOff>
    </xdr:from>
    <xdr:to>
      <xdr:col>6</xdr:col>
      <xdr:colOff>38100</xdr:colOff>
      <xdr:row>96</xdr:row>
      <xdr:rowOff>127054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143581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116619</xdr:rowOff>
    </xdr:from>
    <xdr:to>
      <xdr:col>55</xdr:col>
      <xdr:colOff>0</xdr:colOff>
      <xdr:row>58</xdr:row>
      <xdr:rowOff>126457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0719"/>
          <a:ext cx="8382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103878</xdr:rowOff>
    </xdr:from>
    <xdr:to>
      <xdr:col>50</xdr:col>
      <xdr:colOff>114300</xdr:colOff>
      <xdr:row>58</xdr:row>
      <xdr:rowOff>126457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7978"/>
          <a:ext cx="889000" cy="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103878</xdr:rowOff>
    </xdr:from>
    <xdr:to>
      <xdr:col>45</xdr:col>
      <xdr:colOff>177800</xdr:colOff>
      <xdr:row>58</xdr:row>
      <xdr:rowOff>125862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7978"/>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113335</xdr:rowOff>
    </xdr:from>
    <xdr:to>
      <xdr:col>41</xdr:col>
      <xdr:colOff>50800</xdr:colOff>
      <xdr:row>58</xdr:row>
      <xdr:rowOff>125862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57435"/>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112074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65819</xdr:rowOff>
    </xdr:from>
    <xdr:to>
      <xdr:col>55</xdr:col>
      <xdr:colOff>50800</xdr:colOff>
      <xdr:row>58</xdr:row>
      <xdr:rowOff>167419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152196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75657</xdr:rowOff>
    </xdr:from>
    <xdr:to>
      <xdr:col>50</xdr:col>
      <xdr:colOff>165100</xdr:colOff>
      <xdr:row>59</xdr:row>
      <xdr:rowOff>5807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168384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53078</xdr:rowOff>
    </xdr:from>
    <xdr:to>
      <xdr:col>46</xdr:col>
      <xdr:colOff>38100</xdr:colOff>
      <xdr:row>58</xdr:row>
      <xdr:rowOff>154678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145805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75062</xdr:rowOff>
    </xdr:from>
    <xdr:to>
      <xdr:col>41</xdr:col>
      <xdr:colOff>101600</xdr:colOff>
      <xdr:row>59</xdr:row>
      <xdr:rowOff>5212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62535</xdr:rowOff>
    </xdr:from>
    <xdr:to>
      <xdr:col>36</xdr:col>
      <xdr:colOff>165100</xdr:colOff>
      <xdr:row>58</xdr:row>
      <xdr:rowOff>164135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155262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52476</xdr:rowOff>
    </xdr:from>
    <xdr:to>
      <xdr:col>55</xdr:col>
      <xdr:colOff>0</xdr:colOff>
      <xdr:row>77</xdr:row>
      <xdr:rowOff>41911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2676"/>
          <a:ext cx="838200" cy="1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10161</xdr:rowOff>
    </xdr:from>
    <xdr:to>
      <xdr:col>50</xdr:col>
      <xdr:colOff>114300</xdr:colOff>
      <xdr:row>77</xdr:row>
      <xdr:rowOff>41911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118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10161</xdr:rowOff>
    </xdr:from>
    <xdr:to>
      <xdr:col>45</xdr:col>
      <xdr:colOff>177800</xdr:colOff>
      <xdr:row>77</xdr:row>
      <xdr:rowOff>162204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11811"/>
          <a:ext cx="889000" cy="1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162204</xdr:rowOff>
    </xdr:from>
    <xdr:to>
      <xdr:col>41</xdr:col>
      <xdr:colOff>50800</xdr:colOff>
      <xdr:row>78</xdr:row>
      <xdr:rowOff>54863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63854"/>
          <a:ext cx="889000" cy="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1676</xdr:rowOff>
    </xdr:from>
    <xdr:to>
      <xdr:col>55</xdr:col>
      <xdr:colOff>50800</xdr:colOff>
      <xdr:row>76</xdr:row>
      <xdr:rowOff>103276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24554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162561</xdr:rowOff>
    </xdr:from>
    <xdr:to>
      <xdr:col>50</xdr:col>
      <xdr:colOff>165100</xdr:colOff>
      <xdr:row>77</xdr:row>
      <xdr:rowOff>92711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109237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130811</xdr:rowOff>
    </xdr:from>
    <xdr:to>
      <xdr:col>46</xdr:col>
      <xdr:colOff>38100</xdr:colOff>
      <xdr:row>77</xdr:row>
      <xdr:rowOff>60961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77487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111404</xdr:rowOff>
    </xdr:from>
    <xdr:to>
      <xdr:col>41</xdr:col>
      <xdr:colOff>101600</xdr:colOff>
      <xdr:row>78</xdr:row>
      <xdr:rowOff>41554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58081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4063</xdr:rowOff>
    </xdr:from>
    <xdr:to>
      <xdr:col>36</xdr:col>
      <xdr:colOff>165100</xdr:colOff>
      <xdr:row>78</xdr:row>
      <xdr:rowOff>105663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122190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94414</xdr:rowOff>
    </xdr:from>
    <xdr:to>
      <xdr:col>55</xdr:col>
      <xdr:colOff>0</xdr:colOff>
      <xdr:row>96</xdr:row>
      <xdr:rowOff>96512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53614"/>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44242</xdr:rowOff>
    </xdr:from>
    <xdr:to>
      <xdr:col>50</xdr:col>
      <xdr:colOff>114300</xdr:colOff>
      <xdr:row>96</xdr:row>
      <xdr:rowOff>96512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03442"/>
          <a:ext cx="889000" cy="5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53181</xdr:rowOff>
    </xdr:from>
    <xdr:to>
      <xdr:col>45</xdr:col>
      <xdr:colOff>177800</xdr:colOff>
      <xdr:row>96</xdr:row>
      <xdr:rowOff>44242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40931"/>
          <a:ext cx="889000" cy="1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53181</xdr:rowOff>
    </xdr:from>
    <xdr:to>
      <xdr:col>41</xdr:col>
      <xdr:colOff>50800</xdr:colOff>
      <xdr:row>96</xdr:row>
      <xdr:rowOff>77332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40931"/>
          <a:ext cx="889000" cy="19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68870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116324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43614</xdr:rowOff>
    </xdr:from>
    <xdr:to>
      <xdr:col>55</xdr:col>
      <xdr:colOff>50800</xdr:colOff>
      <xdr:row>96</xdr:row>
      <xdr:rowOff>145214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22041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45712</xdr:rowOff>
    </xdr:from>
    <xdr:to>
      <xdr:col>50</xdr:col>
      <xdr:colOff>165100</xdr:colOff>
      <xdr:row>96</xdr:row>
      <xdr:rowOff>147312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138439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164892</xdr:rowOff>
    </xdr:from>
    <xdr:to>
      <xdr:col>46</xdr:col>
      <xdr:colOff>38100</xdr:colOff>
      <xdr:row>96</xdr:row>
      <xdr:rowOff>95042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86169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2381</xdr:rowOff>
    </xdr:from>
    <xdr:to>
      <xdr:col>41</xdr:col>
      <xdr:colOff>101600</xdr:colOff>
      <xdr:row>95</xdr:row>
      <xdr:rowOff>103981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120508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26532</xdr:rowOff>
    </xdr:from>
    <xdr:to>
      <xdr:col>36</xdr:col>
      <xdr:colOff>165100</xdr:colOff>
      <xdr:row>96</xdr:row>
      <xdr:rowOff>128132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119259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39916</xdr:rowOff>
    </xdr:from>
    <xdr:to>
      <xdr:col>85</xdr:col>
      <xdr:colOff>127000</xdr:colOff>
      <xdr:row>35</xdr:row>
      <xdr:rowOff>85081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40666"/>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165973</xdr:rowOff>
    </xdr:from>
    <xdr:to>
      <xdr:col>81</xdr:col>
      <xdr:colOff>50800</xdr:colOff>
      <xdr:row>35</xdr:row>
      <xdr:rowOff>39916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95273"/>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165973</xdr:rowOff>
    </xdr:from>
    <xdr:to>
      <xdr:col>76</xdr:col>
      <xdr:colOff>114300</xdr:colOff>
      <xdr:row>36</xdr:row>
      <xdr:rowOff>8369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995273"/>
          <a:ext cx="889000" cy="18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136924</xdr:rowOff>
    </xdr:from>
    <xdr:to>
      <xdr:col>71</xdr:col>
      <xdr:colOff>177800</xdr:colOff>
      <xdr:row>36</xdr:row>
      <xdr:rowOff>8369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37674"/>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75589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34281</xdr:rowOff>
    </xdr:from>
    <xdr:to>
      <xdr:col>85</xdr:col>
      <xdr:colOff>177800</xdr:colOff>
      <xdr:row>35</xdr:row>
      <xdr:rowOff>135881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57158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160566</xdr:rowOff>
    </xdr:from>
    <xdr:to>
      <xdr:col>81</xdr:col>
      <xdr:colOff>101600</xdr:colOff>
      <xdr:row>35</xdr:row>
      <xdr:rowOff>90716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107243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6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115173</xdr:rowOff>
    </xdr:from>
    <xdr:to>
      <xdr:col>76</xdr:col>
      <xdr:colOff>165100</xdr:colOff>
      <xdr:row>35</xdr:row>
      <xdr:rowOff>45323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61850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129019</xdr:rowOff>
    </xdr:from>
    <xdr:to>
      <xdr:col>72</xdr:col>
      <xdr:colOff>38100</xdr:colOff>
      <xdr:row>36</xdr:row>
      <xdr:rowOff>59169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75696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86124</xdr:rowOff>
    </xdr:from>
    <xdr:to>
      <xdr:col>67</xdr:col>
      <xdr:colOff>101600</xdr:colOff>
      <xdr:row>36</xdr:row>
      <xdr:rowOff>16274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32801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45174</xdr:rowOff>
    </xdr:from>
    <xdr:to>
      <xdr:col>85</xdr:col>
      <xdr:colOff>127000</xdr:colOff>
      <xdr:row>57</xdr:row>
      <xdr:rowOff>57038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17824"/>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14070</xdr:rowOff>
    </xdr:from>
    <xdr:to>
      <xdr:col>81</xdr:col>
      <xdr:colOff>50800</xdr:colOff>
      <xdr:row>57</xdr:row>
      <xdr:rowOff>57038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6720"/>
          <a:ext cx="8890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14070</xdr:rowOff>
    </xdr:from>
    <xdr:to>
      <xdr:col>76</xdr:col>
      <xdr:colOff>114300</xdr:colOff>
      <xdr:row>57</xdr:row>
      <xdr:rowOff>32025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6720"/>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32025</xdr:rowOff>
    </xdr:from>
    <xdr:to>
      <xdr:col>71</xdr:col>
      <xdr:colOff>177800</xdr:colOff>
      <xdr:row>57</xdr:row>
      <xdr:rowOff>85672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04675"/>
          <a:ext cx="889000" cy="5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91612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165824</xdr:rowOff>
    </xdr:from>
    <xdr:to>
      <xdr:col>85</xdr:col>
      <xdr:colOff>177800</xdr:colOff>
      <xdr:row>57</xdr:row>
      <xdr:rowOff>95974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6238</xdr:rowOff>
    </xdr:from>
    <xdr:to>
      <xdr:col>81</xdr:col>
      <xdr:colOff>101600</xdr:colOff>
      <xdr:row>57</xdr:row>
      <xdr:rowOff>107838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98965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134720</xdr:rowOff>
    </xdr:from>
    <xdr:to>
      <xdr:col>76</xdr:col>
      <xdr:colOff>165100</xdr:colOff>
      <xdr:row>57</xdr:row>
      <xdr:rowOff>64870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55997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152675</xdr:rowOff>
    </xdr:from>
    <xdr:to>
      <xdr:col>72</xdr:col>
      <xdr:colOff>38100</xdr:colOff>
      <xdr:row>57</xdr:row>
      <xdr:rowOff>82825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73952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34872</xdr:rowOff>
    </xdr:from>
    <xdr:to>
      <xdr:col>67</xdr:col>
      <xdr:colOff>101600</xdr:colOff>
      <xdr:row>57</xdr:row>
      <xdr:rowOff>136472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127599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156730</xdr:rowOff>
    </xdr:from>
    <xdr:to>
      <xdr:col>85</xdr:col>
      <xdr:colOff>127000</xdr:colOff>
      <xdr:row>77</xdr:row>
      <xdr:rowOff>26067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186930"/>
          <a:ext cx="8382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156730</xdr:rowOff>
    </xdr:from>
    <xdr:to>
      <xdr:col>81</xdr:col>
      <xdr:colOff>50800</xdr:colOff>
      <xdr:row>77</xdr:row>
      <xdr:rowOff>124994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186930"/>
          <a:ext cx="889000" cy="1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26733</xdr:rowOff>
    </xdr:from>
    <xdr:to>
      <xdr:col>76</xdr:col>
      <xdr:colOff>114300</xdr:colOff>
      <xdr:row>77</xdr:row>
      <xdr:rowOff>124994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056933"/>
          <a:ext cx="889000" cy="2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26733</xdr:rowOff>
    </xdr:from>
    <xdr:to>
      <xdr:col>71</xdr:col>
      <xdr:colOff>177800</xdr:colOff>
      <xdr:row>78</xdr:row>
      <xdr:rowOff>55842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056933"/>
          <a:ext cx="889000" cy="3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142212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146717</xdr:rowOff>
    </xdr:from>
    <xdr:to>
      <xdr:col>85</xdr:col>
      <xdr:colOff>177800</xdr:colOff>
      <xdr:row>77</xdr:row>
      <xdr:rowOff>76867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169594</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0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105930</xdr:rowOff>
    </xdr:from>
    <xdr:to>
      <xdr:col>81</xdr:col>
      <xdr:colOff>101600</xdr:colOff>
      <xdr:row>77</xdr:row>
      <xdr:rowOff>36080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52608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9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74194</xdr:rowOff>
    </xdr:from>
    <xdr:to>
      <xdr:col>76</xdr:col>
      <xdr:colOff>165100</xdr:colOff>
      <xdr:row>78</xdr:row>
      <xdr:rowOff>4344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20871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147383</xdr:rowOff>
    </xdr:from>
    <xdr:to>
      <xdr:col>72</xdr:col>
      <xdr:colOff>38100</xdr:colOff>
      <xdr:row>76</xdr:row>
      <xdr:rowOff>77533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0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94060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5042</xdr:rowOff>
    </xdr:from>
    <xdr:to>
      <xdr:col>67</xdr:col>
      <xdr:colOff>101600</xdr:colOff>
      <xdr:row>78</xdr:row>
      <xdr:rowOff>106642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123169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17909</xdr:rowOff>
    </xdr:from>
    <xdr:to>
      <xdr:col>85</xdr:col>
      <xdr:colOff>127000</xdr:colOff>
      <xdr:row>95</xdr:row>
      <xdr:rowOff>48298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05659"/>
          <a:ext cx="8382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48298</xdr:rowOff>
    </xdr:from>
    <xdr:to>
      <xdr:col>81</xdr:col>
      <xdr:colOff>50800</xdr:colOff>
      <xdr:row>95</xdr:row>
      <xdr:rowOff>78321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36048"/>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78321</xdr:rowOff>
    </xdr:from>
    <xdr:to>
      <xdr:col>76</xdr:col>
      <xdr:colOff>114300</xdr:colOff>
      <xdr:row>95</xdr:row>
      <xdr:rowOff>79197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660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79197</xdr:rowOff>
    </xdr:from>
    <xdr:to>
      <xdr:col>71</xdr:col>
      <xdr:colOff>177800</xdr:colOff>
      <xdr:row>95</xdr:row>
      <xdr:rowOff>81308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66947"/>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138559</xdr:rowOff>
    </xdr:from>
    <xdr:to>
      <xdr:col>85</xdr:col>
      <xdr:colOff>177800</xdr:colOff>
      <xdr:row>95</xdr:row>
      <xdr:rowOff>68709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161436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0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168948</xdr:rowOff>
    </xdr:from>
    <xdr:to>
      <xdr:col>81</xdr:col>
      <xdr:colOff>101600</xdr:colOff>
      <xdr:row>95</xdr:row>
      <xdr:rowOff>99098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115625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27521</xdr:rowOff>
    </xdr:from>
    <xdr:to>
      <xdr:col>76</xdr:col>
      <xdr:colOff>165100</xdr:colOff>
      <xdr:row>95</xdr:row>
      <xdr:rowOff>129121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145648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28397</xdr:rowOff>
    </xdr:from>
    <xdr:to>
      <xdr:col>72</xdr:col>
      <xdr:colOff>38100</xdr:colOff>
      <xdr:row>95</xdr:row>
      <xdr:rowOff>129997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146524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30508</xdr:rowOff>
    </xdr:from>
    <xdr:to>
      <xdr:col>67</xdr:col>
      <xdr:colOff>101600</xdr:colOff>
      <xdr:row>95</xdr:row>
      <xdr:rowOff>132108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148635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住民一人当たりの議会費は、会議録検索システムなどの導入により</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円増加しているが、類似団体を</a:t>
          </a:r>
          <a:r>
            <a:rPr kumimoji="1" lang="en-US" altLang="ja-JP" sz="1300">
              <a:latin typeface="ＭＳ Ｐゴシック" panose="020B0600070205080204" pitchFamily="50" charset="-128"/>
              <a:ea typeface="ＭＳ Ｐゴシック" panose="020B0600070205080204" pitchFamily="50" charset="-128"/>
            </a:rPr>
            <a:t>1,419</a:t>
          </a:r>
          <a:r>
            <a:rPr kumimoji="1" lang="ja-JP" altLang="en-US" sz="1300">
              <a:latin typeface="ＭＳ Ｐゴシック" panose="020B0600070205080204" pitchFamily="50" charset="-128"/>
              <a:ea typeface="ＭＳ Ｐゴシック" panose="020B0600070205080204" pitchFamily="50" charset="-128"/>
            </a:rPr>
            <a:t>円下回っている。住民一人当たりの総務費は、新庁舎建設事業の完了などにより</a:t>
          </a:r>
          <a:r>
            <a:rPr kumimoji="1" lang="en-US" altLang="ja-JP" sz="1300">
              <a:latin typeface="ＭＳ Ｐゴシック" panose="020B0600070205080204" pitchFamily="50" charset="-128"/>
              <a:ea typeface="ＭＳ Ｐゴシック" panose="020B0600070205080204" pitchFamily="50" charset="-128"/>
            </a:rPr>
            <a:t>34,228</a:t>
          </a:r>
          <a:r>
            <a:rPr kumimoji="1" lang="ja-JP" altLang="en-US" sz="1300">
              <a:latin typeface="ＭＳ Ｐゴシック" panose="020B0600070205080204" pitchFamily="50" charset="-128"/>
              <a:ea typeface="ＭＳ Ｐゴシック" panose="020B0600070205080204" pitchFamily="50" charset="-128"/>
            </a:rPr>
            <a:t>円減少しているが、類似団体を</a:t>
          </a:r>
          <a:r>
            <a:rPr kumimoji="1" lang="en-US" altLang="ja-JP" sz="1300">
              <a:latin typeface="ＭＳ Ｐゴシック" panose="020B0600070205080204" pitchFamily="50" charset="-128"/>
              <a:ea typeface="ＭＳ Ｐゴシック" panose="020B0600070205080204" pitchFamily="50" charset="-128"/>
            </a:rPr>
            <a:t>2,946</a:t>
          </a:r>
          <a:r>
            <a:rPr kumimoji="1" lang="ja-JP" altLang="en-US" sz="1300">
              <a:latin typeface="ＭＳ Ｐゴシック" panose="020B0600070205080204" pitchFamily="50" charset="-128"/>
              <a:ea typeface="ＭＳ Ｐゴシック" panose="020B0600070205080204" pitchFamily="50" charset="-128"/>
            </a:rPr>
            <a:t>円上回っている。住民一人当たりの民生費は、くしもとこども園新設事業の増加などにより</a:t>
          </a:r>
          <a:r>
            <a:rPr kumimoji="1" lang="en-US" altLang="ja-JP" sz="1300">
              <a:latin typeface="ＭＳ Ｐゴシック" panose="020B0600070205080204" pitchFamily="50" charset="-128"/>
              <a:ea typeface="ＭＳ Ｐゴシック" panose="020B0600070205080204" pitchFamily="50" charset="-128"/>
            </a:rPr>
            <a:t>4,538</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60,328</a:t>
          </a:r>
          <a:r>
            <a:rPr kumimoji="1" lang="ja-JP" altLang="en-US" sz="1300">
              <a:latin typeface="ＭＳ Ｐゴシック" panose="020B0600070205080204" pitchFamily="50" charset="-128"/>
              <a:ea typeface="ＭＳ Ｐゴシック" panose="020B0600070205080204" pitchFamily="50" charset="-128"/>
            </a:rPr>
            <a:t>円上回っている。住民一人当たりの衛生費は、全体的な事業費の減少などにより</a:t>
          </a:r>
          <a:r>
            <a:rPr kumimoji="1" lang="en-US" altLang="ja-JP" sz="1300">
              <a:latin typeface="ＭＳ Ｐゴシック" panose="020B0600070205080204" pitchFamily="50" charset="-128"/>
              <a:ea typeface="ＭＳ Ｐゴシック" panose="020B0600070205080204" pitchFamily="50" charset="-128"/>
            </a:rPr>
            <a:t>14,698</a:t>
          </a:r>
          <a:r>
            <a:rPr kumimoji="1" lang="ja-JP" altLang="en-US" sz="1300">
              <a:latin typeface="ＭＳ Ｐゴシック" panose="020B0600070205080204" pitchFamily="50" charset="-128"/>
              <a:ea typeface="ＭＳ Ｐゴシック" panose="020B0600070205080204" pitchFamily="50" charset="-128"/>
            </a:rPr>
            <a:t>円減少しているが、類似団体を</a:t>
          </a:r>
          <a:r>
            <a:rPr kumimoji="1" lang="en-US" altLang="ja-JP" sz="1300">
              <a:latin typeface="ＭＳ Ｐゴシック" panose="020B0600070205080204" pitchFamily="50" charset="-128"/>
              <a:ea typeface="ＭＳ Ｐゴシック" panose="020B0600070205080204" pitchFamily="50" charset="-128"/>
            </a:rPr>
            <a:t>37,762</a:t>
          </a:r>
          <a:r>
            <a:rPr kumimoji="1" lang="ja-JP" altLang="en-US" sz="1300">
              <a:latin typeface="ＭＳ Ｐゴシック" panose="020B0600070205080204" pitchFamily="50" charset="-128"/>
              <a:ea typeface="ＭＳ Ｐゴシック" panose="020B0600070205080204" pitchFamily="50" charset="-128"/>
            </a:rPr>
            <a:t>円上回っている。住民一人当たりの農林水産業費は、漁港に係る機能保全事業などの増加により</a:t>
          </a:r>
          <a:r>
            <a:rPr kumimoji="1" lang="en-US" altLang="ja-JP" sz="1300">
              <a:latin typeface="ＭＳ Ｐゴシック" panose="020B0600070205080204" pitchFamily="50" charset="-128"/>
              <a:ea typeface="ＭＳ Ｐゴシック" panose="020B0600070205080204" pitchFamily="50" charset="-128"/>
            </a:rPr>
            <a:t>1,291</a:t>
          </a:r>
          <a:r>
            <a:rPr kumimoji="1" lang="ja-JP" altLang="en-US" sz="1300">
              <a:latin typeface="ＭＳ Ｐゴシック" panose="020B0600070205080204" pitchFamily="50" charset="-128"/>
              <a:ea typeface="ＭＳ Ｐゴシック" panose="020B0600070205080204" pitchFamily="50" charset="-128"/>
            </a:rPr>
            <a:t>円増加したが、類似団体を</a:t>
          </a:r>
          <a:r>
            <a:rPr kumimoji="1" lang="en-US" altLang="ja-JP" sz="1300">
              <a:latin typeface="ＭＳ Ｐゴシック" panose="020B0600070205080204" pitchFamily="50" charset="-128"/>
              <a:ea typeface="ＭＳ Ｐゴシック" panose="020B0600070205080204" pitchFamily="50" charset="-128"/>
            </a:rPr>
            <a:t>18,254</a:t>
          </a:r>
          <a:r>
            <a:rPr kumimoji="1" lang="ja-JP" altLang="en-US" sz="1300">
              <a:latin typeface="ＭＳ Ｐゴシック" panose="020B0600070205080204" pitchFamily="50" charset="-128"/>
              <a:ea typeface="ＭＳ Ｐゴシック" panose="020B0600070205080204" pitchFamily="50" charset="-128"/>
            </a:rPr>
            <a:t>円下回っている。住民一人当たりの商工費は、生活支援商品券交付事業の増加などにより、</a:t>
          </a:r>
          <a:r>
            <a:rPr kumimoji="1" lang="en-US" altLang="ja-JP" sz="1300">
              <a:latin typeface="ＭＳ Ｐゴシック" panose="020B0600070205080204" pitchFamily="50" charset="-128"/>
              <a:ea typeface="ＭＳ Ｐゴシック" panose="020B0600070205080204" pitchFamily="50" charset="-128"/>
            </a:rPr>
            <a:t>12,668</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12,508</a:t>
          </a:r>
          <a:r>
            <a:rPr kumimoji="1" lang="ja-JP" altLang="en-US" sz="1300">
              <a:latin typeface="ＭＳ Ｐゴシック" panose="020B0600070205080204" pitchFamily="50" charset="-128"/>
              <a:ea typeface="ＭＳ Ｐゴシック" panose="020B0600070205080204" pitchFamily="50" charset="-128"/>
            </a:rPr>
            <a:t>円上回っている。住民一人当たりの土木費は、残土処分場整備事業などの減少により事業費全体では減少となっているが、人口減少により一人当たりのコストは</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円増加となっており、類似団体を</a:t>
          </a:r>
          <a:r>
            <a:rPr kumimoji="1" lang="en-US" altLang="ja-JP" sz="1300">
              <a:latin typeface="ＭＳ Ｐゴシック" panose="020B0600070205080204" pitchFamily="50" charset="-128"/>
              <a:ea typeface="ＭＳ Ｐゴシック" panose="020B0600070205080204" pitchFamily="50" charset="-128"/>
            </a:rPr>
            <a:t>15,792</a:t>
          </a:r>
          <a:r>
            <a:rPr kumimoji="1" lang="ja-JP" altLang="en-US" sz="1300">
              <a:latin typeface="ＭＳ Ｐゴシック" panose="020B0600070205080204" pitchFamily="50" charset="-128"/>
              <a:ea typeface="ＭＳ Ｐゴシック" panose="020B0600070205080204" pitchFamily="50" charset="-128"/>
            </a:rPr>
            <a:t>円下回っている。住民一人当たりの消防費は、防災拠点施設整備事業の減少などにより</a:t>
          </a:r>
          <a:r>
            <a:rPr kumimoji="1" lang="en-US" altLang="ja-JP" sz="1300">
              <a:latin typeface="ＭＳ Ｐゴシック" panose="020B0600070205080204" pitchFamily="50" charset="-128"/>
              <a:ea typeface="ＭＳ Ｐゴシック" panose="020B0600070205080204" pitchFamily="50" charset="-128"/>
            </a:rPr>
            <a:t>2,766</a:t>
          </a:r>
          <a:r>
            <a:rPr kumimoji="1" lang="ja-JP" altLang="en-US" sz="1300">
              <a:latin typeface="ＭＳ Ｐゴシック" panose="020B0600070205080204" pitchFamily="50" charset="-128"/>
              <a:ea typeface="ＭＳ Ｐゴシック" panose="020B0600070205080204" pitchFamily="50" charset="-128"/>
            </a:rPr>
            <a:t>円減少しているが、隣町の消防業務を受託していることなどから類似団体を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15,632</a:t>
          </a:r>
          <a:r>
            <a:rPr kumimoji="1" lang="ja-JP" altLang="en-US" sz="1300">
              <a:latin typeface="ＭＳ Ｐゴシック" panose="020B0600070205080204" pitchFamily="50" charset="-128"/>
              <a:ea typeface="ＭＳ Ｐゴシック" panose="020B0600070205080204" pitchFamily="50" charset="-128"/>
            </a:rPr>
            <a:t>円上回っている。住民一人当たりの教育費は、物価高騰などの影響により経費全体が増加しており、住民一人当たり</a:t>
          </a:r>
          <a:r>
            <a:rPr kumimoji="1" lang="en-US" altLang="ja-JP" sz="1300">
              <a:latin typeface="ＭＳ Ｐゴシック" panose="020B0600070205080204" pitchFamily="50" charset="-128"/>
              <a:ea typeface="ＭＳ Ｐゴシック" panose="020B0600070205080204" pitchFamily="50" charset="-128"/>
            </a:rPr>
            <a:t>2,595</a:t>
          </a:r>
          <a:r>
            <a:rPr kumimoji="1" lang="ja-JP" altLang="en-US" sz="1300">
              <a:latin typeface="ＭＳ Ｐゴシック" panose="020B0600070205080204" pitchFamily="50" charset="-128"/>
              <a:ea typeface="ＭＳ Ｐゴシック" panose="020B0600070205080204" pitchFamily="50" charset="-128"/>
            </a:rPr>
            <a:t>円増加となり、類似団体を</a:t>
          </a:r>
          <a:r>
            <a:rPr kumimoji="1" lang="en-US" altLang="ja-JP" sz="1300">
              <a:latin typeface="ＭＳ Ｐゴシック" panose="020B0600070205080204" pitchFamily="50" charset="-128"/>
              <a:ea typeface="ＭＳ Ｐゴシック" panose="020B0600070205080204" pitchFamily="50" charset="-128"/>
            </a:rPr>
            <a:t>11,644</a:t>
          </a:r>
          <a:r>
            <a:rPr kumimoji="1" lang="ja-JP" altLang="en-US" sz="1300">
              <a:latin typeface="ＭＳ Ｐゴシック" panose="020B0600070205080204" pitchFamily="50" charset="-128"/>
              <a:ea typeface="ＭＳ Ｐゴシック" panose="020B0600070205080204" pitchFamily="50" charset="-128"/>
            </a:rPr>
            <a:t>円下回っている。住民一人当たりの災害復旧事業費は、漁港に係る災害復旧事業の減少などにより</a:t>
          </a:r>
          <a:r>
            <a:rPr kumimoji="1" lang="en-US" altLang="ja-JP" sz="1300">
              <a:latin typeface="ＭＳ Ｐゴシック" panose="020B0600070205080204" pitchFamily="50" charset="-128"/>
              <a:ea typeface="ＭＳ Ｐゴシック" panose="020B0600070205080204" pitchFamily="50" charset="-128"/>
            </a:rPr>
            <a:t>2,141</a:t>
          </a:r>
          <a:r>
            <a:rPr kumimoji="1" lang="ja-JP" altLang="en-US" sz="1300">
              <a:latin typeface="ＭＳ Ｐゴシック" panose="020B0600070205080204" pitchFamily="50" charset="-128"/>
              <a:ea typeface="ＭＳ Ｐゴシック" panose="020B0600070205080204" pitchFamily="50" charset="-128"/>
            </a:rPr>
            <a:t>円減少しているが、類似団体を</a:t>
          </a:r>
          <a:r>
            <a:rPr kumimoji="1" lang="en-US" altLang="ja-JP" sz="1300">
              <a:latin typeface="ＭＳ Ｐゴシック" panose="020B0600070205080204" pitchFamily="50" charset="-128"/>
              <a:ea typeface="ＭＳ Ｐゴシック" panose="020B0600070205080204" pitchFamily="50" charset="-128"/>
            </a:rPr>
            <a:t>12,080</a:t>
          </a:r>
          <a:r>
            <a:rPr kumimoji="1" lang="ja-JP" altLang="en-US" sz="1300">
              <a:latin typeface="ＭＳ Ｐゴシック" panose="020B0600070205080204" pitchFamily="50" charset="-128"/>
              <a:ea typeface="ＭＳ Ｐゴシック" panose="020B0600070205080204" pitchFamily="50" charset="-128"/>
            </a:rPr>
            <a:t>円上回っている。公債費は、人口減少により一人当たりのコストが高くなったことから住民一人当たりの公債費が</a:t>
          </a:r>
          <a:r>
            <a:rPr kumimoji="1" lang="en-US" altLang="ja-JP" sz="1300">
              <a:latin typeface="ＭＳ Ｐゴシック" panose="020B0600070205080204" pitchFamily="50" charset="-128"/>
              <a:ea typeface="ＭＳ Ｐゴシック" panose="020B0600070205080204" pitchFamily="50" charset="-128"/>
            </a:rPr>
            <a:t>3,988</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30,357</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財政調整基金残高は、特定目的基金や特別会計の廃止による繰入及び固定資産税の増収により、積立を行うことができたため、前年度比で</a:t>
          </a:r>
          <a:r>
            <a:rPr kumimoji="1" lang="en-US" altLang="ja-JP" sz="1400">
              <a:latin typeface="ＭＳ ゴシック" pitchFamily="49" charset="-128"/>
              <a:ea typeface="ＭＳ ゴシック" pitchFamily="49" charset="-128"/>
            </a:rPr>
            <a:t>97,188</a:t>
          </a:r>
          <a:r>
            <a:rPr kumimoji="1" lang="ja-JP" altLang="en-US" sz="1400">
              <a:latin typeface="ＭＳ ゴシック" pitchFamily="49" charset="-128"/>
              <a:ea typeface="ＭＳ ゴシック" pitchFamily="49" charset="-128"/>
            </a:rPr>
            <a:t>千円の増額となった。</a:t>
          </a:r>
        </a:p>
        <a:p>
          <a:r>
            <a:rPr kumimoji="1" lang="ja-JP" altLang="en-US" sz="1400">
              <a:latin typeface="ＭＳ ゴシック" pitchFamily="49" charset="-128"/>
              <a:ea typeface="ＭＳ ゴシック" pitchFamily="49" charset="-128"/>
            </a:rPr>
            <a:t>実質収支については、令和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年度まではほぼ横ばいで推移していたが、令和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年度については交付税の増額により良化している。令和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年度については、例年と同程度となっている。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年度まで赤字となって国民健康保険事業特別会計が平成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年度以降黒字に転じたものの、病院事業会計においては平成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年度まで資金不足が発生していた。令和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年度では資金不足は解消したが依然として厳しい経営となっており、改革プランに沿った取り組みを進め、経営健全化に努める。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12220704</v>
      </c>
      <c r="BO4" s="415"/>
      <c r="BP4" s="415"/>
      <c r="BQ4" s="415"/>
      <c r="BR4" s="415"/>
      <c r="BS4" s="415"/>
      <c r="BT4" s="415"/>
      <c r="BU4" s="416"/>
      <c r="BV4" s="414">
        <v>13165865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3.7</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11895206</v>
      </c>
      <c r="BO5" s="420"/>
      <c r="BP5" s="420"/>
      <c r="BQ5" s="420"/>
      <c r="BR5" s="420"/>
      <c r="BS5" s="420"/>
      <c r="BT5" s="420"/>
      <c r="BU5" s="421"/>
      <c r="BV5" s="419">
        <v>12722342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94.5</v>
      </c>
      <c r="CU5" s="390"/>
      <c r="CV5" s="390"/>
      <c r="CW5" s="390"/>
      <c r="CX5" s="390"/>
      <c r="CY5" s="390"/>
      <c r="CZ5" s="390"/>
      <c r="DA5" s="391"/>
      <c r="DB5" s="389">
        <v>90.3</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325498</v>
      </c>
      <c r="BO6" s="420"/>
      <c r="BP6" s="420"/>
      <c r="BQ6" s="420"/>
      <c r="BR6" s="420"/>
      <c r="BS6" s="420"/>
      <c r="BT6" s="420"/>
      <c r="BU6" s="421"/>
      <c r="BV6" s="419">
        <v>443523</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95.4</v>
      </c>
      <c r="CU6" s="563"/>
      <c r="CV6" s="563"/>
      <c r="CW6" s="563"/>
      <c r="CX6" s="563"/>
      <c r="CY6" s="563"/>
      <c r="CZ6" s="563"/>
      <c r="DA6" s="564"/>
      <c r="DB6" s="562">
        <v>92.7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94141</v>
      </c>
      <c r="BO7" s="420"/>
      <c r="BP7" s="420"/>
      <c r="BQ7" s="420"/>
      <c r="BR7" s="420"/>
      <c r="BS7" s="420"/>
      <c r="BT7" s="420"/>
      <c r="BU7" s="421"/>
      <c r="BV7" s="419">
        <v>24129</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6267135</v>
      </c>
      <c r="CU7" s="420"/>
      <c r="CV7" s="420"/>
      <c r="CW7" s="420"/>
      <c r="CX7" s="420"/>
      <c r="CY7" s="420"/>
      <c r="CZ7" s="420"/>
      <c r="DA7" s="421"/>
      <c r="DB7" s="419">
        <v>6444250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231357</v>
      </c>
      <c r="BO8" s="420"/>
      <c r="BP8" s="420"/>
      <c r="BQ8" s="420"/>
      <c r="BR8" s="420"/>
      <c r="BS8" s="420"/>
      <c r="BT8" s="420"/>
      <c r="BU8" s="421"/>
      <c r="BV8" s="419">
        <v>419394</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0.26</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14959</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-188037</v>
      </c>
      <c r="BO9" s="420"/>
      <c r="BP9" s="420"/>
      <c r="BQ9" s="420"/>
      <c r="BR9" s="420"/>
      <c r="BS9" s="420"/>
      <c r="BT9" s="420"/>
      <c r="BU9" s="421"/>
      <c r="BV9" s="419">
        <v>182115</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16.7</v>
      </c>
      <c r="CU9" s="390"/>
      <c r="CV9" s="390"/>
      <c r="CW9" s="390"/>
      <c r="CX9" s="390"/>
      <c r="CY9" s="390"/>
      <c r="CZ9" s="390"/>
      <c r="DA9" s="391"/>
      <c r="DB9" s="389">
        <v>17.2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16558</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243120</v>
      </c>
      <c r="BO10" s="420"/>
      <c r="BP10" s="420"/>
      <c r="BQ10" s="420"/>
      <c r="BR10" s="420"/>
      <c r="BS10" s="420"/>
      <c r="BT10" s="420"/>
      <c r="BU10" s="421"/>
      <c r="BV10" s="419">
        <v>326022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14715</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128</v>
      </c>
      <c r="AV12" s="467"/>
      <c r="AW12" s="467"/>
      <c r="AX12" s="467"/>
      <c r="AY12" s="399" t="s">
        <v>138</v>
      </c>
      <c r="AZ12" s="400"/>
      <c r="BA12" s="400"/>
      <c r="BB12" s="400"/>
      <c r="BC12" s="400"/>
      <c r="BD12" s="400"/>
      <c r="BE12" s="400"/>
      <c r="BF12" s="400"/>
      <c r="BG12" s="400"/>
      <c r="BH12" s="400"/>
      <c r="BI12" s="400"/>
      <c r="BJ12" s="400"/>
      <c r="BK12" s="400"/>
      <c r="BL12" s="400"/>
      <c r="BM12" s="401"/>
      <c r="BN12" s="419">
        <v>145932</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14641</v>
      </c>
      <c r="S13" s="513"/>
      <c r="T13" s="513"/>
      <c r="U13" s="513"/>
      <c r="V13" s="514"/>
      <c r="W13" s="500" t="s">
        <v>141</v>
      </c>
      <c r="X13" s="442"/>
      <c r="Y13" s="442"/>
      <c r="Z13" s="442"/>
      <c r="AA13" s="442"/>
      <c r="AB13" s="443"/>
      <c r="AC13" s="395">
        <v>501</v>
      </c>
      <c r="AD13" s="396"/>
      <c r="AE13" s="396"/>
      <c r="AF13" s="396"/>
      <c r="AG13" s="397"/>
      <c r="AH13" s="395">
        <v>588</v>
      </c>
      <c r="AI13" s="396"/>
      <c r="AJ13" s="396"/>
      <c r="AK13" s="396"/>
      <c r="AL13" s="398"/>
      <c r="AM13" s="478" t="s">
        <v>142</v>
      </c>
      <c r="AN13" s="393"/>
      <c r="AO13" s="393"/>
      <c r="AP13" s="393"/>
      <c r="AQ13" s="393"/>
      <c r="AR13" s="393"/>
      <c r="AS13" s="393"/>
      <c r="AT13" s="394"/>
      <c r="AU13" s="466" t="s">
        <v>128</v>
      </c>
      <c r="AV13" s="467"/>
      <c r="AW13" s="467"/>
      <c r="AX13" s="467"/>
      <c r="AY13" s="399" t="s">
        <v>143</v>
      </c>
      <c r="AZ13" s="400"/>
      <c r="BA13" s="400"/>
      <c r="BB13" s="400"/>
      <c r="BC13" s="400"/>
      <c r="BD13" s="400"/>
      <c r="BE13" s="400"/>
      <c r="BF13" s="400"/>
      <c r="BG13" s="400"/>
      <c r="BH13" s="400"/>
      <c r="BI13" s="400"/>
      <c r="BJ13" s="400"/>
      <c r="BK13" s="400"/>
      <c r="BL13" s="400"/>
      <c r="BM13" s="401"/>
      <c r="BN13" s="419">
        <v>-90849</v>
      </c>
      <c r="BO13" s="420"/>
      <c r="BP13" s="420"/>
      <c r="BQ13" s="420"/>
      <c r="BR13" s="420"/>
      <c r="BS13" s="420"/>
      <c r="BT13" s="420"/>
      <c r="BU13" s="421"/>
      <c r="BV13" s="419">
        <v>508137</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10.9</v>
      </c>
      <c r="CU13" s="390"/>
      <c r="CV13" s="390"/>
      <c r="CW13" s="390"/>
      <c r="CX13" s="390"/>
      <c r="CY13" s="390"/>
      <c r="CZ13" s="390"/>
      <c r="DA13" s="391"/>
      <c r="DB13" s="389">
        <v>11.2</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15160</v>
      </c>
      <c r="S14" s="513"/>
      <c r="T14" s="513"/>
      <c r="U14" s="513"/>
      <c r="V14" s="514"/>
      <c r="W14" s="515"/>
      <c r="X14" s="445"/>
      <c r="Y14" s="445"/>
      <c r="Z14" s="445"/>
      <c r="AA14" s="445"/>
      <c r="AB14" s="446"/>
      <c r="AC14" s="505">
        <v>8.1</v>
      </c>
      <c r="AD14" s="506"/>
      <c r="AE14" s="506"/>
      <c r="AF14" s="506"/>
      <c r="AG14" s="507"/>
      <c r="AH14" s="505">
        <v>8.8000000000000007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70.7</v>
      </c>
      <c r="CU14" s="517"/>
      <c r="CV14" s="517"/>
      <c r="CW14" s="517"/>
      <c r="CX14" s="517"/>
      <c r="CY14" s="517"/>
      <c r="CZ14" s="517"/>
      <c r="DA14" s="518"/>
      <c r="DB14" s="516">
        <v>78.599999999999994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147</v>
      </c>
      <c r="N15" s="510"/>
      <c r="O15" s="510"/>
      <c r="P15" s="510"/>
      <c r="Q15" s="511"/>
      <c r="R15" s="512">
        <v>15085</v>
      </c>
      <c r="S15" s="513"/>
      <c r="T15" s="513"/>
      <c r="U15" s="513"/>
      <c r="V15" s="514"/>
      <c r="W15" s="500" t="s">
        <v>148</v>
      </c>
      <c r="X15" s="442"/>
      <c r="Y15" s="442"/>
      <c r="Z15" s="442"/>
      <c r="AA15" s="442"/>
      <c r="AB15" s="443"/>
      <c r="AC15" s="395">
        <v>804</v>
      </c>
      <c r="AD15" s="396"/>
      <c r="AE15" s="396"/>
      <c r="AF15" s="396"/>
      <c r="AG15" s="397"/>
      <c r="AH15" s="395">
        <v>826</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1541795</v>
      </c>
      <c r="BO15" s="415"/>
      <c r="BP15" s="415"/>
      <c r="BQ15" s="415"/>
      <c r="BR15" s="415"/>
      <c r="BS15" s="415"/>
      <c r="BT15" s="415"/>
      <c r="BU15" s="416"/>
      <c r="BV15" s="414">
        <v>1446540</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13</v>
      </c>
      <c r="AD16" s="506"/>
      <c r="AE16" s="506"/>
      <c r="AF16" s="506"/>
      <c r="AG16" s="507"/>
      <c r="AH16" s="505">
        <v>12.3</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5818492</v>
      </c>
      <c r="BO16" s="420"/>
      <c r="BP16" s="420"/>
      <c r="BQ16" s="420"/>
      <c r="BR16" s="420"/>
      <c r="BS16" s="420"/>
      <c r="BT16" s="420"/>
      <c r="BU16" s="421"/>
      <c r="BV16" s="419">
        <v>5856013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4898</v>
      </c>
      <c r="AD17" s="396"/>
      <c r="AE17" s="396"/>
      <c r="AF17" s="396"/>
      <c r="AG17" s="397"/>
      <c r="AH17" s="395">
        <v>5282</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1930297</v>
      </c>
      <c r="BO17" s="420"/>
      <c r="BP17" s="420"/>
      <c r="BQ17" s="420"/>
      <c r="BR17" s="420"/>
      <c r="BS17" s="420"/>
      <c r="BT17" s="420"/>
      <c r="BU17" s="421"/>
      <c r="BV17" s="419">
        <v>1804800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135.66999999999999</v>
      </c>
      <c r="M18" s="474"/>
      <c r="N18" s="474"/>
      <c r="O18" s="474"/>
      <c r="P18" s="474"/>
      <c r="Q18" s="474"/>
      <c r="R18" s="475"/>
      <c r="S18" s="475"/>
      <c r="T18" s="475"/>
      <c r="U18" s="475"/>
      <c r="V18" s="476"/>
      <c r="W18" s="490"/>
      <c r="X18" s="491"/>
      <c r="Y18" s="491"/>
      <c r="Z18" s="491"/>
      <c r="AA18" s="491"/>
      <c r="AB18" s="501"/>
      <c r="AC18" s="383">
        <v>79</v>
      </c>
      <c r="AD18" s="384"/>
      <c r="AE18" s="384"/>
      <c r="AF18" s="384"/>
      <c r="AG18" s="477"/>
      <c r="AH18" s="383">
        <v>78.900000000000006</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6026233</v>
      </c>
      <c r="BO18" s="420"/>
      <c r="BP18" s="420"/>
      <c r="BQ18" s="420"/>
      <c r="BR18" s="420"/>
      <c r="BS18" s="420"/>
      <c r="BT18" s="420"/>
      <c r="BU18" s="421"/>
      <c r="BV18" s="419">
        <v>5879268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110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8220774</v>
      </c>
      <c r="BO19" s="420"/>
      <c r="BP19" s="420"/>
      <c r="BQ19" s="420"/>
      <c r="BR19" s="420"/>
      <c r="BS19" s="420"/>
      <c r="BT19" s="420"/>
      <c r="BU19" s="421"/>
      <c r="BV19" s="419">
        <v>7878233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7398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15174394</v>
      </c>
      <c r="BO22" s="415"/>
      <c r="BP22" s="415"/>
      <c r="BQ22" s="415"/>
      <c r="BR22" s="415"/>
      <c r="BS22" s="415"/>
      <c r="BT22" s="415"/>
      <c r="BU22" s="416"/>
      <c r="BV22" s="414">
        <v>15453033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12928942</v>
      </c>
      <c r="BO23" s="420"/>
      <c r="BP23" s="420"/>
      <c r="BQ23" s="420"/>
      <c r="BR23" s="420"/>
      <c r="BS23" s="420"/>
      <c r="BT23" s="420"/>
      <c r="BU23" s="421"/>
      <c r="BV23" s="419">
        <v>12931588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6640</v>
      </c>
      <c r="R24" s="396"/>
      <c r="S24" s="396"/>
      <c r="T24" s="396"/>
      <c r="U24" s="396"/>
      <c r="V24" s="397"/>
      <c r="W24" s="454"/>
      <c r="X24" s="436"/>
      <c r="Y24" s="437"/>
      <c r="Z24" s="392" t="s">
        <v>173</v>
      </c>
      <c r="AA24" s="393"/>
      <c r="AB24" s="393"/>
      <c r="AC24" s="393"/>
      <c r="AD24" s="393"/>
      <c r="AE24" s="393"/>
      <c r="AF24" s="393"/>
      <c r="AG24" s="394"/>
      <c r="AH24" s="395">
        <v>221</v>
      </c>
      <c r="AI24" s="396"/>
      <c r="AJ24" s="396"/>
      <c r="AK24" s="396"/>
      <c r="AL24" s="397"/>
      <c r="AM24" s="395">
        <v>626535</v>
      </c>
      <c r="AN24" s="396"/>
      <c r="AO24" s="396"/>
      <c r="AP24" s="396"/>
      <c r="AQ24" s="396"/>
      <c r="AR24" s="397"/>
      <c r="AS24" s="395">
        <v>2835</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11947219</v>
      </c>
      <c r="BO24" s="420"/>
      <c r="BP24" s="420"/>
      <c r="BQ24" s="420"/>
      <c r="BR24" s="420"/>
      <c r="BS24" s="420"/>
      <c r="BT24" s="420"/>
      <c r="BU24" s="421"/>
      <c r="BV24" s="419">
        <v>11936049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5600</v>
      </c>
      <c r="R25" s="396"/>
      <c r="S25" s="396"/>
      <c r="T25" s="396"/>
      <c r="U25" s="396"/>
      <c r="V25" s="397"/>
      <c r="W25" s="454"/>
      <c r="X25" s="436"/>
      <c r="Y25" s="437"/>
      <c r="Z25" s="392" t="s">
        <v>176</v>
      </c>
      <c r="AA25" s="393"/>
      <c r="AB25" s="393"/>
      <c r="AC25" s="393"/>
      <c r="AD25" s="393"/>
      <c r="AE25" s="393"/>
      <c r="AF25" s="393"/>
      <c r="AG25" s="394"/>
      <c r="AH25" s="395">
        <v>64</v>
      </c>
      <c r="AI25" s="396"/>
      <c r="AJ25" s="396"/>
      <c r="AK25" s="396"/>
      <c r="AL25" s="397"/>
      <c r="AM25" s="395">
        <v>172032</v>
      </c>
      <c r="AN25" s="396"/>
      <c r="AO25" s="396"/>
      <c r="AP25" s="396"/>
      <c r="AQ25" s="396"/>
      <c r="AR25" s="397"/>
      <c r="AS25" s="395">
        <v>2688</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646829</v>
      </c>
      <c r="BO25" s="415"/>
      <c r="BP25" s="415"/>
      <c r="BQ25" s="415"/>
      <c r="BR25" s="415"/>
      <c r="BS25" s="415"/>
      <c r="BT25" s="415"/>
      <c r="BU25" s="416"/>
      <c r="BV25" s="414">
        <v>1181533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5050</v>
      </c>
      <c r="R26" s="396"/>
      <c r="S26" s="396"/>
      <c r="T26" s="396"/>
      <c r="U26" s="396"/>
      <c r="V26" s="397"/>
      <c r="W26" s="454"/>
      <c r="X26" s="436"/>
      <c r="Y26" s="437"/>
      <c r="Z26" s="392" t="s">
        <v>179</v>
      </c>
      <c r="AA26" s="430"/>
      <c r="AB26" s="430"/>
      <c r="AC26" s="430"/>
      <c r="AD26" s="430"/>
      <c r="AE26" s="430"/>
      <c r="AF26" s="430"/>
      <c r="AG26" s="431"/>
      <c r="AH26" s="395">
        <v>2</v>
      </c>
      <c r="AI26" s="396"/>
      <c r="AJ26" s="396"/>
      <c r="AK26" s="396"/>
      <c r="AL26" s="397"/>
      <c r="AM26" s="395" t="s">
        <v>180</v>
      </c>
      <c r="AN26" s="396"/>
      <c r="AO26" s="396"/>
      <c r="AP26" s="396"/>
      <c r="AQ26" s="396"/>
      <c r="AR26" s="397"/>
      <c r="AS26" s="395" t="s">
        <v>181</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183</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2700</v>
      </c>
      <c r="R27" s="396"/>
      <c r="S27" s="396"/>
      <c r="T27" s="396"/>
      <c r="U27" s="396"/>
      <c r="V27" s="397"/>
      <c r="W27" s="454"/>
      <c r="X27" s="436"/>
      <c r="Y27" s="437"/>
      <c r="Z27" s="392" t="s">
        <v>185</v>
      </c>
      <c r="AA27" s="393"/>
      <c r="AB27" s="393"/>
      <c r="AC27" s="393"/>
      <c r="AD27" s="393"/>
      <c r="AE27" s="393"/>
      <c r="AF27" s="393"/>
      <c r="AG27" s="394"/>
      <c r="AH27" s="395">
        <v>7</v>
      </c>
      <c r="AI27" s="396"/>
      <c r="AJ27" s="396"/>
      <c r="AK27" s="396"/>
      <c r="AL27" s="397"/>
      <c r="AM27" s="395">
        <v>23601</v>
      </c>
      <c r="AN27" s="396"/>
      <c r="AO27" s="396"/>
      <c r="AP27" s="396"/>
      <c r="AQ27" s="396"/>
      <c r="AR27" s="397"/>
      <c r="AS27" s="395">
        <v>3372</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132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2150</v>
      </c>
      <c r="R28" s="396"/>
      <c r="S28" s="396"/>
      <c r="T28" s="396"/>
      <c r="U28" s="396"/>
      <c r="V28" s="397"/>
      <c r="W28" s="454"/>
      <c r="X28" s="436"/>
      <c r="Y28" s="437"/>
      <c r="Z28" s="392" t="s">
        <v>188</v>
      </c>
      <c r="AA28" s="393"/>
      <c r="AB28" s="393"/>
      <c r="AC28" s="393"/>
      <c r="AD28" s="393"/>
      <c r="AE28" s="393"/>
      <c r="AF28" s="393"/>
      <c r="AG28" s="394"/>
      <c r="AH28" s="395" t="s">
        <v>131</v>
      </c>
      <c r="AI28" s="396"/>
      <c r="AJ28" s="396"/>
      <c r="AK28" s="396"/>
      <c r="AL28" s="397"/>
      <c r="AM28" s="395" t="s">
        <v>132</v>
      </c>
      <c r="AN28" s="396"/>
      <c r="AO28" s="396"/>
      <c r="AP28" s="396"/>
      <c r="AQ28" s="396"/>
      <c r="AR28" s="397"/>
      <c r="AS28" s="395" t="s">
        <v>132</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1186085</v>
      </c>
      <c r="BO28" s="415"/>
      <c r="BP28" s="415"/>
      <c r="BQ28" s="415"/>
      <c r="BR28" s="415"/>
      <c r="BS28" s="415"/>
      <c r="BT28" s="415"/>
      <c r="BU28" s="416"/>
      <c r="BV28" s="414">
        <v>1088897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11</v>
      </c>
      <c r="M29" s="396"/>
      <c r="N29" s="396"/>
      <c r="O29" s="396"/>
      <c r="P29" s="397"/>
      <c r="Q29" s="395">
        <v>2000</v>
      </c>
      <c r="R29" s="396"/>
      <c r="S29" s="396"/>
      <c r="T29" s="396"/>
      <c r="U29" s="396"/>
      <c r="V29" s="397"/>
      <c r="W29" s="455"/>
      <c r="X29" s="456"/>
      <c r="Y29" s="457"/>
      <c r="Z29" s="392" t="s">
        <v>191</v>
      </c>
      <c r="AA29" s="393"/>
      <c r="AB29" s="393"/>
      <c r="AC29" s="393"/>
      <c r="AD29" s="393"/>
      <c r="AE29" s="393"/>
      <c r="AF29" s="393"/>
      <c r="AG29" s="394"/>
      <c r="AH29" s="395">
        <v>228</v>
      </c>
      <c r="AI29" s="396"/>
      <c r="AJ29" s="396"/>
      <c r="AK29" s="396"/>
      <c r="AL29" s="397"/>
      <c r="AM29" s="395">
        <v>650136</v>
      </c>
      <c r="AN29" s="396"/>
      <c r="AO29" s="396"/>
      <c r="AP29" s="396"/>
      <c r="AQ29" s="396"/>
      <c r="AR29" s="397"/>
      <c r="AS29" s="395">
        <v>2851</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710649</v>
      </c>
      <c r="BO29" s="420"/>
      <c r="BP29" s="420"/>
      <c r="BQ29" s="420"/>
      <c r="BR29" s="420"/>
      <c r="BS29" s="420"/>
      <c r="BT29" s="420"/>
      <c r="BU29" s="421"/>
      <c r="BV29" s="419">
        <v>720638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1358482</v>
      </c>
      <c r="BO30" s="423"/>
      <c r="BP30" s="423"/>
      <c r="BQ30" s="423"/>
      <c r="BR30" s="423"/>
      <c r="BS30" s="423"/>
      <c r="BT30" s="423"/>
      <c r="BU30" s="424"/>
      <c r="BV30" s="422">
        <v>1177443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200</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後期高齢者医療特別会計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和歌山県市町村総合事務組合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串本町土地開発公社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住宅資金貸付事業特別会計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紀南地方老人福祉施設組合(普通会計)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紀南地方老人福祉施設組合(公営企業会計)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通所介護事業特別会計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串本町古座川町衛生施設事務組合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紀南学園事務組合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東牟婁郡町村新宮市老人福祉施設事務組合(普通会計)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東牟婁郡町村新宮市老人福祉施設事務組合(公営企業会計)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紀南地方児童福祉施設組合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新宮周辺広域市町村圏事務組合(普通会計)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新宮周辺広域市町村圏事務組合(公営企業会計)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iqlNho+eRV/P7vwYtOfliAGi7/+iGCmP1myj/cVuKWl06yC7mQ3U//slIQfh27F6gGpOSsFfHi/dEzqeNPTrQ==" saltValue="zSkqUe07IMeLsGTH2zp6+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577</v>
      </c>
      <c r="D34" s="1151"/>
      <c r="E34" s="1152"/>
      <c r="F34" s="32">
        <v>13.16</v>
      </c>
      <c r="G34" s="33">
        <v>12.96</v>
      </c>
      <c r="H34" s="33">
        <v>11.71</v>
      </c>
      <c r="I34" s="33">
        <v>9.33</v>
      </c>
      <c r="J34" s="34">
        <v>9.07</v>
      </c>
      <c r="K34" s="22"/>
      <c r="L34" s="22"/>
      <c r="M34" s="22"/>
      <c r="N34" s="22"/>
      <c r="O34" s="22"/>
      <c r="P34" s="22"/>
    </row>
    <row r="35" spans="1:16" ht="39" customHeight="1" x14ac:dyDescent="0.15">
      <c r="A35" s="22"/>
      <c r="B35" s="35"/>
      <c r="C35" s="1145" t="s">
        <v>578</v>
      </c>
      <c r="D35" s="1146"/>
      <c r="E35" s="1147"/>
      <c r="F35" s="36">
        <v>3.39</v>
      </c>
      <c r="G35" s="37">
        <v>2.99</v>
      </c>
      <c r="H35" s="37">
        <v>3.53</v>
      </c>
      <c r="I35" s="37">
        <v>6.11</v>
      </c>
      <c r="J35" s="38">
        <v>3.69</v>
      </c>
      <c r="K35" s="22"/>
      <c r="L35" s="22"/>
      <c r="M35" s="22"/>
      <c r="N35" s="22"/>
      <c r="O35" s="22"/>
      <c r="P35" s="22"/>
    </row>
    <row r="36" spans="1:16" ht="39" customHeight="1" x14ac:dyDescent="0.15">
      <c r="A36" s="22"/>
      <c r="B36" s="35"/>
      <c r="C36" s="1145" t="s">
        <v>579</v>
      </c>
      <c r="D36" s="1146"/>
      <c r="E36" s="1147"/>
      <c r="F36" s="36" t="s">
        <v>580</v>
      </c>
      <c r="G36" s="37" t="s">
        <v>581</v>
      </c>
      <c r="H36" s="37" t="s">
        <v>582</v>
      </c>
      <c r="I36" s="37">
        <v>0.8</v>
      </c>
      <c r="J36" s="38">
        <v>2.48</v>
      </c>
      <c r="K36" s="22"/>
      <c r="L36" s="22"/>
      <c r="M36" s="22"/>
      <c r="N36" s="22"/>
      <c r="O36" s="22"/>
      <c r="P36" s="22"/>
    </row>
    <row r="37" spans="1:16" ht="39" customHeight="1" x14ac:dyDescent="0.15">
      <c r="A37" s="22"/>
      <c r="B37" s="35"/>
      <c r="C37" s="1145" t="s">
        <v>583</v>
      </c>
      <c r="D37" s="1146"/>
      <c r="E37" s="1147"/>
      <c r="F37" s="36">
        <v>0.79</v>
      </c>
      <c r="G37" s="37">
        <v>0.45</v>
      </c>
      <c r="H37" s="37">
        <v>0.02</v>
      </c>
      <c r="I37" s="37">
        <v>1.36</v>
      </c>
      <c r="J37" s="38">
        <v>1.76</v>
      </c>
      <c r="K37" s="22"/>
      <c r="L37" s="22"/>
      <c r="M37" s="22"/>
      <c r="N37" s="22"/>
      <c r="O37" s="22"/>
      <c r="P37" s="22"/>
    </row>
    <row r="38" spans="1:16" ht="39" customHeight="1" x14ac:dyDescent="0.15">
      <c r="A38" s="22"/>
      <c r="B38" s="35"/>
      <c r="C38" s="1145" t="s">
        <v>584</v>
      </c>
      <c r="D38" s="1146"/>
      <c r="E38" s="1147"/>
      <c r="F38" s="36">
        <v>1.1100000000000001</v>
      </c>
      <c r="G38" s="37">
        <v>1.23</v>
      </c>
      <c r="H38" s="37">
        <v>1.27</v>
      </c>
      <c r="I38" s="37">
        <v>1.45</v>
      </c>
      <c r="J38" s="38">
        <v>0.99</v>
      </c>
      <c r="K38" s="22"/>
      <c r="L38" s="22"/>
      <c r="M38" s="22"/>
      <c r="N38" s="22"/>
      <c r="O38" s="22"/>
      <c r="P38" s="22"/>
    </row>
    <row r="39" spans="1:16" ht="39" customHeight="1" x14ac:dyDescent="0.15">
      <c r="A39" s="22"/>
      <c r="B39" s="35"/>
      <c r="C39" s="1145" t="s">
        <v>585</v>
      </c>
      <c r="D39" s="1146"/>
      <c r="E39" s="1147"/>
      <c r="F39" s="36">
        <v>7.0000000000000007E-2</v>
      </c>
      <c r="G39" s="37">
        <v>0.08</v>
      </c>
      <c r="H39" s="37">
        <v>0.09</v>
      </c>
      <c r="I39" s="37">
        <v>0.09</v>
      </c>
      <c r="J39" s="38">
        <v>0.09</v>
      </c>
      <c r="K39" s="22"/>
      <c r="L39" s="22"/>
      <c r="M39" s="22"/>
      <c r="N39" s="22"/>
      <c r="O39" s="22"/>
      <c r="P39" s="22"/>
    </row>
    <row r="40" spans="1:16" ht="39" customHeight="1" x14ac:dyDescent="0.15">
      <c r="A40" s="22"/>
      <c r="B40" s="35"/>
      <c r="C40" s="1145" t="s">
        <v>586</v>
      </c>
      <c r="D40" s="1146"/>
      <c r="E40" s="1147"/>
      <c r="F40" s="36">
        <v>0.02</v>
      </c>
      <c r="G40" s="37">
        <v>0.04</v>
      </c>
      <c r="H40" s="37">
        <v>0.12</v>
      </c>
      <c r="I40" s="37">
        <v>0.02</v>
      </c>
      <c r="J40" s="38">
        <v>0.05</v>
      </c>
      <c r="K40" s="22"/>
      <c r="L40" s="22"/>
      <c r="M40" s="22"/>
      <c r="N40" s="22"/>
      <c r="O40" s="22"/>
      <c r="P40" s="22"/>
    </row>
    <row r="41" spans="1:16" ht="39" customHeight="1" x14ac:dyDescent="0.15">
      <c r="A41" s="22"/>
      <c r="B41" s="35"/>
      <c r="C41" s="1145" t="s">
        <v>587</v>
      </c>
      <c r="D41" s="1146"/>
      <c r="E41" s="1147"/>
      <c r="F41" s="36">
        <v>0.04</v>
      </c>
      <c r="G41" s="37">
        <v>0.17</v>
      </c>
      <c r="H41" s="37">
        <v>0.38</v>
      </c>
      <c r="I41" s="37">
        <v>0.38</v>
      </c>
      <c r="J41" s="38">
        <v>0</v>
      </c>
      <c r="K41" s="22"/>
      <c r="L41" s="22"/>
      <c r="M41" s="22"/>
      <c r="N41" s="22"/>
      <c r="O41" s="22"/>
      <c r="P41" s="22"/>
    </row>
    <row r="42" spans="1:16" ht="39" customHeight="1" x14ac:dyDescent="0.15">
      <c r="A42" s="22"/>
      <c r="B42" s="39"/>
      <c r="C42" s="1145" t="s">
        <v>588</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589</v>
      </c>
      <c r="D43" s="1149"/>
      <c r="E43" s="1150"/>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WczzpiEchWFb/0+VlRNoATqw6fO76KOnr9W0P3WwhHIjKrBQ1ccCUCHrM9gkdCEyQPe9r+wMtElylBpiv7qGQ==" saltValue="tvxd0CFgO5Xsns4Y0+CR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1383</v>
      </c>
      <c r="L45" s="60">
        <v>1352</v>
      </c>
      <c r="M45" s="60">
        <v>1323</v>
      </c>
      <c r="N45" s="60">
        <v>1357</v>
      </c>
      <c r="O45" s="61">
        <v>1376</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15">
      <c r="A48" s="48"/>
      <c r="B48" s="1178"/>
      <c r="C48" s="1179"/>
      <c r="D48" s="62"/>
      <c r="E48" s="1155" t="s">
        <v>14</v>
      </c>
      <c r="F48" s="1155"/>
      <c r="G48" s="1155"/>
      <c r="H48" s="1155"/>
      <c r="I48" s="1155"/>
      <c r="J48" s="1156"/>
      <c r="K48" s="63">
        <v>137</v>
      </c>
      <c r="L48" s="64">
        <v>177</v>
      </c>
      <c r="M48" s="64">
        <v>194</v>
      </c>
      <c r="N48" s="64">
        <v>236</v>
      </c>
      <c r="O48" s="65">
        <v>196</v>
      </c>
      <c r="P48" s="48"/>
      <c r="Q48" s="48"/>
      <c r="R48" s="48"/>
      <c r="S48" s="48"/>
      <c r="T48" s="48"/>
      <c r="U48" s="48"/>
    </row>
    <row r="49" spans="1:21" ht="30.75" customHeight="1" x14ac:dyDescent="0.15">
      <c r="A49" s="48"/>
      <c r="B49" s="1178"/>
      <c r="C49" s="1179"/>
      <c r="D49" s="62"/>
      <c r="E49" s="1155" t="s">
        <v>15</v>
      </c>
      <c r="F49" s="1155"/>
      <c r="G49" s="1155"/>
      <c r="H49" s="1155"/>
      <c r="I49" s="1155"/>
      <c r="J49" s="1156"/>
      <c r="K49" s="63">
        <v>144</v>
      </c>
      <c r="L49" s="64">
        <v>155</v>
      </c>
      <c r="M49" s="64">
        <v>135</v>
      </c>
      <c r="N49" s="64">
        <v>83</v>
      </c>
      <c r="O49" s="65">
        <v>73</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527</v>
      </c>
      <c r="L51" s="64">
        <v>0</v>
      </c>
      <c r="M51" s="64">
        <v>0</v>
      </c>
      <c r="N51" s="64">
        <v>0</v>
      </c>
      <c r="O51" s="65" t="s">
        <v>527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1162</v>
      </c>
      <c r="L52" s="64">
        <v>1140</v>
      </c>
      <c r="M52" s="64">
        <v>1075</v>
      </c>
      <c r="N52" s="64">
        <v>1095</v>
      </c>
      <c r="O52" s="65">
        <v>1103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502</v>
      </c>
      <c r="L53" s="69">
        <v>544</v>
      </c>
      <c r="M53" s="69">
        <v>577</v>
      </c>
      <c r="N53" s="69">
        <v>581</v>
      </c>
      <c r="O53" s="70">
        <v>542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kQ8en5vulzuFoUpJ/rvCwxa0onu5wdU43zqYrGc0aLeSYuiq8z8P3+ndQvMUDYcvgog3rjl1ggVjLYm2GNyIQ==" saltValue="uOojkHyx0RuD98LDQypx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568</v>
      </c>
      <c r="J40" s="103" t="s">
        <v>569</v>
      </c>
      <c r="K40" s="103" t="s">
        <v>570</v>
      </c>
      <c r="L40" s="103" t="s">
        <v>571</v>
      </c>
      <c r="M40" s="104" t="s">
        <v>572</v>
      </c>
    </row>
    <row r="41" spans="2:13" ht="27.75" customHeight="1" x14ac:dyDescent="0.15">
      <c r="B41" s="1196" t="s">
        <v>31</v>
      </c>
      <c r="C41" s="1197"/>
      <c r="D41" s="105"/>
      <c r="E41" s="1198" t="s">
        <v>32</v>
      </c>
      <c r="F41" s="1198"/>
      <c r="G41" s="1198"/>
      <c r="H41" s="1199"/>
      <c r="I41" s="355">
        <v>12469</v>
      </c>
      <c r="J41" s="356">
        <v>13145</v>
      </c>
      <c r="K41" s="356">
        <v>14955</v>
      </c>
      <c r="L41" s="356">
        <v>15453</v>
      </c>
      <c r="M41" s="357">
        <v>15174</v>
      </c>
    </row>
    <row r="42" spans="2:13" ht="27.75" customHeight="1" x14ac:dyDescent="0.15">
      <c r="B42" s="1186"/>
      <c r="C42" s="1187"/>
      <c r="D42" s="106"/>
      <c r="E42" s="1190" t="s">
        <v>33</v>
      </c>
      <c r="F42" s="1190"/>
      <c r="G42" s="1190"/>
      <c r="H42" s="1191"/>
      <c r="I42" s="358">
        <v>121</v>
      </c>
      <c r="J42" s="359">
        <v>121</v>
      </c>
      <c r="K42" s="359">
        <v>387</v>
      </c>
      <c r="L42" s="359">
        <v>387</v>
      </c>
      <c r="M42" s="360">
        <v>387</v>
      </c>
    </row>
    <row r="43" spans="2:13" ht="27.75" customHeight="1" x14ac:dyDescent="0.15">
      <c r="B43" s="1186"/>
      <c r="C43" s="1187"/>
      <c r="D43" s="106"/>
      <c r="E43" s="1190" t="s">
        <v>34</v>
      </c>
      <c r="F43" s="1190"/>
      <c r="G43" s="1190"/>
      <c r="H43" s="1191"/>
      <c r="I43" s="358">
        <v>1559</v>
      </c>
      <c r="J43" s="359">
        <v>1514</v>
      </c>
      <c r="K43" s="359">
        <v>1487</v>
      </c>
      <c r="L43" s="359">
        <v>1573</v>
      </c>
      <c r="M43" s="360">
        <v>1426</v>
      </c>
    </row>
    <row r="44" spans="2:13" ht="27.75" customHeight="1" x14ac:dyDescent="0.15">
      <c r="B44" s="1186"/>
      <c r="C44" s="1187"/>
      <c r="D44" s="106"/>
      <c r="E44" s="1190" t="s">
        <v>35</v>
      </c>
      <c r="F44" s="1190"/>
      <c r="G44" s="1190"/>
      <c r="H44" s="1191"/>
      <c r="I44" s="358">
        <v>969</v>
      </c>
      <c r="J44" s="359">
        <v>809</v>
      </c>
      <c r="K44" s="359">
        <v>664</v>
      </c>
      <c r="L44" s="359">
        <v>582</v>
      </c>
      <c r="M44" s="360">
        <v>499</v>
      </c>
    </row>
    <row r="45" spans="2:13" ht="27.75" customHeight="1" x14ac:dyDescent="0.15">
      <c r="B45" s="1186"/>
      <c r="C45" s="1187"/>
      <c r="D45" s="106"/>
      <c r="E45" s="1190" t="s">
        <v>36</v>
      </c>
      <c r="F45" s="1190"/>
      <c r="G45" s="1190"/>
      <c r="H45" s="1191"/>
      <c r="I45" s="358">
        <v>1343</v>
      </c>
      <c r="J45" s="359">
        <v>1262</v>
      </c>
      <c r="K45" s="359">
        <v>1088</v>
      </c>
      <c r="L45" s="359">
        <v>1108</v>
      </c>
      <c r="M45" s="360">
        <v>1060</v>
      </c>
    </row>
    <row r="46" spans="2:13" ht="27.75" customHeight="1" x14ac:dyDescent="0.15">
      <c r="B46" s="1186"/>
      <c r="C46" s="1187"/>
      <c r="D46" s="107"/>
      <c r="E46" s="1190" t="s">
        <v>37</v>
      </c>
      <c r="F46" s="1190"/>
      <c r="G46" s="1190"/>
      <c r="H46" s="1191"/>
      <c r="I46" s="358" t="s">
        <v>527</v>
      </c>
      <c r="J46" s="359" t="s">
        <v>527</v>
      </c>
      <c r="K46" s="359" t="s">
        <v>527</v>
      </c>
      <c r="L46" s="359" t="s">
        <v>527</v>
      </c>
      <c r="M46" s="360" t="s">
        <v>527</v>
      </c>
    </row>
    <row r="47" spans="2:13" ht="27.75" customHeight="1" x14ac:dyDescent="0.15">
      <c r="B47" s="1186"/>
      <c r="C47" s="1187"/>
      <c r="D47" s="108"/>
      <c r="E47" s="1200" t="s">
        <v>38</v>
      </c>
      <c r="F47" s="1201"/>
      <c r="G47" s="1201"/>
      <c r="H47" s="1202"/>
      <c r="I47" s="358" t="s">
        <v>527</v>
      </c>
      <c r="J47" s="359" t="s">
        <v>527</v>
      </c>
      <c r="K47" s="359" t="s">
        <v>527</v>
      </c>
      <c r="L47" s="359" t="s">
        <v>527</v>
      </c>
      <c r="M47" s="360" t="s">
        <v>527</v>
      </c>
    </row>
    <row r="48" spans="2:13" ht="27.75" customHeight="1" x14ac:dyDescent="0.15">
      <c r="B48" s="1186"/>
      <c r="C48" s="1187"/>
      <c r="D48" s="106"/>
      <c r="E48" s="1190" t="s">
        <v>39</v>
      </c>
      <c r="F48" s="1190"/>
      <c r="G48" s="1190"/>
      <c r="H48" s="1191"/>
      <c r="I48" s="358" t="s">
        <v>527</v>
      </c>
      <c r="J48" s="359" t="s">
        <v>527</v>
      </c>
      <c r="K48" s="359" t="s">
        <v>527</v>
      </c>
      <c r="L48" s="359" t="s">
        <v>527</v>
      </c>
      <c r="M48" s="360" t="s">
        <v>527</v>
      </c>
    </row>
    <row r="49" spans="2:13" ht="27.75" customHeight="1" x14ac:dyDescent="0.15">
      <c r="B49" s="1188"/>
      <c r="C49" s="1189"/>
      <c r="D49" s="106"/>
      <c r="E49" s="1190" t="s">
        <v>40</v>
      </c>
      <c r="F49" s="1190"/>
      <c r="G49" s="1190"/>
      <c r="H49" s="1191"/>
      <c r="I49" s="358" t="s">
        <v>527</v>
      </c>
      <c r="J49" s="359" t="s">
        <v>527</v>
      </c>
      <c r="K49" s="359" t="s">
        <v>527</v>
      </c>
      <c r="L49" s="359" t="s">
        <v>527</v>
      </c>
      <c r="M49" s="360" t="s">
        <v>527</v>
      </c>
    </row>
    <row r="50" spans="2:13" ht="27.75" customHeight="1" x14ac:dyDescent="0.15">
      <c r="B50" s="1184" t="s">
        <v>41</v>
      </c>
      <c r="C50" s="1185"/>
      <c r="D50" s="109"/>
      <c r="E50" s="1190" t="s">
        <v>42</v>
      </c>
      <c r="F50" s="1190"/>
      <c r="G50" s="1190"/>
      <c r="H50" s="1191"/>
      <c r="I50" s="358">
        <v>2902</v>
      </c>
      <c r="J50" s="359">
        <v>2892</v>
      </c>
      <c r="K50" s="359">
        <v>2591</v>
      </c>
      <c r="L50" s="359">
        <v>2806</v>
      </c>
      <c r="M50" s="360">
        <v>3131</v>
      </c>
    </row>
    <row r="51" spans="2:13" ht="27.75" customHeight="1" x14ac:dyDescent="0.15">
      <c r="B51" s="1186"/>
      <c r="C51" s="1187"/>
      <c r="D51" s="106"/>
      <c r="E51" s="1190" t="s">
        <v>43</v>
      </c>
      <c r="F51" s="1190"/>
      <c r="G51" s="1190"/>
      <c r="H51" s="1191"/>
      <c r="I51" s="358">
        <v>0</v>
      </c>
      <c r="J51" s="359">
        <v>0</v>
      </c>
      <c r="K51" s="359" t="s">
        <v>527</v>
      </c>
      <c r="L51" s="359" t="s">
        <v>527</v>
      </c>
      <c r="M51" s="360" t="s">
        <v>527</v>
      </c>
    </row>
    <row r="52" spans="2:13" ht="27.75" customHeight="1" x14ac:dyDescent="0.15">
      <c r="B52" s="1188"/>
      <c r="C52" s="1189"/>
      <c r="D52" s="106"/>
      <c r="E52" s="1190" t="s">
        <v>44</v>
      </c>
      <c r="F52" s="1190"/>
      <c r="G52" s="1190"/>
      <c r="H52" s="1191"/>
      <c r="I52" s="358">
        <v>10315</v>
      </c>
      <c r="J52" s="359">
        <v>10636</v>
      </c>
      <c r="K52" s="359">
        <v>11766</v>
      </c>
      <c r="L52" s="359">
        <v>12091</v>
      </c>
      <c r="M52" s="360">
        <v>11759</v>
      </c>
    </row>
    <row r="53" spans="2:13" ht="27.75" customHeight="1" thickBot="1" x14ac:dyDescent="0.2">
      <c r="B53" s="1192" t="s">
        <v>45</v>
      </c>
      <c r="C53" s="1193"/>
      <c r="D53" s="110"/>
      <c r="E53" s="1194" t="s">
        <v>46</v>
      </c>
      <c r="F53" s="1194"/>
      <c r="G53" s="1194"/>
      <c r="H53" s="1195"/>
      <c r="I53" s="361">
        <v>3244</v>
      </c>
      <c r="J53" s="362">
        <v>3323</v>
      </c>
      <c r="K53" s="362">
        <v>4224</v>
      </c>
      <c r="L53" s="362">
        <v>4206</v>
      </c>
      <c r="M53" s="363">
        <v>3657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tgickVzP+hXl3SviapLvGs0O46TMRNwVGnZ/+ixdmY/GjUf9v3GT8M6kpipC5cChKXtaYVUKzyNhiJJUNiR2IQ==" saltValue="nM94B4M73K6NiOqxDviP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49</v>
      </c>
      <c r="D55" s="1211"/>
      <c r="E55" s="1212"/>
      <c r="F55" s="122">
        <v>763</v>
      </c>
      <c r="G55" s="122">
        <v>1089</v>
      </c>
      <c r="H55" s="123">
        <v>1186</v>
      </c>
    </row>
    <row r="56" spans="2:8" ht="52.5" customHeight="1" x14ac:dyDescent="0.15">
      <c r="B56" s="124"/>
      <c r="C56" s="1213" t="s">
        <v>50</v>
      </c>
      <c r="D56" s="1213"/>
      <c r="E56" s="1214"/>
      <c r="F56" s="125">
        <v>619</v>
      </c>
      <c r="G56" s="125">
        <v>721</v>
      </c>
      <c r="H56" s="126">
        <v>711</v>
      </c>
    </row>
    <row r="57" spans="2:8" ht="53.25" customHeight="1" x14ac:dyDescent="0.15">
      <c r="B57" s="124"/>
      <c r="C57" s="1215" t="s">
        <v>51</v>
      </c>
      <c r="D57" s="1215"/>
      <c r="E57" s="1216"/>
      <c r="F57" s="127">
        <v>1501</v>
      </c>
      <c r="G57" s="127">
        <v>1177</v>
      </c>
      <c r="H57" s="128">
        <v>1358</v>
      </c>
    </row>
    <row r="58" spans="2:8" ht="45.75" customHeight="1" x14ac:dyDescent="0.15">
      <c r="B58" s="129"/>
      <c r="C58" s="1203" t="s">
        <v>612</v>
      </c>
      <c r="D58" s="1204"/>
      <c r="E58" s="1205"/>
      <c r="F58" s="130">
        <v>553</v>
      </c>
      <c r="G58" s="130">
        <v>471</v>
      </c>
      <c r="H58" s="131">
        <v>471</v>
      </c>
    </row>
    <row r="59" spans="2:8" ht="45.75" customHeight="1" x14ac:dyDescent="0.15">
      <c r="B59" s="129"/>
      <c r="C59" s="1203" t="s">
        <v>613</v>
      </c>
      <c r="D59" s="1204"/>
      <c r="E59" s="1205"/>
      <c r="F59" s="130">
        <v>162</v>
      </c>
      <c r="G59" s="130">
        <v>122</v>
      </c>
      <c r="H59" s="131">
        <v>242</v>
      </c>
    </row>
    <row r="60" spans="2:8" ht="45.75" customHeight="1" x14ac:dyDescent="0.15">
      <c r="B60" s="129"/>
      <c r="C60" s="1203" t="s">
        <v>614</v>
      </c>
      <c r="D60" s="1204"/>
      <c r="E60" s="1205"/>
      <c r="F60" s="130">
        <v>233</v>
      </c>
      <c r="G60" s="130">
        <v>233</v>
      </c>
      <c r="H60" s="131">
        <v>233</v>
      </c>
    </row>
    <row r="61" spans="2:8" ht="45.75" customHeight="1" x14ac:dyDescent="0.15">
      <c r="B61" s="129"/>
      <c r="C61" s="1203" t="s">
        <v>615</v>
      </c>
      <c r="D61" s="1204"/>
      <c r="E61" s="1205"/>
      <c r="F61" s="130">
        <v>8</v>
      </c>
      <c r="G61" s="130">
        <v>31</v>
      </c>
      <c r="H61" s="131">
        <v>209</v>
      </c>
    </row>
    <row r="62" spans="2:8" ht="45.75" customHeight="1" thickBot="1" x14ac:dyDescent="0.2">
      <c r="B62" s="132"/>
      <c r="C62" s="1206" t="s">
        <v>616</v>
      </c>
      <c r="D62" s="1207"/>
      <c r="E62" s="1208"/>
      <c r="F62" s="133">
        <v>36</v>
      </c>
      <c r="G62" s="133">
        <v>40</v>
      </c>
      <c r="H62" s="134">
        <v>40</v>
      </c>
    </row>
    <row r="63" spans="2:8" ht="52.5" customHeight="1" thickBot="1" x14ac:dyDescent="0.2">
      <c r="B63" s="135"/>
      <c r="C63" s="1209" t="s">
        <v>52</v>
      </c>
      <c r="D63" s="1209"/>
      <c r="E63" s="1210"/>
      <c r="F63" s="136">
        <v>2883</v>
      </c>
      <c r="G63" s="136">
        <v>2987</v>
      </c>
      <c r="H63" s="137">
        <v>3255</v>
      </c>
    </row>
    <row r="64" spans="2:8" x14ac:dyDescent="0.15"/>
  </sheetData>
  <sheetProtection algorithmName="SHA-512" hashValue="y8br9WyMD2jgSFgKRDlRZSooOu1WeXMdUO/YYEw1Lfby5eWRK2eRO6s9xGUBOiXOcGKD13jJ0lpgV0VDJHoIEg==" saltValue="zKQ1vhFH//6mP2gtufxY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565</v>
      </c>
      <c r="G2" s="151"/>
      <c r="H2" s="152"/>
    </row>
    <row r="3" spans="1:8" x14ac:dyDescent="0.15">
      <c r="A3" s="148" t="s">
        <v>558</v>
      </c>
      <c r="B3" s="153"/>
      <c r="C3" s="154"/>
      <c r="D3" s="155">
        <v>67051</v>
      </c>
      <c r="E3" s="156"/>
      <c r="F3" s="157">
        <v>73475</v>
      </c>
      <c r="G3" s="158"/>
      <c r="H3" s="159"/>
    </row>
    <row r="4" spans="1:8" x14ac:dyDescent="0.15">
      <c r="A4" s="160"/>
      <c r="B4" s="161"/>
      <c r="C4" s="162"/>
      <c r="D4" s="163">
        <v>39836</v>
      </c>
      <c r="E4" s="164"/>
      <c r="F4" s="165">
        <v>43072</v>
      </c>
      <c r="G4" s="166"/>
      <c r="H4" s="167"/>
    </row>
    <row r="5" spans="1:8" x14ac:dyDescent="0.15">
      <c r="A5" s="148" t="s">
        <v>560</v>
      </c>
      <c r="B5" s="153"/>
      <c r="C5" s="154"/>
      <c r="D5" s="155">
        <v>139430</v>
      </c>
      <c r="E5" s="156"/>
      <c r="F5" s="157">
        <v>87464</v>
      </c>
      <c r="G5" s="158"/>
      <c r="H5" s="159"/>
    </row>
    <row r="6" spans="1:8" x14ac:dyDescent="0.15">
      <c r="A6" s="160"/>
      <c r="B6" s="161"/>
      <c r="C6" s="162"/>
      <c r="D6" s="163">
        <v>85891</v>
      </c>
      <c r="E6" s="164"/>
      <c r="F6" s="165">
        <v>47479</v>
      </c>
      <c r="G6" s="166"/>
      <c r="H6" s="167"/>
    </row>
    <row r="7" spans="1:8" x14ac:dyDescent="0.15">
      <c r="A7" s="148" t="s">
        <v>561</v>
      </c>
      <c r="B7" s="153"/>
      <c r="C7" s="154"/>
      <c r="D7" s="155">
        <v>201438</v>
      </c>
      <c r="E7" s="156"/>
      <c r="F7" s="157">
        <v>117234</v>
      </c>
      <c r="G7" s="158"/>
      <c r="H7" s="159"/>
    </row>
    <row r="8" spans="1:8" x14ac:dyDescent="0.15">
      <c r="A8" s="160"/>
      <c r="B8" s="161"/>
      <c r="C8" s="162"/>
      <c r="D8" s="163">
        <v>169811</v>
      </c>
      <c r="E8" s="164"/>
      <c r="F8" s="165">
        <v>59796</v>
      </c>
      <c r="G8" s="166"/>
      <c r="H8" s="167"/>
    </row>
    <row r="9" spans="1:8" x14ac:dyDescent="0.15">
      <c r="A9" s="148" t="s">
        <v>562</v>
      </c>
      <c r="B9" s="153"/>
      <c r="C9" s="154"/>
      <c r="D9" s="155">
        <v>126695</v>
      </c>
      <c r="E9" s="156"/>
      <c r="F9" s="157">
        <v>97758</v>
      </c>
      <c r="G9" s="158"/>
      <c r="H9" s="159"/>
    </row>
    <row r="10" spans="1:8" x14ac:dyDescent="0.15">
      <c r="A10" s="160"/>
      <c r="B10" s="161"/>
      <c r="C10" s="162"/>
      <c r="D10" s="163">
        <v>101050</v>
      </c>
      <c r="E10" s="164"/>
      <c r="F10" s="165">
        <v>45946</v>
      </c>
      <c r="G10" s="166"/>
      <c r="H10" s="167"/>
    </row>
    <row r="11" spans="1:8" x14ac:dyDescent="0.15">
      <c r="A11" s="148" t="s">
        <v>563</v>
      </c>
      <c r="B11" s="153"/>
      <c r="C11" s="154"/>
      <c r="D11" s="155">
        <v>93765</v>
      </c>
      <c r="E11" s="156"/>
      <c r="F11" s="157">
        <v>91338</v>
      </c>
      <c r="G11" s="158"/>
      <c r="H11" s="159"/>
    </row>
    <row r="12" spans="1:8" x14ac:dyDescent="0.15">
      <c r="A12" s="160"/>
      <c r="B12" s="161"/>
      <c r="C12" s="168"/>
      <c r="D12" s="163">
        <v>67000</v>
      </c>
      <c r="E12" s="164"/>
      <c r="F12" s="165">
        <v>43989</v>
      </c>
      <c r="G12" s="166"/>
      <c r="H12" s="167"/>
    </row>
    <row r="13" spans="1:8" x14ac:dyDescent="0.15">
      <c r="A13" s="148"/>
      <c r="B13" s="153"/>
      <c r="C13" s="169"/>
      <c r="D13" s="170">
        <v>125676</v>
      </c>
      <c r="E13" s="171"/>
      <c r="F13" s="172">
        <v>93454</v>
      </c>
      <c r="G13" s="173"/>
      <c r="H13" s="159"/>
    </row>
    <row r="14" spans="1:8" x14ac:dyDescent="0.15">
      <c r="A14" s="160"/>
      <c r="B14" s="161"/>
      <c r="C14" s="162"/>
      <c r="D14" s="163">
        <v>92718</v>
      </c>
      <c r="E14" s="164"/>
      <c r="F14" s="165">
        <v>48056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3.44</v>
      </c>
      <c r="C19" s="174">
        <f>ROUND(VALUE(SUBSTITUTE(実質収支比率等に係る経年分析!G$48,"▲","-")),2)</f>
        <v>3.17</v>
      </c>
      <c r="D19" s="174">
        <f>ROUND(VALUE(SUBSTITUTE(実質収支比率等に係る経年分析!H$48,"▲","-")),2)</f>
        <v>3.92</v>
      </c>
      <c r="E19" s="174">
        <f>ROUND(VALUE(SUBSTITUTE(実質収支比率等に係る経年分析!I$48,"▲","-")),2)</f>
        <v>6.51</v>
      </c>
      <c r="F19" s="174">
        <f>ROUND(VALUE(SUBSTITUTE(実質収支比率等に係る経年分析!J$48,"▲","-")),2)</f>
        <v>3.69</v>
      </c>
    </row>
    <row r="20" spans="1:11" x14ac:dyDescent="0.15">
      <c r="A20" s="174" t="s">
        <v>56</v>
      </c>
      <c r="B20" s="174">
        <f>ROUND(VALUE(SUBSTITUTE(実質収支比率等に係る経年分析!F$47,"▲","-")),2)</f>
        <v>17.04</v>
      </c>
      <c r="C20" s="174">
        <f>ROUND(VALUE(SUBSTITUTE(実質収支比率等に係る経年分析!G$47,"▲","-")),2)</f>
        <v>14.54</v>
      </c>
      <c r="D20" s="174">
        <f>ROUND(VALUE(SUBSTITUTE(実質収支比率等に係る経年分析!H$47,"▲","-")),2)</f>
        <v>12.61</v>
      </c>
      <c r="E20" s="174">
        <f>ROUND(VALUE(SUBSTITUTE(実質収支比率等に係る経年分析!I$47,"▲","-")),2)</f>
        <v>16.899999999999999</v>
      </c>
      <c r="F20" s="174">
        <f>ROUND(VALUE(SUBSTITUTE(実質収支比率等に係る経年分析!J$47,"▲","-")),2)</f>
        <v>18.93</v>
      </c>
    </row>
    <row r="21" spans="1:11" x14ac:dyDescent="0.15">
      <c r="A21" s="174" t="s">
        <v>57</v>
      </c>
      <c r="B21" s="174">
        <f>IF(ISNUMBER(VALUE(SUBSTITUTE(実質収支比率等に係る経年分析!F$49,"▲","-"))),ROUND(VALUE(SUBSTITUTE(実質収支比率等に係る経年分析!F$49,"▲","-")),2),NA())</f>
        <v>-2.57</v>
      </c>
      <c r="C21" s="174">
        <f>IF(ISNUMBER(VALUE(SUBSTITUTE(実質収支比率等に係る経年分析!G$49,"▲","-"))),ROUND(VALUE(SUBSTITUTE(実質収支比率等に係る経年分析!G$49,"▲","-")),2),NA())</f>
        <v>-3.14</v>
      </c>
      <c r="D21" s="174">
        <f>IF(ISNUMBER(VALUE(SUBSTITUTE(実質収支比率等に係る経年分析!H$49,"▲","-"))),ROUND(VALUE(SUBSTITUTE(実質収支比率等に係る経年分析!H$49,"▲","-")),2),NA())</f>
        <v>-0.88</v>
      </c>
      <c r="E21" s="174">
        <f>IF(ISNUMBER(VALUE(SUBSTITUTE(実質収支比率等に係る経年分析!I$49,"▲","-"))),ROUND(VALUE(SUBSTITUTE(実質収支比率等に係る経年分析!I$49,"▲","-")),2),NA())</f>
        <v>7.89</v>
      </c>
      <c r="F21" s="174">
        <f>IF(ISNUMBER(VALUE(SUBSTITUTE(実質収支比率等に係る経年分析!J$49,"▲","-"))),ROUND(VALUE(SUBSTITUTE(実質収支比率等に係る経年分析!J$49,"▲","-")),2),NA())</f>
        <v>-1.45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住宅資金貸付事業特別会計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0.17</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1.1100000000000001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1.76</v>
      </c>
    </row>
    <row r="34" spans="1:16" x14ac:dyDescent="0.15">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4.63</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3.9</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1.55</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1162</v>
      </c>
      <c r="E42" s="176"/>
      <c r="F42" s="176"/>
      <c r="G42" s="176">
        <f>'実質公債費比率（分子）の構造'!L$52</f>
        <v>1140</v>
      </c>
      <c r="H42" s="176"/>
      <c r="I42" s="176"/>
      <c r="J42" s="176">
        <f>'実質公債費比率（分子）の構造'!M$52</f>
        <v>1075</v>
      </c>
      <c r="K42" s="176"/>
      <c r="L42" s="176"/>
      <c r="M42" s="176">
        <f>'実質公債費比率（分子）の構造'!N$52</f>
        <v>1095</v>
      </c>
      <c r="N42" s="176"/>
      <c r="O42" s="176"/>
      <c r="P42" s="176">
        <f>'実質公債費比率（分子）の構造'!O$52</f>
        <v>1103</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144</v>
      </c>
      <c r="C45" s="176"/>
      <c r="D45" s="176"/>
      <c r="E45" s="176">
        <f>'実質公債費比率（分子）の構造'!L$49</f>
        <v>155</v>
      </c>
      <c r="F45" s="176"/>
      <c r="G45" s="176"/>
      <c r="H45" s="176">
        <f>'実質公債費比率（分子）の構造'!M$49</f>
        <v>135</v>
      </c>
      <c r="I45" s="176"/>
      <c r="J45" s="176"/>
      <c r="K45" s="176">
        <f>'実質公債費比率（分子）の構造'!N$49</f>
        <v>83</v>
      </c>
      <c r="L45" s="176"/>
      <c r="M45" s="176"/>
      <c r="N45" s="176">
        <f>'実質公債費比率（分子）の構造'!O$49</f>
        <v>73</v>
      </c>
      <c r="O45" s="176"/>
      <c r="P45" s="176"/>
    </row>
    <row r="46" spans="1:16" x14ac:dyDescent="0.15">
      <c r="A46" s="176" t="s">
        <v>68</v>
      </c>
      <c r="B46" s="176">
        <f>'実質公債費比率（分子）の構造'!K$48</f>
        <v>137</v>
      </c>
      <c r="C46" s="176"/>
      <c r="D46" s="176"/>
      <c r="E46" s="176">
        <f>'実質公債費比率（分子）の構造'!L$48</f>
        <v>177</v>
      </c>
      <c r="F46" s="176"/>
      <c r="G46" s="176"/>
      <c r="H46" s="176">
        <f>'実質公債費比率（分子）の構造'!M$48</f>
        <v>194</v>
      </c>
      <c r="I46" s="176"/>
      <c r="J46" s="176"/>
      <c r="K46" s="176">
        <f>'実質公債費比率（分子）の構造'!N$48</f>
        <v>236</v>
      </c>
      <c r="L46" s="176"/>
      <c r="M46" s="176"/>
      <c r="N46" s="176">
        <f>'実質公債費比率（分子）の構造'!O$48</f>
        <v>196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1383</v>
      </c>
      <c r="C49" s="176"/>
      <c r="D49" s="176"/>
      <c r="E49" s="176">
        <f>'実質公債費比率（分子）の構造'!L$45</f>
        <v>1352</v>
      </c>
      <c r="F49" s="176"/>
      <c r="G49" s="176"/>
      <c r="H49" s="176">
        <f>'実質公債費比率（分子）の構造'!M$45</f>
        <v>1323</v>
      </c>
      <c r="I49" s="176"/>
      <c r="J49" s="176"/>
      <c r="K49" s="176">
        <f>'実質公債費比率（分子）の構造'!N$45</f>
        <v>1357</v>
      </c>
      <c r="L49" s="176"/>
      <c r="M49" s="176"/>
      <c r="N49" s="176">
        <f>'実質公債費比率（分子）の構造'!O$45</f>
        <v>1376</v>
      </c>
      <c r="O49" s="176"/>
      <c r="P49" s="176"/>
    </row>
    <row r="50" spans="1:16" x14ac:dyDescent="0.15">
      <c r="A50" s="176" t="s">
        <v>72</v>
      </c>
      <c r="B50" s="176" t="e">
        <f>NA()</f>
        <v>#N/A</v>
      </c>
      <c r="C50" s="176">
        <f>IF(ISNUMBER('実質公債費比率（分子）の構造'!K$53),'実質公債費比率（分子）の構造'!K$53,NA())</f>
        <v>502</v>
      </c>
      <c r="D50" s="176" t="e">
        <f>NA()</f>
        <v>#N/A</v>
      </c>
      <c r="E50" s="176" t="e">
        <f>NA()</f>
        <v>#N/A</v>
      </c>
      <c r="F50" s="176">
        <f>IF(ISNUMBER('実質公債費比率（分子）の構造'!L$53),'実質公債費比率（分子）の構造'!L$53,NA())</f>
        <v>544</v>
      </c>
      <c r="G50" s="176" t="e">
        <f>NA()</f>
        <v>#N/A</v>
      </c>
      <c r="H50" s="176" t="e">
        <f>NA()</f>
        <v>#N/A</v>
      </c>
      <c r="I50" s="176">
        <f>IF(ISNUMBER('実質公債費比率（分子）の構造'!M$53),'実質公債費比率（分子）の構造'!M$53,NA())</f>
        <v>577</v>
      </c>
      <c r="J50" s="176" t="e">
        <f>NA()</f>
        <v>#N/A</v>
      </c>
      <c r="K50" s="176" t="e">
        <f>NA()</f>
        <v>#N/A</v>
      </c>
      <c r="L50" s="176">
        <f>IF(ISNUMBER('実質公債費比率（分子）の構造'!N$53),'実質公債費比率（分子）の構造'!N$53,NA())</f>
        <v>581</v>
      </c>
      <c r="M50" s="176" t="e">
        <f>NA()</f>
        <v>#N/A</v>
      </c>
      <c r="N50" s="176" t="e">
        <f>NA()</f>
        <v>#N/A</v>
      </c>
      <c r="O50" s="176">
        <f>IF(ISNUMBER('実質公債費比率（分子）の構造'!O$53),'実質公債費比率（分子）の構造'!O$53,NA())</f>
        <v>542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10315</v>
      </c>
      <c r="E56" s="175"/>
      <c r="F56" s="175"/>
      <c r="G56" s="175">
        <f>'将来負担比率（分子）の構造'!J$52</f>
        <v>10636</v>
      </c>
      <c r="H56" s="175"/>
      <c r="I56" s="175"/>
      <c r="J56" s="175">
        <f>'将来負担比率（分子）の構造'!K$52</f>
        <v>11766</v>
      </c>
      <c r="K56" s="175"/>
      <c r="L56" s="175"/>
      <c r="M56" s="175">
        <f>'将来負担比率（分子）の構造'!L$52</f>
        <v>12091</v>
      </c>
      <c r="N56" s="175"/>
      <c r="O56" s="175"/>
      <c r="P56" s="175">
        <f>'将来負担比率（分子）の構造'!M$52</f>
        <v>11759</v>
      </c>
    </row>
    <row r="57" spans="1:16" x14ac:dyDescent="0.15">
      <c r="A57" s="175" t="s">
        <v>43</v>
      </c>
      <c r="B57" s="175"/>
      <c r="C57" s="175"/>
      <c r="D57" s="175">
        <f>'将来負担比率（分子）の構造'!I$51</f>
        <v>0</v>
      </c>
      <c r="E57" s="175"/>
      <c r="F57" s="175"/>
      <c r="G57" s="175">
        <f>'将来負担比率（分子）の構造'!J$51</f>
        <v>0</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2902</v>
      </c>
      <c r="E58" s="175"/>
      <c r="F58" s="175"/>
      <c r="G58" s="175">
        <f>'将来負担比率（分子）の構造'!J$50</f>
        <v>2892</v>
      </c>
      <c r="H58" s="175"/>
      <c r="I58" s="175"/>
      <c r="J58" s="175">
        <f>'将来負担比率（分子）の構造'!K$50</f>
        <v>2591</v>
      </c>
      <c r="K58" s="175"/>
      <c r="L58" s="175"/>
      <c r="M58" s="175">
        <f>'将来負担比率（分子）の構造'!L$50</f>
        <v>2806</v>
      </c>
      <c r="N58" s="175"/>
      <c r="O58" s="175"/>
      <c r="P58" s="175">
        <f>'将来負担比率（分子）の構造'!M$50</f>
        <v>3131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1343</v>
      </c>
      <c r="C62" s="175"/>
      <c r="D62" s="175"/>
      <c r="E62" s="175">
        <f>'将来負担比率（分子）の構造'!J$45</f>
        <v>1262</v>
      </c>
      <c r="F62" s="175"/>
      <c r="G62" s="175"/>
      <c r="H62" s="175">
        <f>'将来負担比率（分子）の構造'!K$45</f>
        <v>1088</v>
      </c>
      <c r="I62" s="175"/>
      <c r="J62" s="175"/>
      <c r="K62" s="175">
        <f>'将来負担比率（分子）の構造'!L$45</f>
        <v>1108</v>
      </c>
      <c r="L62" s="175"/>
      <c r="M62" s="175"/>
      <c r="N62" s="175">
        <f>'将来負担比率（分子）の構造'!M$45</f>
        <v>1060</v>
      </c>
      <c r="O62" s="175"/>
      <c r="P62" s="175"/>
    </row>
    <row r="63" spans="1:16" x14ac:dyDescent="0.15">
      <c r="A63" s="175" t="s">
        <v>35</v>
      </c>
      <c r="B63" s="175">
        <f>'将来負担比率（分子）の構造'!I$44</f>
        <v>969</v>
      </c>
      <c r="C63" s="175"/>
      <c r="D63" s="175"/>
      <c r="E63" s="175">
        <f>'将来負担比率（分子）の構造'!J$44</f>
        <v>809</v>
      </c>
      <c r="F63" s="175"/>
      <c r="G63" s="175"/>
      <c r="H63" s="175">
        <f>'将来負担比率（分子）の構造'!K$44</f>
        <v>664</v>
      </c>
      <c r="I63" s="175"/>
      <c r="J63" s="175"/>
      <c r="K63" s="175">
        <f>'将来負担比率（分子）の構造'!L$44</f>
        <v>582</v>
      </c>
      <c r="L63" s="175"/>
      <c r="M63" s="175"/>
      <c r="N63" s="175">
        <f>'将来負担比率（分子）の構造'!M$44</f>
        <v>499</v>
      </c>
      <c r="O63" s="175"/>
      <c r="P63" s="175"/>
    </row>
    <row r="64" spans="1:16" x14ac:dyDescent="0.15">
      <c r="A64" s="175" t="s">
        <v>34</v>
      </c>
      <c r="B64" s="175">
        <f>'将来負担比率（分子）の構造'!I$43</f>
        <v>1559</v>
      </c>
      <c r="C64" s="175"/>
      <c r="D64" s="175"/>
      <c r="E64" s="175">
        <f>'将来負担比率（分子）の構造'!J$43</f>
        <v>1514</v>
      </c>
      <c r="F64" s="175"/>
      <c r="G64" s="175"/>
      <c r="H64" s="175">
        <f>'将来負担比率（分子）の構造'!K$43</f>
        <v>1487</v>
      </c>
      <c r="I64" s="175"/>
      <c r="J64" s="175"/>
      <c r="K64" s="175">
        <f>'将来負担比率（分子）の構造'!L$43</f>
        <v>1573</v>
      </c>
      <c r="L64" s="175"/>
      <c r="M64" s="175"/>
      <c r="N64" s="175">
        <f>'将来負担比率（分子）の構造'!M$43</f>
        <v>1426</v>
      </c>
      <c r="O64" s="175"/>
      <c r="P64" s="175"/>
    </row>
    <row r="65" spans="1:16" x14ac:dyDescent="0.15">
      <c r="A65" s="175" t="s">
        <v>33</v>
      </c>
      <c r="B65" s="175">
        <f>'将来負担比率（分子）の構造'!I$42</f>
        <v>121</v>
      </c>
      <c r="C65" s="175"/>
      <c r="D65" s="175"/>
      <c r="E65" s="175">
        <f>'将来負担比率（分子）の構造'!J$42</f>
        <v>121</v>
      </c>
      <c r="F65" s="175"/>
      <c r="G65" s="175"/>
      <c r="H65" s="175">
        <f>'将来負担比率（分子）の構造'!K$42</f>
        <v>387</v>
      </c>
      <c r="I65" s="175"/>
      <c r="J65" s="175"/>
      <c r="K65" s="175">
        <f>'将来負担比率（分子）の構造'!L$42</f>
        <v>387</v>
      </c>
      <c r="L65" s="175"/>
      <c r="M65" s="175"/>
      <c r="N65" s="175">
        <f>'将来負担比率（分子）の構造'!M$42</f>
        <v>387</v>
      </c>
      <c r="O65" s="175"/>
      <c r="P65" s="175"/>
    </row>
    <row r="66" spans="1:16" x14ac:dyDescent="0.15">
      <c r="A66" s="175" t="s">
        <v>32</v>
      </c>
      <c r="B66" s="175">
        <f>'将来負担比率（分子）の構造'!I$41</f>
        <v>12469</v>
      </c>
      <c r="C66" s="175"/>
      <c r="D66" s="175"/>
      <c r="E66" s="175">
        <f>'将来負担比率（分子）の構造'!J$41</f>
        <v>13145</v>
      </c>
      <c r="F66" s="175"/>
      <c r="G66" s="175"/>
      <c r="H66" s="175">
        <f>'将来負担比率（分子）の構造'!K$41</f>
        <v>14955</v>
      </c>
      <c r="I66" s="175"/>
      <c r="J66" s="175"/>
      <c r="K66" s="175">
        <f>'将来負担比率（分子）の構造'!L$41</f>
        <v>15453</v>
      </c>
      <c r="L66" s="175"/>
      <c r="M66" s="175"/>
      <c r="N66" s="175">
        <f>'将来負担比率（分子）の構造'!M$41</f>
        <v>15174</v>
      </c>
      <c r="O66" s="175"/>
      <c r="P66" s="175"/>
    </row>
    <row r="67" spans="1:16" x14ac:dyDescent="0.15">
      <c r="A67" s="175" t="s">
        <v>76</v>
      </c>
      <c r="B67" s="175" t="e">
        <f>NA()</f>
        <v>#N/A</v>
      </c>
      <c r="C67" s="175">
        <f>IF(ISNUMBER('将来負担比率（分子）の構造'!I$53), IF('将来負担比率（分子）の構造'!I$53 &lt; 0, 0, '将来負担比率（分子）の構造'!I$53), NA())</f>
        <v>3244</v>
      </c>
      <c r="D67" s="175" t="e">
        <f>NA()</f>
        <v>#N/A</v>
      </c>
      <c r="E67" s="175" t="e">
        <f>NA()</f>
        <v>#N/A</v>
      </c>
      <c r="F67" s="175">
        <f>IF(ISNUMBER('将来負担比率（分子）の構造'!J$53), IF('将来負担比率（分子）の構造'!J$53 &lt; 0, 0, '将来負担比率（分子）の構造'!J$53), NA())</f>
        <v>3323</v>
      </c>
      <c r="G67" s="175" t="e">
        <f>NA()</f>
        <v>#N/A</v>
      </c>
      <c r="H67" s="175" t="e">
        <f>NA()</f>
        <v>#N/A</v>
      </c>
      <c r="I67" s="175">
        <f>IF(ISNUMBER('将来負担比率（分子）の構造'!K$53), IF('将来負担比率（分子）の構造'!K$53 &lt; 0, 0, '将来負担比率（分子）の構造'!K$53), NA())</f>
        <v>4224</v>
      </c>
      <c r="J67" s="175" t="e">
        <f>NA()</f>
        <v>#N/A</v>
      </c>
      <c r="K67" s="175" t="e">
        <f>NA()</f>
        <v>#N/A</v>
      </c>
      <c r="L67" s="175">
        <f>IF(ISNUMBER('将来負担比率（分子）の構造'!L$53), IF('将来負担比率（分子）の構造'!L$53 &lt; 0, 0, '将来負担比率（分子）の構造'!L$53), NA())</f>
        <v>4206</v>
      </c>
      <c r="M67" s="175" t="e">
        <f>NA()</f>
        <v>#N/A</v>
      </c>
      <c r="N67" s="175" t="e">
        <f>NA()</f>
        <v>#N/A</v>
      </c>
      <c r="O67" s="175">
        <f>IF(ISNUMBER('将来負担比率（分子）の構造'!M$53), IF('将来負担比率（分子）の構造'!M$53 &lt; 0, 0, '将来負担比率（分子）の構造'!M$53), NA())</f>
        <v>3657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763</v>
      </c>
      <c r="C72" s="179">
        <f>基金残高に係る経年分析!G55</f>
        <v>1089</v>
      </c>
      <c r="D72" s="179">
        <f>基金残高に係る経年分析!H55</f>
        <v>1186</v>
      </c>
    </row>
    <row r="73" spans="1:16" x14ac:dyDescent="0.15">
      <c r="A73" s="178" t="s">
        <v>79</v>
      </c>
      <c r="B73" s="179">
        <f>基金残高に係る経年分析!F56</f>
        <v>619</v>
      </c>
      <c r="C73" s="179">
        <f>基金残高に係る経年分析!G56</f>
        <v>721</v>
      </c>
      <c r="D73" s="179">
        <f>基金残高に係る経年分析!H56</f>
        <v>711</v>
      </c>
    </row>
    <row r="74" spans="1:16" x14ac:dyDescent="0.15">
      <c r="A74" s="178" t="s">
        <v>80</v>
      </c>
      <c r="B74" s="179">
        <f>基金残高に係る経年分析!F57</f>
        <v>1501</v>
      </c>
      <c r="C74" s="179">
        <f>基金残高に係る経年分析!G57</f>
        <v>1177</v>
      </c>
      <c r="D74" s="179">
        <f>基金残高に係る経年分析!H57</f>
        <v>1358</v>
      </c>
    </row>
  </sheetData>
  <sheetProtection algorithmName="SHA-512" hashValue="kHJC5n7alBkDMKIaaqyz9NoS//kGTk3cjAHGjse7gWfLtkd2G4BKhgnNOBC7ArgS37T1CmiIIqzj5uwX8+SqMg==" saltValue="Xh/ALNXu2SoOdyjOHR7B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1483230</v>
      </c>
      <c r="S5" s="674"/>
      <c r="T5" s="674"/>
      <c r="U5" s="674"/>
      <c r="V5" s="674"/>
      <c r="W5" s="674"/>
      <c r="X5" s="674"/>
      <c r="Y5" s="702"/>
      <c r="Z5" s="715">
        <v>12.1</v>
      </c>
      <c r="AA5" s="715"/>
      <c r="AB5" s="715"/>
      <c r="AC5" s="715"/>
      <c r="AD5" s="716">
        <v>1483230</v>
      </c>
      <c r="AE5" s="716"/>
      <c r="AF5" s="716"/>
      <c r="AG5" s="716"/>
      <c r="AH5" s="716"/>
      <c r="AI5" s="716"/>
      <c r="AJ5" s="716"/>
      <c r="AK5" s="716"/>
      <c r="AL5" s="703">
        <v>23.5</v>
      </c>
      <c r="AM5" s="686"/>
      <c r="AN5" s="686"/>
      <c r="AO5" s="704"/>
      <c r="AP5" s="676" t="s">
        <v>234</v>
      </c>
      <c r="AQ5" s="677"/>
      <c r="AR5" s="677"/>
      <c r="AS5" s="677"/>
      <c r="AT5" s="677"/>
      <c r="AU5" s="677"/>
      <c r="AV5" s="677"/>
      <c r="AW5" s="677"/>
      <c r="AX5" s="677"/>
      <c r="AY5" s="677"/>
      <c r="AZ5" s="677"/>
      <c r="BA5" s="677"/>
      <c r="BB5" s="677"/>
      <c r="BC5" s="677"/>
      <c r="BD5" s="677"/>
      <c r="BE5" s="677"/>
      <c r="BF5" s="678"/>
      <c r="BG5" s="627">
        <v>1457913</v>
      </c>
      <c r="BH5" s="628"/>
      <c r="BI5" s="628"/>
      <c r="BJ5" s="628"/>
      <c r="BK5" s="628"/>
      <c r="BL5" s="628"/>
      <c r="BM5" s="628"/>
      <c r="BN5" s="629"/>
      <c r="BO5" s="663">
        <v>98.3</v>
      </c>
      <c r="BP5" s="663"/>
      <c r="BQ5" s="663"/>
      <c r="BR5" s="663"/>
      <c r="BS5" s="664" t="s">
        <v>235</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79344</v>
      </c>
      <c r="S6" s="628"/>
      <c r="T6" s="628"/>
      <c r="U6" s="628"/>
      <c r="V6" s="628"/>
      <c r="W6" s="628"/>
      <c r="X6" s="628"/>
      <c r="Y6" s="629"/>
      <c r="Z6" s="663">
        <v>0.6</v>
      </c>
      <c r="AA6" s="663"/>
      <c r="AB6" s="663"/>
      <c r="AC6" s="663"/>
      <c r="AD6" s="664">
        <v>79344</v>
      </c>
      <c r="AE6" s="664"/>
      <c r="AF6" s="664"/>
      <c r="AG6" s="664"/>
      <c r="AH6" s="664"/>
      <c r="AI6" s="664"/>
      <c r="AJ6" s="664"/>
      <c r="AK6" s="664"/>
      <c r="AL6" s="630">
        <v>1.3</v>
      </c>
      <c r="AM6" s="631"/>
      <c r="AN6" s="631"/>
      <c r="AO6" s="665"/>
      <c r="AP6" s="624" t="s">
        <v>240</v>
      </c>
      <c r="AQ6" s="625"/>
      <c r="AR6" s="625"/>
      <c r="AS6" s="625"/>
      <c r="AT6" s="625"/>
      <c r="AU6" s="625"/>
      <c r="AV6" s="625"/>
      <c r="AW6" s="625"/>
      <c r="AX6" s="625"/>
      <c r="AY6" s="625"/>
      <c r="AZ6" s="625"/>
      <c r="BA6" s="625"/>
      <c r="BB6" s="625"/>
      <c r="BC6" s="625"/>
      <c r="BD6" s="625"/>
      <c r="BE6" s="625"/>
      <c r="BF6" s="626"/>
      <c r="BG6" s="627">
        <v>1457913</v>
      </c>
      <c r="BH6" s="628"/>
      <c r="BI6" s="628"/>
      <c r="BJ6" s="628"/>
      <c r="BK6" s="628"/>
      <c r="BL6" s="628"/>
      <c r="BM6" s="628"/>
      <c r="BN6" s="629"/>
      <c r="BO6" s="663">
        <v>98.3</v>
      </c>
      <c r="BP6" s="663"/>
      <c r="BQ6" s="663"/>
      <c r="BR6" s="663"/>
      <c r="BS6" s="664" t="s">
        <v>132</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79286</v>
      </c>
      <c r="CS6" s="628"/>
      <c r="CT6" s="628"/>
      <c r="CU6" s="628"/>
      <c r="CV6" s="628"/>
      <c r="CW6" s="628"/>
      <c r="CX6" s="628"/>
      <c r="CY6" s="629"/>
      <c r="CZ6" s="703">
        <v>0.7</v>
      </c>
      <c r="DA6" s="686"/>
      <c r="DB6" s="686"/>
      <c r="DC6" s="705"/>
      <c r="DD6" s="633" t="s">
        <v>132</v>
      </c>
      <c r="DE6" s="628"/>
      <c r="DF6" s="628"/>
      <c r="DG6" s="628"/>
      <c r="DH6" s="628"/>
      <c r="DI6" s="628"/>
      <c r="DJ6" s="628"/>
      <c r="DK6" s="628"/>
      <c r="DL6" s="628"/>
      <c r="DM6" s="628"/>
      <c r="DN6" s="628"/>
      <c r="DO6" s="628"/>
      <c r="DP6" s="629"/>
      <c r="DQ6" s="633">
        <v>79286</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708</v>
      </c>
      <c r="S7" s="628"/>
      <c r="T7" s="628"/>
      <c r="U7" s="628"/>
      <c r="V7" s="628"/>
      <c r="W7" s="628"/>
      <c r="X7" s="628"/>
      <c r="Y7" s="629"/>
      <c r="Z7" s="663">
        <v>0</v>
      </c>
      <c r="AA7" s="663"/>
      <c r="AB7" s="663"/>
      <c r="AC7" s="663"/>
      <c r="AD7" s="664">
        <v>708</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564286</v>
      </c>
      <c r="BH7" s="628"/>
      <c r="BI7" s="628"/>
      <c r="BJ7" s="628"/>
      <c r="BK7" s="628"/>
      <c r="BL7" s="628"/>
      <c r="BM7" s="628"/>
      <c r="BN7" s="629"/>
      <c r="BO7" s="663">
        <v>38</v>
      </c>
      <c r="BP7" s="663"/>
      <c r="BQ7" s="663"/>
      <c r="BR7" s="663"/>
      <c r="BS7" s="664" t="s">
        <v>132</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2012086</v>
      </c>
      <c r="CS7" s="628"/>
      <c r="CT7" s="628"/>
      <c r="CU7" s="628"/>
      <c r="CV7" s="628"/>
      <c r="CW7" s="628"/>
      <c r="CX7" s="628"/>
      <c r="CY7" s="629"/>
      <c r="CZ7" s="663">
        <v>16.899999999999999</v>
      </c>
      <c r="DA7" s="663"/>
      <c r="DB7" s="663"/>
      <c r="DC7" s="663"/>
      <c r="DD7" s="633">
        <v>123584</v>
      </c>
      <c r="DE7" s="628"/>
      <c r="DF7" s="628"/>
      <c r="DG7" s="628"/>
      <c r="DH7" s="628"/>
      <c r="DI7" s="628"/>
      <c r="DJ7" s="628"/>
      <c r="DK7" s="628"/>
      <c r="DL7" s="628"/>
      <c r="DM7" s="628"/>
      <c r="DN7" s="628"/>
      <c r="DO7" s="628"/>
      <c r="DP7" s="629"/>
      <c r="DQ7" s="633">
        <v>1150796</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10142</v>
      </c>
      <c r="S8" s="628"/>
      <c r="T8" s="628"/>
      <c r="U8" s="628"/>
      <c r="V8" s="628"/>
      <c r="W8" s="628"/>
      <c r="X8" s="628"/>
      <c r="Y8" s="629"/>
      <c r="Z8" s="663">
        <v>0.1</v>
      </c>
      <c r="AA8" s="663"/>
      <c r="AB8" s="663"/>
      <c r="AC8" s="663"/>
      <c r="AD8" s="664">
        <v>10142</v>
      </c>
      <c r="AE8" s="664"/>
      <c r="AF8" s="664"/>
      <c r="AG8" s="664"/>
      <c r="AH8" s="664"/>
      <c r="AI8" s="664"/>
      <c r="AJ8" s="664"/>
      <c r="AK8" s="664"/>
      <c r="AL8" s="630">
        <v>0.2</v>
      </c>
      <c r="AM8" s="631"/>
      <c r="AN8" s="631"/>
      <c r="AO8" s="665"/>
      <c r="AP8" s="624" t="s">
        <v>246</v>
      </c>
      <c r="AQ8" s="625"/>
      <c r="AR8" s="625"/>
      <c r="AS8" s="625"/>
      <c r="AT8" s="625"/>
      <c r="AU8" s="625"/>
      <c r="AV8" s="625"/>
      <c r="AW8" s="625"/>
      <c r="AX8" s="625"/>
      <c r="AY8" s="625"/>
      <c r="AZ8" s="625"/>
      <c r="BA8" s="625"/>
      <c r="BB8" s="625"/>
      <c r="BC8" s="625"/>
      <c r="BD8" s="625"/>
      <c r="BE8" s="625"/>
      <c r="BF8" s="626"/>
      <c r="BG8" s="627">
        <v>23122</v>
      </c>
      <c r="BH8" s="628"/>
      <c r="BI8" s="628"/>
      <c r="BJ8" s="628"/>
      <c r="BK8" s="628"/>
      <c r="BL8" s="628"/>
      <c r="BM8" s="628"/>
      <c r="BN8" s="629"/>
      <c r="BO8" s="663">
        <v>1.6</v>
      </c>
      <c r="BP8" s="663"/>
      <c r="BQ8" s="663"/>
      <c r="BR8" s="663"/>
      <c r="BS8" s="664" t="s">
        <v>235</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3605275</v>
      </c>
      <c r="CS8" s="628"/>
      <c r="CT8" s="628"/>
      <c r="CU8" s="628"/>
      <c r="CV8" s="628"/>
      <c r="CW8" s="628"/>
      <c r="CX8" s="628"/>
      <c r="CY8" s="629"/>
      <c r="CZ8" s="663">
        <v>30.3</v>
      </c>
      <c r="DA8" s="663"/>
      <c r="DB8" s="663"/>
      <c r="DC8" s="663"/>
      <c r="DD8" s="633">
        <v>502660</v>
      </c>
      <c r="DE8" s="628"/>
      <c r="DF8" s="628"/>
      <c r="DG8" s="628"/>
      <c r="DH8" s="628"/>
      <c r="DI8" s="628"/>
      <c r="DJ8" s="628"/>
      <c r="DK8" s="628"/>
      <c r="DL8" s="628"/>
      <c r="DM8" s="628"/>
      <c r="DN8" s="628"/>
      <c r="DO8" s="628"/>
      <c r="DP8" s="629"/>
      <c r="DQ8" s="633">
        <v>1823425</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7243</v>
      </c>
      <c r="S9" s="628"/>
      <c r="T9" s="628"/>
      <c r="U9" s="628"/>
      <c r="V9" s="628"/>
      <c r="W9" s="628"/>
      <c r="X9" s="628"/>
      <c r="Y9" s="629"/>
      <c r="Z9" s="663">
        <v>0.1</v>
      </c>
      <c r="AA9" s="663"/>
      <c r="AB9" s="663"/>
      <c r="AC9" s="663"/>
      <c r="AD9" s="664">
        <v>7243</v>
      </c>
      <c r="AE9" s="664"/>
      <c r="AF9" s="664"/>
      <c r="AG9" s="664"/>
      <c r="AH9" s="664"/>
      <c r="AI9" s="664"/>
      <c r="AJ9" s="664"/>
      <c r="AK9" s="664"/>
      <c r="AL9" s="630">
        <v>0.1</v>
      </c>
      <c r="AM9" s="631"/>
      <c r="AN9" s="631"/>
      <c r="AO9" s="665"/>
      <c r="AP9" s="624" t="s">
        <v>249</v>
      </c>
      <c r="AQ9" s="625"/>
      <c r="AR9" s="625"/>
      <c r="AS9" s="625"/>
      <c r="AT9" s="625"/>
      <c r="AU9" s="625"/>
      <c r="AV9" s="625"/>
      <c r="AW9" s="625"/>
      <c r="AX9" s="625"/>
      <c r="AY9" s="625"/>
      <c r="AZ9" s="625"/>
      <c r="BA9" s="625"/>
      <c r="BB9" s="625"/>
      <c r="BC9" s="625"/>
      <c r="BD9" s="625"/>
      <c r="BE9" s="625"/>
      <c r="BF9" s="626"/>
      <c r="BG9" s="627">
        <v>469182</v>
      </c>
      <c r="BH9" s="628"/>
      <c r="BI9" s="628"/>
      <c r="BJ9" s="628"/>
      <c r="BK9" s="628"/>
      <c r="BL9" s="628"/>
      <c r="BM9" s="628"/>
      <c r="BN9" s="629"/>
      <c r="BO9" s="663">
        <v>31.6</v>
      </c>
      <c r="BP9" s="663"/>
      <c r="BQ9" s="663"/>
      <c r="BR9" s="663"/>
      <c r="BS9" s="664" t="s">
        <v>235</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1573797</v>
      </c>
      <c r="CS9" s="628"/>
      <c r="CT9" s="628"/>
      <c r="CU9" s="628"/>
      <c r="CV9" s="628"/>
      <c r="CW9" s="628"/>
      <c r="CX9" s="628"/>
      <c r="CY9" s="629"/>
      <c r="CZ9" s="663">
        <v>13.2</v>
      </c>
      <c r="DA9" s="663"/>
      <c r="DB9" s="663"/>
      <c r="DC9" s="663"/>
      <c r="DD9" s="633">
        <v>18093</v>
      </c>
      <c r="DE9" s="628"/>
      <c r="DF9" s="628"/>
      <c r="DG9" s="628"/>
      <c r="DH9" s="628"/>
      <c r="DI9" s="628"/>
      <c r="DJ9" s="628"/>
      <c r="DK9" s="628"/>
      <c r="DL9" s="628"/>
      <c r="DM9" s="628"/>
      <c r="DN9" s="628"/>
      <c r="DO9" s="628"/>
      <c r="DP9" s="629"/>
      <c r="DQ9" s="633">
        <v>1443557</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132</v>
      </c>
      <c r="S10" s="628"/>
      <c r="T10" s="628"/>
      <c r="U10" s="628"/>
      <c r="V10" s="628"/>
      <c r="W10" s="628"/>
      <c r="X10" s="628"/>
      <c r="Y10" s="629"/>
      <c r="Z10" s="663" t="s">
        <v>132</v>
      </c>
      <c r="AA10" s="663"/>
      <c r="AB10" s="663"/>
      <c r="AC10" s="663"/>
      <c r="AD10" s="664" t="s">
        <v>132</v>
      </c>
      <c r="AE10" s="664"/>
      <c r="AF10" s="664"/>
      <c r="AG10" s="664"/>
      <c r="AH10" s="664"/>
      <c r="AI10" s="664"/>
      <c r="AJ10" s="664"/>
      <c r="AK10" s="664"/>
      <c r="AL10" s="630" t="s">
        <v>132</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47104</v>
      </c>
      <c r="BH10" s="628"/>
      <c r="BI10" s="628"/>
      <c r="BJ10" s="628"/>
      <c r="BK10" s="628"/>
      <c r="BL10" s="628"/>
      <c r="BM10" s="628"/>
      <c r="BN10" s="629"/>
      <c r="BO10" s="663">
        <v>3.2</v>
      </c>
      <c r="BP10" s="663"/>
      <c r="BQ10" s="663"/>
      <c r="BR10" s="663"/>
      <c r="BS10" s="664" t="s">
        <v>235</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t="s">
        <v>235</v>
      </c>
      <c r="CS10" s="628"/>
      <c r="CT10" s="628"/>
      <c r="CU10" s="628"/>
      <c r="CV10" s="628"/>
      <c r="CW10" s="628"/>
      <c r="CX10" s="628"/>
      <c r="CY10" s="629"/>
      <c r="CZ10" s="663" t="s">
        <v>132</v>
      </c>
      <c r="DA10" s="663"/>
      <c r="DB10" s="663"/>
      <c r="DC10" s="663"/>
      <c r="DD10" s="633" t="s">
        <v>132</v>
      </c>
      <c r="DE10" s="628"/>
      <c r="DF10" s="628"/>
      <c r="DG10" s="628"/>
      <c r="DH10" s="628"/>
      <c r="DI10" s="628"/>
      <c r="DJ10" s="628"/>
      <c r="DK10" s="628"/>
      <c r="DL10" s="628"/>
      <c r="DM10" s="628"/>
      <c r="DN10" s="628"/>
      <c r="DO10" s="628"/>
      <c r="DP10" s="629"/>
      <c r="DQ10" s="633" t="s">
        <v>183</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361646</v>
      </c>
      <c r="S11" s="628"/>
      <c r="T11" s="628"/>
      <c r="U11" s="628"/>
      <c r="V11" s="628"/>
      <c r="W11" s="628"/>
      <c r="X11" s="628"/>
      <c r="Y11" s="629"/>
      <c r="Z11" s="630">
        <v>3</v>
      </c>
      <c r="AA11" s="631"/>
      <c r="AB11" s="631"/>
      <c r="AC11" s="632"/>
      <c r="AD11" s="633">
        <v>361646</v>
      </c>
      <c r="AE11" s="628"/>
      <c r="AF11" s="628"/>
      <c r="AG11" s="628"/>
      <c r="AH11" s="628"/>
      <c r="AI11" s="628"/>
      <c r="AJ11" s="628"/>
      <c r="AK11" s="629"/>
      <c r="AL11" s="630">
        <v>5.7</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24878</v>
      </c>
      <c r="BH11" s="628"/>
      <c r="BI11" s="628"/>
      <c r="BJ11" s="628"/>
      <c r="BK11" s="628"/>
      <c r="BL11" s="628"/>
      <c r="BM11" s="628"/>
      <c r="BN11" s="629"/>
      <c r="BO11" s="663">
        <v>1.7</v>
      </c>
      <c r="BP11" s="663"/>
      <c r="BQ11" s="663"/>
      <c r="BR11" s="663"/>
      <c r="BS11" s="664" t="s">
        <v>235</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191725</v>
      </c>
      <c r="CS11" s="628"/>
      <c r="CT11" s="628"/>
      <c r="CU11" s="628"/>
      <c r="CV11" s="628"/>
      <c r="CW11" s="628"/>
      <c r="CX11" s="628"/>
      <c r="CY11" s="629"/>
      <c r="CZ11" s="663">
        <v>1.6</v>
      </c>
      <c r="DA11" s="663"/>
      <c r="DB11" s="663"/>
      <c r="DC11" s="663"/>
      <c r="DD11" s="633">
        <v>60164</v>
      </c>
      <c r="DE11" s="628"/>
      <c r="DF11" s="628"/>
      <c r="DG11" s="628"/>
      <c r="DH11" s="628"/>
      <c r="DI11" s="628"/>
      <c r="DJ11" s="628"/>
      <c r="DK11" s="628"/>
      <c r="DL11" s="628"/>
      <c r="DM11" s="628"/>
      <c r="DN11" s="628"/>
      <c r="DO11" s="628"/>
      <c r="DP11" s="629"/>
      <c r="DQ11" s="633">
        <v>121517</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t="s">
        <v>132</v>
      </c>
      <c r="S12" s="628"/>
      <c r="T12" s="628"/>
      <c r="U12" s="628"/>
      <c r="V12" s="628"/>
      <c r="W12" s="628"/>
      <c r="X12" s="628"/>
      <c r="Y12" s="629"/>
      <c r="Z12" s="663" t="s">
        <v>132</v>
      </c>
      <c r="AA12" s="663"/>
      <c r="AB12" s="663"/>
      <c r="AC12" s="663"/>
      <c r="AD12" s="664" t="s">
        <v>132</v>
      </c>
      <c r="AE12" s="664"/>
      <c r="AF12" s="664"/>
      <c r="AG12" s="664"/>
      <c r="AH12" s="664"/>
      <c r="AI12" s="664"/>
      <c r="AJ12" s="664"/>
      <c r="AK12" s="664"/>
      <c r="AL12" s="630" t="s">
        <v>235</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705298</v>
      </c>
      <c r="BH12" s="628"/>
      <c r="BI12" s="628"/>
      <c r="BJ12" s="628"/>
      <c r="BK12" s="628"/>
      <c r="BL12" s="628"/>
      <c r="BM12" s="628"/>
      <c r="BN12" s="629"/>
      <c r="BO12" s="663">
        <v>47.6</v>
      </c>
      <c r="BP12" s="663"/>
      <c r="BQ12" s="663"/>
      <c r="BR12" s="663"/>
      <c r="BS12" s="664" t="s">
        <v>132</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586651</v>
      </c>
      <c r="CS12" s="628"/>
      <c r="CT12" s="628"/>
      <c r="CU12" s="628"/>
      <c r="CV12" s="628"/>
      <c r="CW12" s="628"/>
      <c r="CX12" s="628"/>
      <c r="CY12" s="629"/>
      <c r="CZ12" s="663">
        <v>4.9000000000000004</v>
      </c>
      <c r="DA12" s="663"/>
      <c r="DB12" s="663"/>
      <c r="DC12" s="663"/>
      <c r="DD12" s="633">
        <v>166500</v>
      </c>
      <c r="DE12" s="628"/>
      <c r="DF12" s="628"/>
      <c r="DG12" s="628"/>
      <c r="DH12" s="628"/>
      <c r="DI12" s="628"/>
      <c r="DJ12" s="628"/>
      <c r="DK12" s="628"/>
      <c r="DL12" s="628"/>
      <c r="DM12" s="628"/>
      <c r="DN12" s="628"/>
      <c r="DO12" s="628"/>
      <c r="DP12" s="629"/>
      <c r="DQ12" s="633">
        <v>366797</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183</v>
      </c>
      <c r="AA13" s="663"/>
      <c r="AB13" s="663"/>
      <c r="AC13" s="663"/>
      <c r="AD13" s="664" t="s">
        <v>132</v>
      </c>
      <c r="AE13" s="664"/>
      <c r="AF13" s="664"/>
      <c r="AG13" s="664"/>
      <c r="AH13" s="664"/>
      <c r="AI13" s="664"/>
      <c r="AJ13" s="664"/>
      <c r="AK13" s="664"/>
      <c r="AL13" s="630" t="s">
        <v>132</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701114</v>
      </c>
      <c r="BH13" s="628"/>
      <c r="BI13" s="628"/>
      <c r="BJ13" s="628"/>
      <c r="BK13" s="628"/>
      <c r="BL13" s="628"/>
      <c r="BM13" s="628"/>
      <c r="BN13" s="629"/>
      <c r="BO13" s="663">
        <v>47.3</v>
      </c>
      <c r="BP13" s="663"/>
      <c r="BQ13" s="663"/>
      <c r="BR13" s="663"/>
      <c r="BS13" s="664" t="s">
        <v>132</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705197</v>
      </c>
      <c r="CS13" s="628"/>
      <c r="CT13" s="628"/>
      <c r="CU13" s="628"/>
      <c r="CV13" s="628"/>
      <c r="CW13" s="628"/>
      <c r="CX13" s="628"/>
      <c r="CY13" s="629"/>
      <c r="CZ13" s="663">
        <v>5.9</v>
      </c>
      <c r="DA13" s="663"/>
      <c r="DB13" s="663"/>
      <c r="DC13" s="663"/>
      <c r="DD13" s="633">
        <v>423721</v>
      </c>
      <c r="DE13" s="628"/>
      <c r="DF13" s="628"/>
      <c r="DG13" s="628"/>
      <c r="DH13" s="628"/>
      <c r="DI13" s="628"/>
      <c r="DJ13" s="628"/>
      <c r="DK13" s="628"/>
      <c r="DL13" s="628"/>
      <c r="DM13" s="628"/>
      <c r="DN13" s="628"/>
      <c r="DO13" s="628"/>
      <c r="DP13" s="629"/>
      <c r="DQ13" s="633">
        <v>349818</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v>206</v>
      </c>
      <c r="S14" s="628"/>
      <c r="T14" s="628"/>
      <c r="U14" s="628"/>
      <c r="V14" s="628"/>
      <c r="W14" s="628"/>
      <c r="X14" s="628"/>
      <c r="Y14" s="629"/>
      <c r="Z14" s="663">
        <v>0</v>
      </c>
      <c r="AA14" s="663"/>
      <c r="AB14" s="663"/>
      <c r="AC14" s="663"/>
      <c r="AD14" s="664">
        <v>206</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65110</v>
      </c>
      <c r="BH14" s="628"/>
      <c r="BI14" s="628"/>
      <c r="BJ14" s="628"/>
      <c r="BK14" s="628"/>
      <c r="BL14" s="628"/>
      <c r="BM14" s="628"/>
      <c r="BN14" s="629"/>
      <c r="BO14" s="663">
        <v>4.4000000000000004</v>
      </c>
      <c r="BP14" s="663"/>
      <c r="BQ14" s="663"/>
      <c r="BR14" s="663"/>
      <c r="BS14" s="664" t="s">
        <v>132</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630457</v>
      </c>
      <c r="CS14" s="628"/>
      <c r="CT14" s="628"/>
      <c r="CU14" s="628"/>
      <c r="CV14" s="628"/>
      <c r="CW14" s="628"/>
      <c r="CX14" s="628"/>
      <c r="CY14" s="629"/>
      <c r="CZ14" s="663">
        <v>5.3</v>
      </c>
      <c r="DA14" s="663"/>
      <c r="DB14" s="663"/>
      <c r="DC14" s="663"/>
      <c r="DD14" s="633">
        <v>56727</v>
      </c>
      <c r="DE14" s="628"/>
      <c r="DF14" s="628"/>
      <c r="DG14" s="628"/>
      <c r="DH14" s="628"/>
      <c r="DI14" s="628"/>
      <c r="DJ14" s="628"/>
      <c r="DK14" s="628"/>
      <c r="DL14" s="628"/>
      <c r="DM14" s="628"/>
      <c r="DN14" s="628"/>
      <c r="DO14" s="628"/>
      <c r="DP14" s="629"/>
      <c r="DQ14" s="633">
        <v>420526</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132</v>
      </c>
      <c r="S15" s="628"/>
      <c r="T15" s="628"/>
      <c r="U15" s="628"/>
      <c r="V15" s="628"/>
      <c r="W15" s="628"/>
      <c r="X15" s="628"/>
      <c r="Y15" s="629"/>
      <c r="Z15" s="663" t="s">
        <v>235</v>
      </c>
      <c r="AA15" s="663"/>
      <c r="AB15" s="663"/>
      <c r="AC15" s="663"/>
      <c r="AD15" s="664" t="s">
        <v>235</v>
      </c>
      <c r="AE15" s="664"/>
      <c r="AF15" s="664"/>
      <c r="AG15" s="664"/>
      <c r="AH15" s="664"/>
      <c r="AI15" s="664"/>
      <c r="AJ15" s="664"/>
      <c r="AK15" s="664"/>
      <c r="AL15" s="630" t="s">
        <v>132</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123219</v>
      </c>
      <c r="BH15" s="628"/>
      <c r="BI15" s="628"/>
      <c r="BJ15" s="628"/>
      <c r="BK15" s="628"/>
      <c r="BL15" s="628"/>
      <c r="BM15" s="628"/>
      <c r="BN15" s="629"/>
      <c r="BO15" s="663">
        <v>8.3000000000000007</v>
      </c>
      <c r="BP15" s="663"/>
      <c r="BQ15" s="663"/>
      <c r="BR15" s="663"/>
      <c r="BS15" s="664" t="s">
        <v>132</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856050</v>
      </c>
      <c r="CS15" s="628"/>
      <c r="CT15" s="628"/>
      <c r="CU15" s="628"/>
      <c r="CV15" s="628"/>
      <c r="CW15" s="628"/>
      <c r="CX15" s="628"/>
      <c r="CY15" s="629"/>
      <c r="CZ15" s="663">
        <v>7.2</v>
      </c>
      <c r="DA15" s="663"/>
      <c r="DB15" s="663"/>
      <c r="DC15" s="663"/>
      <c r="DD15" s="633">
        <v>28309</v>
      </c>
      <c r="DE15" s="628"/>
      <c r="DF15" s="628"/>
      <c r="DG15" s="628"/>
      <c r="DH15" s="628"/>
      <c r="DI15" s="628"/>
      <c r="DJ15" s="628"/>
      <c r="DK15" s="628"/>
      <c r="DL15" s="628"/>
      <c r="DM15" s="628"/>
      <c r="DN15" s="628"/>
      <c r="DO15" s="628"/>
      <c r="DP15" s="629"/>
      <c r="DQ15" s="633">
        <v>704216</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5941</v>
      </c>
      <c r="S16" s="628"/>
      <c r="T16" s="628"/>
      <c r="U16" s="628"/>
      <c r="V16" s="628"/>
      <c r="W16" s="628"/>
      <c r="X16" s="628"/>
      <c r="Y16" s="629"/>
      <c r="Z16" s="663">
        <v>0</v>
      </c>
      <c r="AA16" s="663"/>
      <c r="AB16" s="663"/>
      <c r="AC16" s="663"/>
      <c r="AD16" s="664">
        <v>5941</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183</v>
      </c>
      <c r="BH16" s="628"/>
      <c r="BI16" s="628"/>
      <c r="BJ16" s="628"/>
      <c r="BK16" s="628"/>
      <c r="BL16" s="628"/>
      <c r="BM16" s="628"/>
      <c r="BN16" s="629"/>
      <c r="BO16" s="663" t="s">
        <v>132</v>
      </c>
      <c r="BP16" s="663"/>
      <c r="BQ16" s="663"/>
      <c r="BR16" s="663"/>
      <c r="BS16" s="664" t="s">
        <v>183</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279077</v>
      </c>
      <c r="CS16" s="628"/>
      <c r="CT16" s="628"/>
      <c r="CU16" s="628"/>
      <c r="CV16" s="628"/>
      <c r="CW16" s="628"/>
      <c r="CX16" s="628"/>
      <c r="CY16" s="629"/>
      <c r="CZ16" s="663">
        <v>2.2999999999999998</v>
      </c>
      <c r="DA16" s="663"/>
      <c r="DB16" s="663"/>
      <c r="DC16" s="663"/>
      <c r="DD16" s="633" t="s">
        <v>132</v>
      </c>
      <c r="DE16" s="628"/>
      <c r="DF16" s="628"/>
      <c r="DG16" s="628"/>
      <c r="DH16" s="628"/>
      <c r="DI16" s="628"/>
      <c r="DJ16" s="628"/>
      <c r="DK16" s="628"/>
      <c r="DL16" s="628"/>
      <c r="DM16" s="628"/>
      <c r="DN16" s="628"/>
      <c r="DO16" s="628"/>
      <c r="DP16" s="629"/>
      <c r="DQ16" s="633">
        <v>59733</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20332</v>
      </c>
      <c r="S17" s="628"/>
      <c r="T17" s="628"/>
      <c r="U17" s="628"/>
      <c r="V17" s="628"/>
      <c r="W17" s="628"/>
      <c r="X17" s="628"/>
      <c r="Y17" s="629"/>
      <c r="Z17" s="663">
        <v>0.2</v>
      </c>
      <c r="AA17" s="663"/>
      <c r="AB17" s="663"/>
      <c r="AC17" s="663"/>
      <c r="AD17" s="664">
        <v>20332</v>
      </c>
      <c r="AE17" s="664"/>
      <c r="AF17" s="664"/>
      <c r="AG17" s="664"/>
      <c r="AH17" s="664"/>
      <c r="AI17" s="664"/>
      <c r="AJ17" s="664"/>
      <c r="AK17" s="664"/>
      <c r="AL17" s="630">
        <v>0.3</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132</v>
      </c>
      <c r="BH17" s="628"/>
      <c r="BI17" s="628"/>
      <c r="BJ17" s="628"/>
      <c r="BK17" s="628"/>
      <c r="BL17" s="628"/>
      <c r="BM17" s="628"/>
      <c r="BN17" s="629"/>
      <c r="BO17" s="663" t="s">
        <v>132</v>
      </c>
      <c r="BP17" s="663"/>
      <c r="BQ17" s="663"/>
      <c r="BR17" s="663"/>
      <c r="BS17" s="664" t="s">
        <v>132</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1375605</v>
      </c>
      <c r="CS17" s="628"/>
      <c r="CT17" s="628"/>
      <c r="CU17" s="628"/>
      <c r="CV17" s="628"/>
      <c r="CW17" s="628"/>
      <c r="CX17" s="628"/>
      <c r="CY17" s="629"/>
      <c r="CZ17" s="663">
        <v>11.6</v>
      </c>
      <c r="DA17" s="663"/>
      <c r="DB17" s="663"/>
      <c r="DC17" s="663"/>
      <c r="DD17" s="633" t="s">
        <v>132</v>
      </c>
      <c r="DE17" s="628"/>
      <c r="DF17" s="628"/>
      <c r="DG17" s="628"/>
      <c r="DH17" s="628"/>
      <c r="DI17" s="628"/>
      <c r="DJ17" s="628"/>
      <c r="DK17" s="628"/>
      <c r="DL17" s="628"/>
      <c r="DM17" s="628"/>
      <c r="DN17" s="628"/>
      <c r="DO17" s="628"/>
      <c r="DP17" s="629"/>
      <c r="DQ17" s="633">
        <v>1375605</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7287</v>
      </c>
      <c r="S18" s="628"/>
      <c r="T18" s="628"/>
      <c r="U18" s="628"/>
      <c r="V18" s="628"/>
      <c r="W18" s="628"/>
      <c r="X18" s="628"/>
      <c r="Y18" s="629"/>
      <c r="Z18" s="663">
        <v>0.1</v>
      </c>
      <c r="AA18" s="663"/>
      <c r="AB18" s="663"/>
      <c r="AC18" s="663"/>
      <c r="AD18" s="664">
        <v>7287</v>
      </c>
      <c r="AE18" s="664"/>
      <c r="AF18" s="664"/>
      <c r="AG18" s="664"/>
      <c r="AH18" s="664"/>
      <c r="AI18" s="664"/>
      <c r="AJ18" s="664"/>
      <c r="AK18" s="664"/>
      <c r="AL18" s="630">
        <v>0.1</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132</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132</v>
      </c>
      <c r="CS18" s="628"/>
      <c r="CT18" s="628"/>
      <c r="CU18" s="628"/>
      <c r="CV18" s="628"/>
      <c r="CW18" s="628"/>
      <c r="CX18" s="628"/>
      <c r="CY18" s="629"/>
      <c r="CZ18" s="663" t="s">
        <v>132</v>
      </c>
      <c r="DA18" s="663"/>
      <c r="DB18" s="663"/>
      <c r="DC18" s="663"/>
      <c r="DD18" s="633" t="s">
        <v>235</v>
      </c>
      <c r="DE18" s="628"/>
      <c r="DF18" s="628"/>
      <c r="DG18" s="628"/>
      <c r="DH18" s="628"/>
      <c r="DI18" s="628"/>
      <c r="DJ18" s="628"/>
      <c r="DK18" s="628"/>
      <c r="DL18" s="628"/>
      <c r="DM18" s="628"/>
      <c r="DN18" s="628"/>
      <c r="DO18" s="628"/>
      <c r="DP18" s="629"/>
      <c r="DQ18" s="633" t="s">
        <v>235</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7108</v>
      </c>
      <c r="S19" s="628"/>
      <c r="T19" s="628"/>
      <c r="U19" s="628"/>
      <c r="V19" s="628"/>
      <c r="W19" s="628"/>
      <c r="X19" s="628"/>
      <c r="Y19" s="629"/>
      <c r="Z19" s="663">
        <v>0.1</v>
      </c>
      <c r="AA19" s="663"/>
      <c r="AB19" s="663"/>
      <c r="AC19" s="663"/>
      <c r="AD19" s="664">
        <v>7108</v>
      </c>
      <c r="AE19" s="664"/>
      <c r="AF19" s="664"/>
      <c r="AG19" s="664"/>
      <c r="AH19" s="664"/>
      <c r="AI19" s="664"/>
      <c r="AJ19" s="664"/>
      <c r="AK19" s="664"/>
      <c r="AL19" s="630">
        <v>0.1</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25317</v>
      </c>
      <c r="BH19" s="628"/>
      <c r="BI19" s="628"/>
      <c r="BJ19" s="628"/>
      <c r="BK19" s="628"/>
      <c r="BL19" s="628"/>
      <c r="BM19" s="628"/>
      <c r="BN19" s="629"/>
      <c r="BO19" s="663">
        <v>1.7</v>
      </c>
      <c r="BP19" s="663"/>
      <c r="BQ19" s="663"/>
      <c r="BR19" s="663"/>
      <c r="BS19" s="664" t="s">
        <v>132</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235</v>
      </c>
      <c r="CS19" s="628"/>
      <c r="CT19" s="628"/>
      <c r="CU19" s="628"/>
      <c r="CV19" s="628"/>
      <c r="CW19" s="628"/>
      <c r="CX19" s="628"/>
      <c r="CY19" s="629"/>
      <c r="CZ19" s="663" t="s">
        <v>132</v>
      </c>
      <c r="DA19" s="663"/>
      <c r="DB19" s="663"/>
      <c r="DC19" s="663"/>
      <c r="DD19" s="633" t="s">
        <v>183</v>
      </c>
      <c r="DE19" s="628"/>
      <c r="DF19" s="628"/>
      <c r="DG19" s="628"/>
      <c r="DH19" s="628"/>
      <c r="DI19" s="628"/>
      <c r="DJ19" s="628"/>
      <c r="DK19" s="628"/>
      <c r="DL19" s="628"/>
      <c r="DM19" s="628"/>
      <c r="DN19" s="628"/>
      <c r="DO19" s="628"/>
      <c r="DP19" s="629"/>
      <c r="DQ19" s="633" t="s">
        <v>235</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v>179</v>
      </c>
      <c r="S20" s="628"/>
      <c r="T20" s="628"/>
      <c r="U20" s="628"/>
      <c r="V20" s="628"/>
      <c r="W20" s="628"/>
      <c r="X20" s="628"/>
      <c r="Y20" s="629"/>
      <c r="Z20" s="663">
        <v>0</v>
      </c>
      <c r="AA20" s="663"/>
      <c r="AB20" s="663"/>
      <c r="AC20" s="663"/>
      <c r="AD20" s="664">
        <v>179</v>
      </c>
      <c r="AE20" s="664"/>
      <c r="AF20" s="664"/>
      <c r="AG20" s="664"/>
      <c r="AH20" s="664"/>
      <c r="AI20" s="664"/>
      <c r="AJ20" s="664"/>
      <c r="AK20" s="664"/>
      <c r="AL20" s="630">
        <v>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25317</v>
      </c>
      <c r="BH20" s="628"/>
      <c r="BI20" s="628"/>
      <c r="BJ20" s="628"/>
      <c r="BK20" s="628"/>
      <c r="BL20" s="628"/>
      <c r="BM20" s="628"/>
      <c r="BN20" s="629"/>
      <c r="BO20" s="663">
        <v>1.7</v>
      </c>
      <c r="BP20" s="663"/>
      <c r="BQ20" s="663"/>
      <c r="BR20" s="663"/>
      <c r="BS20" s="664" t="s">
        <v>132</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11895206</v>
      </c>
      <c r="CS20" s="628"/>
      <c r="CT20" s="628"/>
      <c r="CU20" s="628"/>
      <c r="CV20" s="628"/>
      <c r="CW20" s="628"/>
      <c r="CX20" s="628"/>
      <c r="CY20" s="629"/>
      <c r="CZ20" s="663">
        <v>100</v>
      </c>
      <c r="DA20" s="663"/>
      <c r="DB20" s="663"/>
      <c r="DC20" s="663"/>
      <c r="DD20" s="633">
        <v>1379758</v>
      </c>
      <c r="DE20" s="628"/>
      <c r="DF20" s="628"/>
      <c r="DG20" s="628"/>
      <c r="DH20" s="628"/>
      <c r="DI20" s="628"/>
      <c r="DJ20" s="628"/>
      <c r="DK20" s="628"/>
      <c r="DL20" s="628"/>
      <c r="DM20" s="628"/>
      <c r="DN20" s="628"/>
      <c r="DO20" s="628"/>
      <c r="DP20" s="629"/>
      <c r="DQ20" s="633">
        <v>7895276</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4801953</v>
      </c>
      <c r="S21" s="628"/>
      <c r="T21" s="628"/>
      <c r="U21" s="628"/>
      <c r="V21" s="628"/>
      <c r="W21" s="628"/>
      <c r="X21" s="628"/>
      <c r="Y21" s="629"/>
      <c r="Z21" s="663">
        <v>39.299999999999997</v>
      </c>
      <c r="AA21" s="663"/>
      <c r="AB21" s="663"/>
      <c r="AC21" s="663"/>
      <c r="AD21" s="664">
        <v>4276697</v>
      </c>
      <c r="AE21" s="664"/>
      <c r="AF21" s="664"/>
      <c r="AG21" s="664"/>
      <c r="AH21" s="664"/>
      <c r="AI21" s="664"/>
      <c r="AJ21" s="664"/>
      <c r="AK21" s="664"/>
      <c r="AL21" s="630">
        <v>67.7</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25317</v>
      </c>
      <c r="BH21" s="628"/>
      <c r="BI21" s="628"/>
      <c r="BJ21" s="628"/>
      <c r="BK21" s="628"/>
      <c r="BL21" s="628"/>
      <c r="BM21" s="628"/>
      <c r="BN21" s="629"/>
      <c r="BO21" s="663">
        <v>1.7</v>
      </c>
      <c r="BP21" s="663"/>
      <c r="BQ21" s="663"/>
      <c r="BR21" s="663"/>
      <c r="BS21" s="664" t="s">
        <v>132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4276697</v>
      </c>
      <c r="S22" s="628"/>
      <c r="T22" s="628"/>
      <c r="U22" s="628"/>
      <c r="V22" s="628"/>
      <c r="W22" s="628"/>
      <c r="X22" s="628"/>
      <c r="Y22" s="629"/>
      <c r="Z22" s="663">
        <v>35</v>
      </c>
      <c r="AA22" s="663"/>
      <c r="AB22" s="663"/>
      <c r="AC22" s="663"/>
      <c r="AD22" s="664">
        <v>4276697</v>
      </c>
      <c r="AE22" s="664"/>
      <c r="AF22" s="664"/>
      <c r="AG22" s="664"/>
      <c r="AH22" s="664"/>
      <c r="AI22" s="664"/>
      <c r="AJ22" s="664"/>
      <c r="AK22" s="664"/>
      <c r="AL22" s="630">
        <v>67.7</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132</v>
      </c>
      <c r="BP22" s="663"/>
      <c r="BQ22" s="663"/>
      <c r="BR22" s="663"/>
      <c r="BS22" s="664" t="s">
        <v>132</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525256</v>
      </c>
      <c r="S23" s="628"/>
      <c r="T23" s="628"/>
      <c r="U23" s="628"/>
      <c r="V23" s="628"/>
      <c r="W23" s="628"/>
      <c r="X23" s="628"/>
      <c r="Y23" s="629"/>
      <c r="Z23" s="663">
        <v>4.3</v>
      </c>
      <c r="AA23" s="663"/>
      <c r="AB23" s="663"/>
      <c r="AC23" s="663"/>
      <c r="AD23" s="664" t="s">
        <v>132</v>
      </c>
      <c r="AE23" s="664"/>
      <c r="AF23" s="664"/>
      <c r="AG23" s="664"/>
      <c r="AH23" s="664"/>
      <c r="AI23" s="664"/>
      <c r="AJ23" s="664"/>
      <c r="AK23" s="664"/>
      <c r="AL23" s="630" t="s">
        <v>132</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235</v>
      </c>
      <c r="BH23" s="628"/>
      <c r="BI23" s="628"/>
      <c r="BJ23" s="628"/>
      <c r="BK23" s="628"/>
      <c r="BL23" s="628"/>
      <c r="BM23" s="628"/>
      <c r="BN23" s="629"/>
      <c r="BO23" s="663" t="s">
        <v>183</v>
      </c>
      <c r="BP23" s="663"/>
      <c r="BQ23" s="663"/>
      <c r="BR23" s="663"/>
      <c r="BS23" s="664" t="s">
        <v>132</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t="s">
        <v>132</v>
      </c>
      <c r="S24" s="628"/>
      <c r="T24" s="628"/>
      <c r="U24" s="628"/>
      <c r="V24" s="628"/>
      <c r="W24" s="628"/>
      <c r="X24" s="628"/>
      <c r="Y24" s="629"/>
      <c r="Z24" s="663" t="s">
        <v>132</v>
      </c>
      <c r="AA24" s="663"/>
      <c r="AB24" s="663"/>
      <c r="AC24" s="663"/>
      <c r="AD24" s="664" t="s">
        <v>132</v>
      </c>
      <c r="AE24" s="664"/>
      <c r="AF24" s="664"/>
      <c r="AG24" s="664"/>
      <c r="AH24" s="664"/>
      <c r="AI24" s="664"/>
      <c r="AJ24" s="664"/>
      <c r="AK24" s="664"/>
      <c r="AL24" s="630" t="s">
        <v>132</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235</v>
      </c>
      <c r="BH24" s="628"/>
      <c r="BI24" s="628"/>
      <c r="BJ24" s="628"/>
      <c r="BK24" s="628"/>
      <c r="BL24" s="628"/>
      <c r="BM24" s="628"/>
      <c r="BN24" s="629"/>
      <c r="BO24" s="663" t="s">
        <v>235</v>
      </c>
      <c r="BP24" s="663"/>
      <c r="BQ24" s="663"/>
      <c r="BR24" s="663"/>
      <c r="BS24" s="664" t="s">
        <v>183</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4654288</v>
      </c>
      <c r="CS24" s="674"/>
      <c r="CT24" s="674"/>
      <c r="CU24" s="674"/>
      <c r="CV24" s="674"/>
      <c r="CW24" s="674"/>
      <c r="CX24" s="674"/>
      <c r="CY24" s="702"/>
      <c r="CZ24" s="703">
        <v>39.1</v>
      </c>
      <c r="DA24" s="686"/>
      <c r="DB24" s="686"/>
      <c r="DC24" s="705"/>
      <c r="DD24" s="701">
        <v>3412326</v>
      </c>
      <c r="DE24" s="674"/>
      <c r="DF24" s="674"/>
      <c r="DG24" s="674"/>
      <c r="DH24" s="674"/>
      <c r="DI24" s="674"/>
      <c r="DJ24" s="674"/>
      <c r="DK24" s="702"/>
      <c r="DL24" s="701">
        <v>3383243</v>
      </c>
      <c r="DM24" s="674"/>
      <c r="DN24" s="674"/>
      <c r="DO24" s="674"/>
      <c r="DP24" s="674"/>
      <c r="DQ24" s="674"/>
      <c r="DR24" s="674"/>
      <c r="DS24" s="674"/>
      <c r="DT24" s="674"/>
      <c r="DU24" s="674"/>
      <c r="DV24" s="702"/>
      <c r="DW24" s="703">
        <v>53.1</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6778032</v>
      </c>
      <c r="S25" s="628"/>
      <c r="T25" s="628"/>
      <c r="U25" s="628"/>
      <c r="V25" s="628"/>
      <c r="W25" s="628"/>
      <c r="X25" s="628"/>
      <c r="Y25" s="629"/>
      <c r="Z25" s="663">
        <v>55.5</v>
      </c>
      <c r="AA25" s="663"/>
      <c r="AB25" s="663"/>
      <c r="AC25" s="663"/>
      <c r="AD25" s="664">
        <v>6252776</v>
      </c>
      <c r="AE25" s="664"/>
      <c r="AF25" s="664"/>
      <c r="AG25" s="664"/>
      <c r="AH25" s="664"/>
      <c r="AI25" s="664"/>
      <c r="AJ25" s="664"/>
      <c r="AK25" s="664"/>
      <c r="AL25" s="630">
        <v>99</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183</v>
      </c>
      <c r="BH25" s="628"/>
      <c r="BI25" s="628"/>
      <c r="BJ25" s="628"/>
      <c r="BK25" s="628"/>
      <c r="BL25" s="628"/>
      <c r="BM25" s="628"/>
      <c r="BN25" s="629"/>
      <c r="BO25" s="663" t="s">
        <v>132</v>
      </c>
      <c r="BP25" s="663"/>
      <c r="BQ25" s="663"/>
      <c r="BR25" s="663"/>
      <c r="BS25" s="664" t="s">
        <v>235</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2003397</v>
      </c>
      <c r="CS25" s="636"/>
      <c r="CT25" s="636"/>
      <c r="CU25" s="636"/>
      <c r="CV25" s="636"/>
      <c r="CW25" s="636"/>
      <c r="CX25" s="636"/>
      <c r="CY25" s="637"/>
      <c r="CZ25" s="630">
        <v>16.8</v>
      </c>
      <c r="DA25" s="638"/>
      <c r="DB25" s="638"/>
      <c r="DC25" s="639"/>
      <c r="DD25" s="633">
        <v>1726186</v>
      </c>
      <c r="DE25" s="636"/>
      <c r="DF25" s="636"/>
      <c r="DG25" s="636"/>
      <c r="DH25" s="636"/>
      <c r="DI25" s="636"/>
      <c r="DJ25" s="636"/>
      <c r="DK25" s="637"/>
      <c r="DL25" s="633">
        <v>1697253</v>
      </c>
      <c r="DM25" s="636"/>
      <c r="DN25" s="636"/>
      <c r="DO25" s="636"/>
      <c r="DP25" s="636"/>
      <c r="DQ25" s="636"/>
      <c r="DR25" s="636"/>
      <c r="DS25" s="636"/>
      <c r="DT25" s="636"/>
      <c r="DU25" s="636"/>
      <c r="DV25" s="637"/>
      <c r="DW25" s="630">
        <v>26.6</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910</v>
      </c>
      <c r="S26" s="628"/>
      <c r="T26" s="628"/>
      <c r="U26" s="628"/>
      <c r="V26" s="628"/>
      <c r="W26" s="628"/>
      <c r="X26" s="628"/>
      <c r="Y26" s="629"/>
      <c r="Z26" s="663">
        <v>0</v>
      </c>
      <c r="AA26" s="663"/>
      <c r="AB26" s="663"/>
      <c r="AC26" s="663"/>
      <c r="AD26" s="664">
        <v>910</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235</v>
      </c>
      <c r="BH26" s="628"/>
      <c r="BI26" s="628"/>
      <c r="BJ26" s="628"/>
      <c r="BK26" s="628"/>
      <c r="BL26" s="628"/>
      <c r="BM26" s="628"/>
      <c r="BN26" s="629"/>
      <c r="BO26" s="663" t="s">
        <v>132</v>
      </c>
      <c r="BP26" s="663"/>
      <c r="BQ26" s="663"/>
      <c r="BR26" s="663"/>
      <c r="BS26" s="664" t="s">
        <v>132</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1212242</v>
      </c>
      <c r="CS26" s="628"/>
      <c r="CT26" s="628"/>
      <c r="CU26" s="628"/>
      <c r="CV26" s="628"/>
      <c r="CW26" s="628"/>
      <c r="CX26" s="628"/>
      <c r="CY26" s="629"/>
      <c r="CZ26" s="630">
        <v>10.199999999999999</v>
      </c>
      <c r="DA26" s="638"/>
      <c r="DB26" s="638"/>
      <c r="DC26" s="639"/>
      <c r="DD26" s="633">
        <v>993362</v>
      </c>
      <c r="DE26" s="628"/>
      <c r="DF26" s="628"/>
      <c r="DG26" s="628"/>
      <c r="DH26" s="628"/>
      <c r="DI26" s="628"/>
      <c r="DJ26" s="628"/>
      <c r="DK26" s="629"/>
      <c r="DL26" s="633" t="s">
        <v>183</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219314</v>
      </c>
      <c r="S27" s="628"/>
      <c r="T27" s="628"/>
      <c r="U27" s="628"/>
      <c r="V27" s="628"/>
      <c r="W27" s="628"/>
      <c r="X27" s="628"/>
      <c r="Y27" s="629"/>
      <c r="Z27" s="663">
        <v>1.8</v>
      </c>
      <c r="AA27" s="663"/>
      <c r="AB27" s="663"/>
      <c r="AC27" s="663"/>
      <c r="AD27" s="664" t="s">
        <v>235</v>
      </c>
      <c r="AE27" s="664"/>
      <c r="AF27" s="664"/>
      <c r="AG27" s="664"/>
      <c r="AH27" s="664"/>
      <c r="AI27" s="664"/>
      <c r="AJ27" s="664"/>
      <c r="AK27" s="664"/>
      <c r="AL27" s="630" t="s">
        <v>235</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1483230</v>
      </c>
      <c r="BH27" s="628"/>
      <c r="BI27" s="628"/>
      <c r="BJ27" s="628"/>
      <c r="BK27" s="628"/>
      <c r="BL27" s="628"/>
      <c r="BM27" s="628"/>
      <c r="BN27" s="629"/>
      <c r="BO27" s="663">
        <v>100</v>
      </c>
      <c r="BP27" s="663"/>
      <c r="BQ27" s="663"/>
      <c r="BR27" s="663"/>
      <c r="BS27" s="664" t="s">
        <v>132</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1275286</v>
      </c>
      <c r="CS27" s="636"/>
      <c r="CT27" s="636"/>
      <c r="CU27" s="636"/>
      <c r="CV27" s="636"/>
      <c r="CW27" s="636"/>
      <c r="CX27" s="636"/>
      <c r="CY27" s="637"/>
      <c r="CZ27" s="630">
        <v>10.7</v>
      </c>
      <c r="DA27" s="638"/>
      <c r="DB27" s="638"/>
      <c r="DC27" s="639"/>
      <c r="DD27" s="633">
        <v>310535</v>
      </c>
      <c r="DE27" s="636"/>
      <c r="DF27" s="636"/>
      <c r="DG27" s="636"/>
      <c r="DH27" s="636"/>
      <c r="DI27" s="636"/>
      <c r="DJ27" s="636"/>
      <c r="DK27" s="637"/>
      <c r="DL27" s="633">
        <v>310385</v>
      </c>
      <c r="DM27" s="636"/>
      <c r="DN27" s="636"/>
      <c r="DO27" s="636"/>
      <c r="DP27" s="636"/>
      <c r="DQ27" s="636"/>
      <c r="DR27" s="636"/>
      <c r="DS27" s="636"/>
      <c r="DT27" s="636"/>
      <c r="DU27" s="636"/>
      <c r="DV27" s="637"/>
      <c r="DW27" s="630">
        <v>4.9000000000000004</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291254</v>
      </c>
      <c r="S28" s="628"/>
      <c r="T28" s="628"/>
      <c r="U28" s="628"/>
      <c r="V28" s="628"/>
      <c r="W28" s="628"/>
      <c r="X28" s="628"/>
      <c r="Y28" s="629"/>
      <c r="Z28" s="663">
        <v>2.4</v>
      </c>
      <c r="AA28" s="663"/>
      <c r="AB28" s="663"/>
      <c r="AC28" s="663"/>
      <c r="AD28" s="664">
        <v>6349</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1375605</v>
      </c>
      <c r="CS28" s="628"/>
      <c r="CT28" s="628"/>
      <c r="CU28" s="628"/>
      <c r="CV28" s="628"/>
      <c r="CW28" s="628"/>
      <c r="CX28" s="628"/>
      <c r="CY28" s="629"/>
      <c r="CZ28" s="630">
        <v>11.6</v>
      </c>
      <c r="DA28" s="638"/>
      <c r="DB28" s="638"/>
      <c r="DC28" s="639"/>
      <c r="DD28" s="633">
        <v>1375605</v>
      </c>
      <c r="DE28" s="628"/>
      <c r="DF28" s="628"/>
      <c r="DG28" s="628"/>
      <c r="DH28" s="628"/>
      <c r="DI28" s="628"/>
      <c r="DJ28" s="628"/>
      <c r="DK28" s="629"/>
      <c r="DL28" s="633">
        <v>1375605</v>
      </c>
      <c r="DM28" s="628"/>
      <c r="DN28" s="628"/>
      <c r="DO28" s="628"/>
      <c r="DP28" s="628"/>
      <c r="DQ28" s="628"/>
      <c r="DR28" s="628"/>
      <c r="DS28" s="628"/>
      <c r="DT28" s="628"/>
      <c r="DU28" s="628"/>
      <c r="DV28" s="629"/>
      <c r="DW28" s="630">
        <v>21.6</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34264</v>
      </c>
      <c r="S29" s="628"/>
      <c r="T29" s="628"/>
      <c r="U29" s="628"/>
      <c r="V29" s="628"/>
      <c r="W29" s="628"/>
      <c r="X29" s="628"/>
      <c r="Y29" s="629"/>
      <c r="Z29" s="663">
        <v>0.3</v>
      </c>
      <c r="AA29" s="663"/>
      <c r="AB29" s="663"/>
      <c r="AC29" s="663"/>
      <c r="AD29" s="664" t="s">
        <v>235</v>
      </c>
      <c r="AE29" s="664"/>
      <c r="AF29" s="664"/>
      <c r="AG29" s="664"/>
      <c r="AH29" s="664"/>
      <c r="AI29" s="664"/>
      <c r="AJ29" s="664"/>
      <c r="AK29" s="664"/>
      <c r="AL29" s="630" t="s">
        <v>132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71</v>
      </c>
      <c r="CG29" s="625"/>
      <c r="CH29" s="625"/>
      <c r="CI29" s="625"/>
      <c r="CJ29" s="625"/>
      <c r="CK29" s="625"/>
      <c r="CL29" s="625"/>
      <c r="CM29" s="625"/>
      <c r="CN29" s="625"/>
      <c r="CO29" s="625"/>
      <c r="CP29" s="625"/>
      <c r="CQ29" s="626"/>
      <c r="CR29" s="627">
        <v>1375605</v>
      </c>
      <c r="CS29" s="636"/>
      <c r="CT29" s="636"/>
      <c r="CU29" s="636"/>
      <c r="CV29" s="636"/>
      <c r="CW29" s="636"/>
      <c r="CX29" s="636"/>
      <c r="CY29" s="637"/>
      <c r="CZ29" s="630">
        <v>11.6</v>
      </c>
      <c r="DA29" s="638"/>
      <c r="DB29" s="638"/>
      <c r="DC29" s="639"/>
      <c r="DD29" s="633">
        <v>1375605</v>
      </c>
      <c r="DE29" s="636"/>
      <c r="DF29" s="636"/>
      <c r="DG29" s="636"/>
      <c r="DH29" s="636"/>
      <c r="DI29" s="636"/>
      <c r="DJ29" s="636"/>
      <c r="DK29" s="637"/>
      <c r="DL29" s="633">
        <v>1375605</v>
      </c>
      <c r="DM29" s="636"/>
      <c r="DN29" s="636"/>
      <c r="DO29" s="636"/>
      <c r="DP29" s="636"/>
      <c r="DQ29" s="636"/>
      <c r="DR29" s="636"/>
      <c r="DS29" s="636"/>
      <c r="DT29" s="636"/>
      <c r="DU29" s="636"/>
      <c r="DV29" s="637"/>
      <c r="DW29" s="630">
        <v>21.6</v>
      </c>
      <c r="DX29" s="638"/>
      <c r="DY29" s="638"/>
      <c r="DZ29" s="638"/>
      <c r="EA29" s="638"/>
      <c r="EB29" s="638"/>
      <c r="EC29" s="652"/>
    </row>
    <row r="30" spans="2:133" ht="11.25" customHeight="1" x14ac:dyDescent="0.15">
      <c r="B30" s="624" t="s">
        <v>312</v>
      </c>
      <c r="C30" s="625"/>
      <c r="D30" s="625"/>
      <c r="E30" s="625"/>
      <c r="F30" s="625"/>
      <c r="G30" s="625"/>
      <c r="H30" s="625"/>
      <c r="I30" s="625"/>
      <c r="J30" s="625"/>
      <c r="K30" s="625"/>
      <c r="L30" s="625"/>
      <c r="M30" s="625"/>
      <c r="N30" s="625"/>
      <c r="O30" s="625"/>
      <c r="P30" s="625"/>
      <c r="Q30" s="626"/>
      <c r="R30" s="627">
        <v>1663769</v>
      </c>
      <c r="S30" s="628"/>
      <c r="T30" s="628"/>
      <c r="U30" s="628"/>
      <c r="V30" s="628"/>
      <c r="W30" s="628"/>
      <c r="X30" s="628"/>
      <c r="Y30" s="629"/>
      <c r="Z30" s="663">
        <v>13.6</v>
      </c>
      <c r="AA30" s="663"/>
      <c r="AB30" s="663"/>
      <c r="AC30" s="663"/>
      <c r="AD30" s="664" t="s">
        <v>235</v>
      </c>
      <c r="AE30" s="664"/>
      <c r="AF30" s="664"/>
      <c r="AG30" s="664"/>
      <c r="AH30" s="664"/>
      <c r="AI30" s="664"/>
      <c r="AJ30" s="664"/>
      <c r="AK30" s="664"/>
      <c r="AL30" s="630" t="s">
        <v>235</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1315580</v>
      </c>
      <c r="CS30" s="628"/>
      <c r="CT30" s="628"/>
      <c r="CU30" s="628"/>
      <c r="CV30" s="628"/>
      <c r="CW30" s="628"/>
      <c r="CX30" s="628"/>
      <c r="CY30" s="629"/>
      <c r="CZ30" s="630">
        <v>11.1</v>
      </c>
      <c r="DA30" s="638"/>
      <c r="DB30" s="638"/>
      <c r="DC30" s="639"/>
      <c r="DD30" s="633">
        <v>1315580</v>
      </c>
      <c r="DE30" s="628"/>
      <c r="DF30" s="628"/>
      <c r="DG30" s="628"/>
      <c r="DH30" s="628"/>
      <c r="DI30" s="628"/>
      <c r="DJ30" s="628"/>
      <c r="DK30" s="629"/>
      <c r="DL30" s="633">
        <v>1315580</v>
      </c>
      <c r="DM30" s="628"/>
      <c r="DN30" s="628"/>
      <c r="DO30" s="628"/>
      <c r="DP30" s="628"/>
      <c r="DQ30" s="628"/>
      <c r="DR30" s="628"/>
      <c r="DS30" s="628"/>
      <c r="DT30" s="628"/>
      <c r="DU30" s="628"/>
      <c r="DV30" s="629"/>
      <c r="DW30" s="630">
        <v>20.6</v>
      </c>
      <c r="DX30" s="638"/>
      <c r="DY30" s="638"/>
      <c r="DZ30" s="638"/>
      <c r="EA30" s="638"/>
      <c r="EB30" s="638"/>
      <c r="EC30" s="652"/>
    </row>
    <row r="31" spans="2:133" ht="11.25" customHeight="1" x14ac:dyDescent="0.15">
      <c r="B31" s="696" t="s">
        <v>316</v>
      </c>
      <c r="C31" s="697"/>
      <c r="D31" s="697"/>
      <c r="E31" s="697"/>
      <c r="F31" s="697"/>
      <c r="G31" s="697"/>
      <c r="H31" s="697"/>
      <c r="I31" s="697"/>
      <c r="J31" s="697"/>
      <c r="K31" s="697"/>
      <c r="L31" s="697"/>
      <c r="M31" s="697"/>
      <c r="N31" s="697"/>
      <c r="O31" s="697"/>
      <c r="P31" s="697"/>
      <c r="Q31" s="698"/>
      <c r="R31" s="627">
        <v>6177</v>
      </c>
      <c r="S31" s="628"/>
      <c r="T31" s="628"/>
      <c r="U31" s="628"/>
      <c r="V31" s="628"/>
      <c r="W31" s="628"/>
      <c r="X31" s="628"/>
      <c r="Y31" s="629"/>
      <c r="Z31" s="663">
        <v>0.1</v>
      </c>
      <c r="AA31" s="663"/>
      <c r="AB31" s="663"/>
      <c r="AC31" s="663"/>
      <c r="AD31" s="664">
        <v>6177</v>
      </c>
      <c r="AE31" s="664"/>
      <c r="AF31" s="664"/>
      <c r="AG31" s="664"/>
      <c r="AH31" s="664"/>
      <c r="AI31" s="664"/>
      <c r="AJ31" s="664"/>
      <c r="AK31" s="664"/>
      <c r="AL31" s="630">
        <v>0.1</v>
      </c>
      <c r="AM31" s="631"/>
      <c r="AN31" s="631"/>
      <c r="AO31" s="665"/>
      <c r="AP31" s="688" t="s">
        <v>317</v>
      </c>
      <c r="AQ31" s="689"/>
      <c r="AR31" s="689"/>
      <c r="AS31" s="689"/>
      <c r="AT31" s="690" t="s">
        <v>318</v>
      </c>
      <c r="AU31" s="218"/>
      <c r="AV31" s="218"/>
      <c r="AW31" s="218"/>
      <c r="AX31" s="676" t="s">
        <v>191</v>
      </c>
      <c r="AY31" s="677"/>
      <c r="AZ31" s="677"/>
      <c r="BA31" s="677"/>
      <c r="BB31" s="677"/>
      <c r="BC31" s="677"/>
      <c r="BD31" s="677"/>
      <c r="BE31" s="677"/>
      <c r="BF31" s="678"/>
      <c r="BG31" s="684">
        <v>99.4</v>
      </c>
      <c r="BH31" s="685"/>
      <c r="BI31" s="685"/>
      <c r="BJ31" s="685"/>
      <c r="BK31" s="685"/>
      <c r="BL31" s="685"/>
      <c r="BM31" s="686">
        <v>96.7</v>
      </c>
      <c r="BN31" s="685"/>
      <c r="BO31" s="685"/>
      <c r="BP31" s="685"/>
      <c r="BQ31" s="687"/>
      <c r="BR31" s="684">
        <v>99.2</v>
      </c>
      <c r="BS31" s="685"/>
      <c r="BT31" s="685"/>
      <c r="BU31" s="685"/>
      <c r="BV31" s="685"/>
      <c r="BW31" s="685"/>
      <c r="BX31" s="686">
        <v>95.9</v>
      </c>
      <c r="BY31" s="685"/>
      <c r="BZ31" s="685"/>
      <c r="CA31" s="685"/>
      <c r="CB31" s="687"/>
      <c r="CD31" s="642"/>
      <c r="CE31" s="643"/>
      <c r="CF31" s="624" t="s">
        <v>319</v>
      </c>
      <c r="CG31" s="625"/>
      <c r="CH31" s="625"/>
      <c r="CI31" s="625"/>
      <c r="CJ31" s="625"/>
      <c r="CK31" s="625"/>
      <c r="CL31" s="625"/>
      <c r="CM31" s="625"/>
      <c r="CN31" s="625"/>
      <c r="CO31" s="625"/>
      <c r="CP31" s="625"/>
      <c r="CQ31" s="626"/>
      <c r="CR31" s="627">
        <v>60025</v>
      </c>
      <c r="CS31" s="636"/>
      <c r="CT31" s="636"/>
      <c r="CU31" s="636"/>
      <c r="CV31" s="636"/>
      <c r="CW31" s="636"/>
      <c r="CX31" s="636"/>
      <c r="CY31" s="637"/>
      <c r="CZ31" s="630">
        <v>0.5</v>
      </c>
      <c r="DA31" s="638"/>
      <c r="DB31" s="638"/>
      <c r="DC31" s="639"/>
      <c r="DD31" s="633">
        <v>60025</v>
      </c>
      <c r="DE31" s="636"/>
      <c r="DF31" s="636"/>
      <c r="DG31" s="636"/>
      <c r="DH31" s="636"/>
      <c r="DI31" s="636"/>
      <c r="DJ31" s="636"/>
      <c r="DK31" s="637"/>
      <c r="DL31" s="633">
        <v>60025</v>
      </c>
      <c r="DM31" s="636"/>
      <c r="DN31" s="636"/>
      <c r="DO31" s="636"/>
      <c r="DP31" s="636"/>
      <c r="DQ31" s="636"/>
      <c r="DR31" s="636"/>
      <c r="DS31" s="636"/>
      <c r="DT31" s="636"/>
      <c r="DU31" s="636"/>
      <c r="DV31" s="637"/>
      <c r="DW31" s="630">
        <v>0.9</v>
      </c>
      <c r="DX31" s="638"/>
      <c r="DY31" s="638"/>
      <c r="DZ31" s="638"/>
      <c r="EA31" s="638"/>
      <c r="EB31" s="638"/>
      <c r="EC31" s="652"/>
    </row>
    <row r="32" spans="2:133" ht="11.25" customHeight="1" x14ac:dyDescent="0.15">
      <c r="B32" s="624" t="s">
        <v>320</v>
      </c>
      <c r="C32" s="625"/>
      <c r="D32" s="625"/>
      <c r="E32" s="625"/>
      <c r="F32" s="625"/>
      <c r="G32" s="625"/>
      <c r="H32" s="625"/>
      <c r="I32" s="625"/>
      <c r="J32" s="625"/>
      <c r="K32" s="625"/>
      <c r="L32" s="625"/>
      <c r="M32" s="625"/>
      <c r="N32" s="625"/>
      <c r="O32" s="625"/>
      <c r="P32" s="625"/>
      <c r="Q32" s="626"/>
      <c r="R32" s="627">
        <v>654594</v>
      </c>
      <c r="S32" s="628"/>
      <c r="T32" s="628"/>
      <c r="U32" s="628"/>
      <c r="V32" s="628"/>
      <c r="W32" s="628"/>
      <c r="X32" s="628"/>
      <c r="Y32" s="629"/>
      <c r="Z32" s="663">
        <v>5.4</v>
      </c>
      <c r="AA32" s="663"/>
      <c r="AB32" s="663"/>
      <c r="AC32" s="663"/>
      <c r="AD32" s="664" t="s">
        <v>132</v>
      </c>
      <c r="AE32" s="664"/>
      <c r="AF32" s="664"/>
      <c r="AG32" s="664"/>
      <c r="AH32" s="664"/>
      <c r="AI32" s="664"/>
      <c r="AJ32" s="664"/>
      <c r="AK32" s="664"/>
      <c r="AL32" s="630" t="s">
        <v>235</v>
      </c>
      <c r="AM32" s="631"/>
      <c r="AN32" s="631"/>
      <c r="AO32" s="665"/>
      <c r="AP32" s="666"/>
      <c r="AQ32" s="667"/>
      <c r="AR32" s="667"/>
      <c r="AS32" s="667"/>
      <c r="AT32" s="691"/>
      <c r="AU32" s="214" t="s">
        <v>321</v>
      </c>
      <c r="AX32" s="624" t="s">
        <v>322</v>
      </c>
      <c r="AY32" s="625"/>
      <c r="AZ32" s="625"/>
      <c r="BA32" s="625"/>
      <c r="BB32" s="625"/>
      <c r="BC32" s="625"/>
      <c r="BD32" s="625"/>
      <c r="BE32" s="625"/>
      <c r="BF32" s="626"/>
      <c r="BG32" s="683">
        <v>99.5</v>
      </c>
      <c r="BH32" s="636"/>
      <c r="BI32" s="636"/>
      <c r="BJ32" s="636"/>
      <c r="BK32" s="636"/>
      <c r="BL32" s="636"/>
      <c r="BM32" s="631">
        <v>96.5</v>
      </c>
      <c r="BN32" s="636"/>
      <c r="BO32" s="636"/>
      <c r="BP32" s="636"/>
      <c r="BQ32" s="661"/>
      <c r="BR32" s="683">
        <v>99.1</v>
      </c>
      <c r="BS32" s="636"/>
      <c r="BT32" s="636"/>
      <c r="BU32" s="636"/>
      <c r="BV32" s="636"/>
      <c r="BW32" s="636"/>
      <c r="BX32" s="631">
        <v>96.2</v>
      </c>
      <c r="BY32" s="636"/>
      <c r="BZ32" s="636"/>
      <c r="CA32" s="636"/>
      <c r="CB32" s="661"/>
      <c r="CD32" s="644"/>
      <c r="CE32" s="645"/>
      <c r="CF32" s="624" t="s">
        <v>323</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235</v>
      </c>
      <c r="DE32" s="628"/>
      <c r="DF32" s="628"/>
      <c r="DG32" s="628"/>
      <c r="DH32" s="628"/>
      <c r="DI32" s="628"/>
      <c r="DJ32" s="628"/>
      <c r="DK32" s="629"/>
      <c r="DL32" s="633" t="s">
        <v>132</v>
      </c>
      <c r="DM32" s="628"/>
      <c r="DN32" s="628"/>
      <c r="DO32" s="628"/>
      <c r="DP32" s="628"/>
      <c r="DQ32" s="628"/>
      <c r="DR32" s="628"/>
      <c r="DS32" s="628"/>
      <c r="DT32" s="628"/>
      <c r="DU32" s="628"/>
      <c r="DV32" s="629"/>
      <c r="DW32" s="630" t="s">
        <v>132</v>
      </c>
      <c r="DX32" s="638"/>
      <c r="DY32" s="638"/>
      <c r="DZ32" s="638"/>
      <c r="EA32" s="638"/>
      <c r="EB32" s="638"/>
      <c r="EC32" s="652"/>
    </row>
    <row r="33" spans="2:133" ht="11.25" customHeight="1" x14ac:dyDescent="0.15">
      <c r="B33" s="624" t="s">
        <v>324</v>
      </c>
      <c r="C33" s="625"/>
      <c r="D33" s="625"/>
      <c r="E33" s="625"/>
      <c r="F33" s="625"/>
      <c r="G33" s="625"/>
      <c r="H33" s="625"/>
      <c r="I33" s="625"/>
      <c r="J33" s="625"/>
      <c r="K33" s="625"/>
      <c r="L33" s="625"/>
      <c r="M33" s="625"/>
      <c r="N33" s="625"/>
      <c r="O33" s="625"/>
      <c r="P33" s="625"/>
      <c r="Q33" s="626"/>
      <c r="R33" s="627">
        <v>70341</v>
      </c>
      <c r="S33" s="628"/>
      <c r="T33" s="628"/>
      <c r="U33" s="628"/>
      <c r="V33" s="628"/>
      <c r="W33" s="628"/>
      <c r="X33" s="628"/>
      <c r="Y33" s="629"/>
      <c r="Z33" s="663">
        <v>0.6</v>
      </c>
      <c r="AA33" s="663"/>
      <c r="AB33" s="663"/>
      <c r="AC33" s="663"/>
      <c r="AD33" s="664">
        <v>27564</v>
      </c>
      <c r="AE33" s="664"/>
      <c r="AF33" s="664"/>
      <c r="AG33" s="664"/>
      <c r="AH33" s="664"/>
      <c r="AI33" s="664"/>
      <c r="AJ33" s="664"/>
      <c r="AK33" s="664"/>
      <c r="AL33" s="630">
        <v>0.4</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99.4</v>
      </c>
      <c r="BH33" s="612"/>
      <c r="BI33" s="612"/>
      <c r="BJ33" s="612"/>
      <c r="BK33" s="612"/>
      <c r="BL33" s="612"/>
      <c r="BM33" s="656">
        <v>96.2</v>
      </c>
      <c r="BN33" s="612"/>
      <c r="BO33" s="612"/>
      <c r="BP33" s="612"/>
      <c r="BQ33" s="650"/>
      <c r="BR33" s="682">
        <v>99.2</v>
      </c>
      <c r="BS33" s="612"/>
      <c r="BT33" s="612"/>
      <c r="BU33" s="612"/>
      <c r="BV33" s="612"/>
      <c r="BW33" s="612"/>
      <c r="BX33" s="656">
        <v>95</v>
      </c>
      <c r="BY33" s="612"/>
      <c r="BZ33" s="612"/>
      <c r="CA33" s="612"/>
      <c r="CB33" s="650"/>
      <c r="CD33" s="624" t="s">
        <v>326</v>
      </c>
      <c r="CE33" s="625"/>
      <c r="CF33" s="625"/>
      <c r="CG33" s="625"/>
      <c r="CH33" s="625"/>
      <c r="CI33" s="625"/>
      <c r="CJ33" s="625"/>
      <c r="CK33" s="625"/>
      <c r="CL33" s="625"/>
      <c r="CM33" s="625"/>
      <c r="CN33" s="625"/>
      <c r="CO33" s="625"/>
      <c r="CP33" s="625"/>
      <c r="CQ33" s="626"/>
      <c r="CR33" s="627">
        <v>5582083</v>
      </c>
      <c r="CS33" s="636"/>
      <c r="CT33" s="636"/>
      <c r="CU33" s="636"/>
      <c r="CV33" s="636"/>
      <c r="CW33" s="636"/>
      <c r="CX33" s="636"/>
      <c r="CY33" s="637"/>
      <c r="CZ33" s="630">
        <v>46.9</v>
      </c>
      <c r="DA33" s="638"/>
      <c r="DB33" s="638"/>
      <c r="DC33" s="639"/>
      <c r="DD33" s="633">
        <v>4185700</v>
      </c>
      <c r="DE33" s="636"/>
      <c r="DF33" s="636"/>
      <c r="DG33" s="636"/>
      <c r="DH33" s="636"/>
      <c r="DI33" s="636"/>
      <c r="DJ33" s="636"/>
      <c r="DK33" s="637"/>
      <c r="DL33" s="633">
        <v>2642990</v>
      </c>
      <c r="DM33" s="636"/>
      <c r="DN33" s="636"/>
      <c r="DO33" s="636"/>
      <c r="DP33" s="636"/>
      <c r="DQ33" s="636"/>
      <c r="DR33" s="636"/>
      <c r="DS33" s="636"/>
      <c r="DT33" s="636"/>
      <c r="DU33" s="636"/>
      <c r="DV33" s="637"/>
      <c r="DW33" s="630">
        <v>41.4</v>
      </c>
      <c r="DX33" s="638"/>
      <c r="DY33" s="638"/>
      <c r="DZ33" s="638"/>
      <c r="EA33" s="638"/>
      <c r="EB33" s="638"/>
      <c r="EC33" s="652"/>
    </row>
    <row r="34" spans="2:133" ht="11.25" customHeight="1" x14ac:dyDescent="0.15">
      <c r="B34" s="624" t="s">
        <v>327</v>
      </c>
      <c r="C34" s="625"/>
      <c r="D34" s="625"/>
      <c r="E34" s="625"/>
      <c r="F34" s="625"/>
      <c r="G34" s="625"/>
      <c r="H34" s="625"/>
      <c r="I34" s="625"/>
      <c r="J34" s="625"/>
      <c r="K34" s="625"/>
      <c r="L34" s="625"/>
      <c r="M34" s="625"/>
      <c r="N34" s="625"/>
      <c r="O34" s="625"/>
      <c r="P34" s="625"/>
      <c r="Q34" s="626"/>
      <c r="R34" s="627">
        <v>391556</v>
      </c>
      <c r="S34" s="628"/>
      <c r="T34" s="628"/>
      <c r="U34" s="628"/>
      <c r="V34" s="628"/>
      <c r="W34" s="628"/>
      <c r="X34" s="628"/>
      <c r="Y34" s="629"/>
      <c r="Z34" s="663">
        <v>3.2</v>
      </c>
      <c r="AA34" s="663"/>
      <c r="AB34" s="663"/>
      <c r="AC34" s="663"/>
      <c r="AD34" s="664" t="s">
        <v>132</v>
      </c>
      <c r="AE34" s="664"/>
      <c r="AF34" s="664"/>
      <c r="AG34" s="664"/>
      <c r="AH34" s="664"/>
      <c r="AI34" s="664"/>
      <c r="AJ34" s="664"/>
      <c r="AK34" s="664"/>
      <c r="AL34" s="630" t="s">
        <v>183</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1837121</v>
      </c>
      <c r="CS34" s="628"/>
      <c r="CT34" s="628"/>
      <c r="CU34" s="628"/>
      <c r="CV34" s="628"/>
      <c r="CW34" s="628"/>
      <c r="CX34" s="628"/>
      <c r="CY34" s="629"/>
      <c r="CZ34" s="630">
        <v>15.4</v>
      </c>
      <c r="DA34" s="638"/>
      <c r="DB34" s="638"/>
      <c r="DC34" s="639"/>
      <c r="DD34" s="633">
        <v>1161732</v>
      </c>
      <c r="DE34" s="628"/>
      <c r="DF34" s="628"/>
      <c r="DG34" s="628"/>
      <c r="DH34" s="628"/>
      <c r="DI34" s="628"/>
      <c r="DJ34" s="628"/>
      <c r="DK34" s="629"/>
      <c r="DL34" s="633">
        <v>954016</v>
      </c>
      <c r="DM34" s="628"/>
      <c r="DN34" s="628"/>
      <c r="DO34" s="628"/>
      <c r="DP34" s="628"/>
      <c r="DQ34" s="628"/>
      <c r="DR34" s="628"/>
      <c r="DS34" s="628"/>
      <c r="DT34" s="628"/>
      <c r="DU34" s="628"/>
      <c r="DV34" s="629"/>
      <c r="DW34" s="630">
        <v>15</v>
      </c>
      <c r="DX34" s="638"/>
      <c r="DY34" s="638"/>
      <c r="DZ34" s="638"/>
      <c r="EA34" s="638"/>
      <c r="EB34" s="638"/>
      <c r="EC34" s="652"/>
    </row>
    <row r="35" spans="2:133" ht="11.25" customHeight="1" x14ac:dyDescent="0.15">
      <c r="B35" s="624" t="s">
        <v>329</v>
      </c>
      <c r="C35" s="625"/>
      <c r="D35" s="625"/>
      <c r="E35" s="625"/>
      <c r="F35" s="625"/>
      <c r="G35" s="625"/>
      <c r="H35" s="625"/>
      <c r="I35" s="625"/>
      <c r="J35" s="625"/>
      <c r="K35" s="625"/>
      <c r="L35" s="625"/>
      <c r="M35" s="625"/>
      <c r="N35" s="625"/>
      <c r="O35" s="625"/>
      <c r="P35" s="625"/>
      <c r="Q35" s="626"/>
      <c r="R35" s="627">
        <v>355870</v>
      </c>
      <c r="S35" s="628"/>
      <c r="T35" s="628"/>
      <c r="U35" s="628"/>
      <c r="V35" s="628"/>
      <c r="W35" s="628"/>
      <c r="X35" s="628"/>
      <c r="Y35" s="629"/>
      <c r="Z35" s="663">
        <v>2.9</v>
      </c>
      <c r="AA35" s="663"/>
      <c r="AB35" s="663"/>
      <c r="AC35" s="663"/>
      <c r="AD35" s="664" t="s">
        <v>235</v>
      </c>
      <c r="AE35" s="664"/>
      <c r="AF35" s="664"/>
      <c r="AG35" s="664"/>
      <c r="AH35" s="664"/>
      <c r="AI35" s="664"/>
      <c r="AJ35" s="664"/>
      <c r="AK35" s="664"/>
      <c r="AL35" s="630" t="s">
        <v>235</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111168</v>
      </c>
      <c r="CS35" s="636"/>
      <c r="CT35" s="636"/>
      <c r="CU35" s="636"/>
      <c r="CV35" s="636"/>
      <c r="CW35" s="636"/>
      <c r="CX35" s="636"/>
      <c r="CY35" s="637"/>
      <c r="CZ35" s="630">
        <v>0.9</v>
      </c>
      <c r="DA35" s="638"/>
      <c r="DB35" s="638"/>
      <c r="DC35" s="639"/>
      <c r="DD35" s="633">
        <v>92649</v>
      </c>
      <c r="DE35" s="636"/>
      <c r="DF35" s="636"/>
      <c r="DG35" s="636"/>
      <c r="DH35" s="636"/>
      <c r="DI35" s="636"/>
      <c r="DJ35" s="636"/>
      <c r="DK35" s="637"/>
      <c r="DL35" s="633">
        <v>80877</v>
      </c>
      <c r="DM35" s="636"/>
      <c r="DN35" s="636"/>
      <c r="DO35" s="636"/>
      <c r="DP35" s="636"/>
      <c r="DQ35" s="636"/>
      <c r="DR35" s="636"/>
      <c r="DS35" s="636"/>
      <c r="DT35" s="636"/>
      <c r="DU35" s="636"/>
      <c r="DV35" s="637"/>
      <c r="DW35" s="630">
        <v>1.3</v>
      </c>
      <c r="DX35" s="638"/>
      <c r="DY35" s="638"/>
      <c r="DZ35" s="638"/>
      <c r="EA35" s="638"/>
      <c r="EB35" s="638"/>
      <c r="EC35" s="652"/>
    </row>
    <row r="36" spans="2:133" ht="11.25" customHeight="1" x14ac:dyDescent="0.15">
      <c r="B36" s="624" t="s">
        <v>333</v>
      </c>
      <c r="C36" s="625"/>
      <c r="D36" s="625"/>
      <c r="E36" s="625"/>
      <c r="F36" s="625"/>
      <c r="G36" s="625"/>
      <c r="H36" s="625"/>
      <c r="I36" s="625"/>
      <c r="J36" s="625"/>
      <c r="K36" s="625"/>
      <c r="L36" s="625"/>
      <c r="M36" s="625"/>
      <c r="N36" s="625"/>
      <c r="O36" s="625"/>
      <c r="P36" s="625"/>
      <c r="Q36" s="626"/>
      <c r="R36" s="627">
        <v>443523</v>
      </c>
      <c r="S36" s="628"/>
      <c r="T36" s="628"/>
      <c r="U36" s="628"/>
      <c r="V36" s="628"/>
      <c r="W36" s="628"/>
      <c r="X36" s="628"/>
      <c r="Y36" s="629"/>
      <c r="Z36" s="663">
        <v>3.6</v>
      </c>
      <c r="AA36" s="663"/>
      <c r="AB36" s="663"/>
      <c r="AC36" s="663"/>
      <c r="AD36" s="664" t="s">
        <v>235</v>
      </c>
      <c r="AE36" s="664"/>
      <c r="AF36" s="664"/>
      <c r="AG36" s="664"/>
      <c r="AH36" s="664"/>
      <c r="AI36" s="664"/>
      <c r="AJ36" s="664"/>
      <c r="AK36" s="664"/>
      <c r="AL36" s="630" t="s">
        <v>132</v>
      </c>
      <c r="AM36" s="631"/>
      <c r="AN36" s="631"/>
      <c r="AO36" s="665"/>
      <c r="AP36" s="222"/>
      <c r="AQ36" s="670" t="s">
        <v>334</v>
      </c>
      <c r="AR36" s="671"/>
      <c r="AS36" s="671"/>
      <c r="AT36" s="671"/>
      <c r="AU36" s="671"/>
      <c r="AV36" s="671"/>
      <c r="AW36" s="671"/>
      <c r="AX36" s="671"/>
      <c r="AY36" s="672"/>
      <c r="AZ36" s="673">
        <v>1848280</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62467</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1747438</v>
      </c>
      <c r="CS36" s="628"/>
      <c r="CT36" s="628"/>
      <c r="CU36" s="628"/>
      <c r="CV36" s="628"/>
      <c r="CW36" s="628"/>
      <c r="CX36" s="628"/>
      <c r="CY36" s="629"/>
      <c r="CZ36" s="630">
        <v>14.7</v>
      </c>
      <c r="DA36" s="638"/>
      <c r="DB36" s="638"/>
      <c r="DC36" s="639"/>
      <c r="DD36" s="633">
        <v>1629570</v>
      </c>
      <c r="DE36" s="628"/>
      <c r="DF36" s="628"/>
      <c r="DG36" s="628"/>
      <c r="DH36" s="628"/>
      <c r="DI36" s="628"/>
      <c r="DJ36" s="628"/>
      <c r="DK36" s="629"/>
      <c r="DL36" s="633">
        <v>803521</v>
      </c>
      <c r="DM36" s="628"/>
      <c r="DN36" s="628"/>
      <c r="DO36" s="628"/>
      <c r="DP36" s="628"/>
      <c r="DQ36" s="628"/>
      <c r="DR36" s="628"/>
      <c r="DS36" s="628"/>
      <c r="DT36" s="628"/>
      <c r="DU36" s="628"/>
      <c r="DV36" s="629"/>
      <c r="DW36" s="630">
        <v>12.6</v>
      </c>
      <c r="DX36" s="638"/>
      <c r="DY36" s="638"/>
      <c r="DZ36" s="638"/>
      <c r="EA36" s="638"/>
      <c r="EB36" s="638"/>
      <c r="EC36" s="652"/>
    </row>
    <row r="37" spans="2:133" ht="11.25" customHeight="1" x14ac:dyDescent="0.15">
      <c r="B37" s="624" t="s">
        <v>337</v>
      </c>
      <c r="C37" s="625"/>
      <c r="D37" s="625"/>
      <c r="E37" s="625"/>
      <c r="F37" s="625"/>
      <c r="G37" s="625"/>
      <c r="H37" s="625"/>
      <c r="I37" s="625"/>
      <c r="J37" s="625"/>
      <c r="K37" s="625"/>
      <c r="L37" s="625"/>
      <c r="M37" s="625"/>
      <c r="N37" s="625"/>
      <c r="O37" s="625"/>
      <c r="P37" s="625"/>
      <c r="Q37" s="626"/>
      <c r="R37" s="627">
        <v>274159</v>
      </c>
      <c r="S37" s="628"/>
      <c r="T37" s="628"/>
      <c r="U37" s="628"/>
      <c r="V37" s="628"/>
      <c r="W37" s="628"/>
      <c r="X37" s="628"/>
      <c r="Y37" s="629"/>
      <c r="Z37" s="663">
        <v>2.2000000000000002</v>
      </c>
      <c r="AA37" s="663"/>
      <c r="AB37" s="663"/>
      <c r="AC37" s="663"/>
      <c r="AD37" s="664">
        <v>23133</v>
      </c>
      <c r="AE37" s="664"/>
      <c r="AF37" s="664"/>
      <c r="AG37" s="664"/>
      <c r="AH37" s="664"/>
      <c r="AI37" s="664"/>
      <c r="AJ37" s="664"/>
      <c r="AK37" s="664"/>
      <c r="AL37" s="630">
        <v>0.4</v>
      </c>
      <c r="AM37" s="631"/>
      <c r="AN37" s="631"/>
      <c r="AO37" s="665"/>
      <c r="AQ37" s="658" t="s">
        <v>338</v>
      </c>
      <c r="AR37" s="659"/>
      <c r="AS37" s="659"/>
      <c r="AT37" s="659"/>
      <c r="AU37" s="659"/>
      <c r="AV37" s="659"/>
      <c r="AW37" s="659"/>
      <c r="AX37" s="659"/>
      <c r="AY37" s="660"/>
      <c r="AZ37" s="627">
        <v>626713</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-13224</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433813</v>
      </c>
      <c r="CS37" s="636"/>
      <c r="CT37" s="636"/>
      <c r="CU37" s="636"/>
      <c r="CV37" s="636"/>
      <c r="CW37" s="636"/>
      <c r="CX37" s="636"/>
      <c r="CY37" s="637"/>
      <c r="CZ37" s="630">
        <v>3.6</v>
      </c>
      <c r="DA37" s="638"/>
      <c r="DB37" s="638"/>
      <c r="DC37" s="639"/>
      <c r="DD37" s="633">
        <v>433813</v>
      </c>
      <c r="DE37" s="636"/>
      <c r="DF37" s="636"/>
      <c r="DG37" s="636"/>
      <c r="DH37" s="636"/>
      <c r="DI37" s="636"/>
      <c r="DJ37" s="636"/>
      <c r="DK37" s="637"/>
      <c r="DL37" s="633">
        <v>329015</v>
      </c>
      <c r="DM37" s="636"/>
      <c r="DN37" s="636"/>
      <c r="DO37" s="636"/>
      <c r="DP37" s="636"/>
      <c r="DQ37" s="636"/>
      <c r="DR37" s="636"/>
      <c r="DS37" s="636"/>
      <c r="DT37" s="636"/>
      <c r="DU37" s="636"/>
      <c r="DV37" s="637"/>
      <c r="DW37" s="630">
        <v>5.2</v>
      </c>
      <c r="DX37" s="638"/>
      <c r="DY37" s="638"/>
      <c r="DZ37" s="638"/>
      <c r="EA37" s="638"/>
      <c r="EB37" s="638"/>
      <c r="EC37" s="652"/>
    </row>
    <row r="38" spans="2:133" ht="11.25" customHeight="1" x14ac:dyDescent="0.15">
      <c r="B38" s="624" t="s">
        <v>341</v>
      </c>
      <c r="C38" s="625"/>
      <c r="D38" s="625"/>
      <c r="E38" s="625"/>
      <c r="F38" s="625"/>
      <c r="G38" s="625"/>
      <c r="H38" s="625"/>
      <c r="I38" s="625"/>
      <c r="J38" s="625"/>
      <c r="K38" s="625"/>
      <c r="L38" s="625"/>
      <c r="M38" s="625"/>
      <c r="N38" s="625"/>
      <c r="O38" s="625"/>
      <c r="P38" s="625"/>
      <c r="Q38" s="626"/>
      <c r="R38" s="627">
        <v>1036941</v>
      </c>
      <c r="S38" s="628"/>
      <c r="T38" s="628"/>
      <c r="U38" s="628"/>
      <c r="V38" s="628"/>
      <c r="W38" s="628"/>
      <c r="X38" s="628"/>
      <c r="Y38" s="629"/>
      <c r="Z38" s="663">
        <v>8.5</v>
      </c>
      <c r="AA38" s="663"/>
      <c r="AB38" s="663"/>
      <c r="AC38" s="663"/>
      <c r="AD38" s="664" t="s">
        <v>132</v>
      </c>
      <c r="AE38" s="664"/>
      <c r="AF38" s="664"/>
      <c r="AG38" s="664"/>
      <c r="AH38" s="664"/>
      <c r="AI38" s="664"/>
      <c r="AJ38" s="664"/>
      <c r="AK38" s="664"/>
      <c r="AL38" s="630" t="s">
        <v>132</v>
      </c>
      <c r="AM38" s="631"/>
      <c r="AN38" s="631"/>
      <c r="AO38" s="665"/>
      <c r="AQ38" s="658" t="s">
        <v>342</v>
      </c>
      <c r="AR38" s="659"/>
      <c r="AS38" s="659"/>
      <c r="AT38" s="659"/>
      <c r="AU38" s="659"/>
      <c r="AV38" s="659"/>
      <c r="AW38" s="659"/>
      <c r="AX38" s="659"/>
      <c r="AY38" s="660"/>
      <c r="AZ38" s="627">
        <v>41469</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2931</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1180098</v>
      </c>
      <c r="CS38" s="628"/>
      <c r="CT38" s="628"/>
      <c r="CU38" s="628"/>
      <c r="CV38" s="628"/>
      <c r="CW38" s="628"/>
      <c r="CX38" s="628"/>
      <c r="CY38" s="629"/>
      <c r="CZ38" s="630">
        <v>9.9</v>
      </c>
      <c r="DA38" s="638"/>
      <c r="DB38" s="638"/>
      <c r="DC38" s="639"/>
      <c r="DD38" s="633">
        <v>954861</v>
      </c>
      <c r="DE38" s="628"/>
      <c r="DF38" s="628"/>
      <c r="DG38" s="628"/>
      <c r="DH38" s="628"/>
      <c r="DI38" s="628"/>
      <c r="DJ38" s="628"/>
      <c r="DK38" s="629"/>
      <c r="DL38" s="633">
        <v>804576</v>
      </c>
      <c r="DM38" s="628"/>
      <c r="DN38" s="628"/>
      <c r="DO38" s="628"/>
      <c r="DP38" s="628"/>
      <c r="DQ38" s="628"/>
      <c r="DR38" s="628"/>
      <c r="DS38" s="628"/>
      <c r="DT38" s="628"/>
      <c r="DU38" s="628"/>
      <c r="DV38" s="629"/>
      <c r="DW38" s="630">
        <v>12.6</v>
      </c>
      <c r="DX38" s="638"/>
      <c r="DY38" s="638"/>
      <c r="DZ38" s="638"/>
      <c r="EA38" s="638"/>
      <c r="EB38" s="638"/>
      <c r="EC38" s="652"/>
    </row>
    <row r="39" spans="2:133" ht="11.25" customHeight="1" x14ac:dyDescent="0.15">
      <c r="B39" s="624" t="s">
        <v>345</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132</v>
      </c>
      <c r="AA39" s="663"/>
      <c r="AB39" s="663"/>
      <c r="AC39" s="663"/>
      <c r="AD39" s="664" t="s">
        <v>132</v>
      </c>
      <c r="AE39" s="664"/>
      <c r="AF39" s="664"/>
      <c r="AG39" s="664"/>
      <c r="AH39" s="664"/>
      <c r="AI39" s="664"/>
      <c r="AJ39" s="664"/>
      <c r="AK39" s="664"/>
      <c r="AL39" s="630" t="s">
        <v>235</v>
      </c>
      <c r="AM39" s="631"/>
      <c r="AN39" s="631"/>
      <c r="AO39" s="665"/>
      <c r="AQ39" s="658" t="s">
        <v>346</v>
      </c>
      <c r="AR39" s="659"/>
      <c r="AS39" s="659"/>
      <c r="AT39" s="659"/>
      <c r="AU39" s="659"/>
      <c r="AV39" s="659"/>
      <c r="AW39" s="659"/>
      <c r="AX39" s="659"/>
      <c r="AY39" s="660"/>
      <c r="AZ39" s="627">
        <v>21149</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4340</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672978</v>
      </c>
      <c r="CS39" s="636"/>
      <c r="CT39" s="636"/>
      <c r="CU39" s="636"/>
      <c r="CV39" s="636"/>
      <c r="CW39" s="636"/>
      <c r="CX39" s="636"/>
      <c r="CY39" s="637"/>
      <c r="CZ39" s="630">
        <v>5.7</v>
      </c>
      <c r="DA39" s="638"/>
      <c r="DB39" s="638"/>
      <c r="DC39" s="639"/>
      <c r="DD39" s="633">
        <v>346888</v>
      </c>
      <c r="DE39" s="636"/>
      <c r="DF39" s="636"/>
      <c r="DG39" s="636"/>
      <c r="DH39" s="636"/>
      <c r="DI39" s="636"/>
      <c r="DJ39" s="636"/>
      <c r="DK39" s="637"/>
      <c r="DL39" s="633" t="s">
        <v>235</v>
      </c>
      <c r="DM39" s="636"/>
      <c r="DN39" s="636"/>
      <c r="DO39" s="636"/>
      <c r="DP39" s="636"/>
      <c r="DQ39" s="636"/>
      <c r="DR39" s="636"/>
      <c r="DS39" s="636"/>
      <c r="DT39" s="636"/>
      <c r="DU39" s="636"/>
      <c r="DV39" s="637"/>
      <c r="DW39" s="630" t="s">
        <v>132</v>
      </c>
      <c r="DX39" s="638"/>
      <c r="DY39" s="638"/>
      <c r="DZ39" s="638"/>
      <c r="EA39" s="638"/>
      <c r="EB39" s="638"/>
      <c r="EC39" s="652"/>
    </row>
    <row r="40" spans="2:133" ht="11.25" customHeight="1" x14ac:dyDescent="0.15">
      <c r="B40" s="624" t="s">
        <v>349</v>
      </c>
      <c r="C40" s="625"/>
      <c r="D40" s="625"/>
      <c r="E40" s="625"/>
      <c r="F40" s="625"/>
      <c r="G40" s="625"/>
      <c r="H40" s="625"/>
      <c r="I40" s="625"/>
      <c r="J40" s="625"/>
      <c r="K40" s="625"/>
      <c r="L40" s="625"/>
      <c r="M40" s="625"/>
      <c r="N40" s="625"/>
      <c r="O40" s="625"/>
      <c r="P40" s="625"/>
      <c r="Q40" s="626"/>
      <c r="R40" s="627">
        <v>60141</v>
      </c>
      <c r="S40" s="628"/>
      <c r="T40" s="628"/>
      <c r="U40" s="628"/>
      <c r="V40" s="628"/>
      <c r="W40" s="628"/>
      <c r="X40" s="628"/>
      <c r="Y40" s="629"/>
      <c r="Z40" s="663">
        <v>0.5</v>
      </c>
      <c r="AA40" s="663"/>
      <c r="AB40" s="663"/>
      <c r="AC40" s="663"/>
      <c r="AD40" s="664" t="s">
        <v>235</v>
      </c>
      <c r="AE40" s="664"/>
      <c r="AF40" s="664"/>
      <c r="AG40" s="664"/>
      <c r="AH40" s="664"/>
      <c r="AI40" s="664"/>
      <c r="AJ40" s="664"/>
      <c r="AK40" s="664"/>
      <c r="AL40" s="630" t="s">
        <v>132</v>
      </c>
      <c r="AM40" s="631"/>
      <c r="AN40" s="631"/>
      <c r="AO40" s="665"/>
      <c r="AQ40" s="658" t="s">
        <v>350</v>
      </c>
      <c r="AR40" s="659"/>
      <c r="AS40" s="659"/>
      <c r="AT40" s="659"/>
      <c r="AU40" s="659"/>
      <c r="AV40" s="659"/>
      <c r="AW40" s="659"/>
      <c r="AX40" s="659"/>
      <c r="AY40" s="660"/>
      <c r="AZ40" s="627">
        <v>8870</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91</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33280</v>
      </c>
      <c r="CS40" s="628"/>
      <c r="CT40" s="628"/>
      <c r="CU40" s="628"/>
      <c r="CV40" s="628"/>
      <c r="CW40" s="628"/>
      <c r="CX40" s="628"/>
      <c r="CY40" s="629"/>
      <c r="CZ40" s="630">
        <v>0.3</v>
      </c>
      <c r="DA40" s="638"/>
      <c r="DB40" s="638"/>
      <c r="DC40" s="639"/>
      <c r="DD40" s="633" t="s">
        <v>132</v>
      </c>
      <c r="DE40" s="628"/>
      <c r="DF40" s="628"/>
      <c r="DG40" s="628"/>
      <c r="DH40" s="628"/>
      <c r="DI40" s="628"/>
      <c r="DJ40" s="628"/>
      <c r="DK40" s="629"/>
      <c r="DL40" s="633" t="s">
        <v>132</v>
      </c>
      <c r="DM40" s="628"/>
      <c r="DN40" s="628"/>
      <c r="DO40" s="628"/>
      <c r="DP40" s="628"/>
      <c r="DQ40" s="628"/>
      <c r="DR40" s="628"/>
      <c r="DS40" s="628"/>
      <c r="DT40" s="628"/>
      <c r="DU40" s="628"/>
      <c r="DV40" s="629"/>
      <c r="DW40" s="630" t="s">
        <v>132</v>
      </c>
      <c r="DX40" s="638"/>
      <c r="DY40" s="638"/>
      <c r="DZ40" s="638"/>
      <c r="EA40" s="638"/>
      <c r="EB40" s="638"/>
      <c r="EC40" s="652"/>
    </row>
    <row r="41" spans="2:133" ht="11.25" customHeight="1" x14ac:dyDescent="0.15">
      <c r="B41" s="608" t="s">
        <v>354</v>
      </c>
      <c r="C41" s="609"/>
      <c r="D41" s="609"/>
      <c r="E41" s="609"/>
      <c r="F41" s="609"/>
      <c r="G41" s="609"/>
      <c r="H41" s="609"/>
      <c r="I41" s="609"/>
      <c r="J41" s="609"/>
      <c r="K41" s="609"/>
      <c r="L41" s="609"/>
      <c r="M41" s="609"/>
      <c r="N41" s="609"/>
      <c r="O41" s="609"/>
      <c r="P41" s="609"/>
      <c r="Q41" s="610"/>
      <c r="R41" s="611">
        <v>12220704</v>
      </c>
      <c r="S41" s="649"/>
      <c r="T41" s="649"/>
      <c r="U41" s="649"/>
      <c r="V41" s="649"/>
      <c r="W41" s="649"/>
      <c r="X41" s="649"/>
      <c r="Y41" s="653"/>
      <c r="Z41" s="654">
        <v>100</v>
      </c>
      <c r="AA41" s="654"/>
      <c r="AB41" s="654"/>
      <c r="AC41" s="654"/>
      <c r="AD41" s="655">
        <v>6316909</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275230</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235</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132</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358</v>
      </c>
      <c r="AR42" s="647"/>
      <c r="AS42" s="647"/>
      <c r="AT42" s="647"/>
      <c r="AU42" s="647"/>
      <c r="AV42" s="647"/>
      <c r="AW42" s="647"/>
      <c r="AX42" s="647"/>
      <c r="AY42" s="648"/>
      <c r="AZ42" s="611">
        <v>874849</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389</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1658835</v>
      </c>
      <c r="CS42" s="636"/>
      <c r="CT42" s="636"/>
      <c r="CU42" s="636"/>
      <c r="CV42" s="636"/>
      <c r="CW42" s="636"/>
      <c r="CX42" s="636"/>
      <c r="CY42" s="637"/>
      <c r="CZ42" s="630">
        <v>13.9</v>
      </c>
      <c r="DA42" s="638"/>
      <c r="DB42" s="638"/>
      <c r="DC42" s="639"/>
      <c r="DD42" s="633">
        <v>297250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361</v>
      </c>
      <c r="CD43" s="624" t="s">
        <v>362</v>
      </c>
      <c r="CE43" s="625"/>
      <c r="CF43" s="625"/>
      <c r="CG43" s="625"/>
      <c r="CH43" s="625"/>
      <c r="CI43" s="625"/>
      <c r="CJ43" s="625"/>
      <c r="CK43" s="625"/>
      <c r="CL43" s="625"/>
      <c r="CM43" s="625"/>
      <c r="CN43" s="625"/>
      <c r="CO43" s="625"/>
      <c r="CP43" s="625"/>
      <c r="CQ43" s="626"/>
      <c r="CR43" s="627">
        <v>29552</v>
      </c>
      <c r="CS43" s="636"/>
      <c r="CT43" s="636"/>
      <c r="CU43" s="636"/>
      <c r="CV43" s="636"/>
      <c r="CW43" s="636"/>
      <c r="CX43" s="636"/>
      <c r="CY43" s="637"/>
      <c r="CZ43" s="630">
        <v>0.2</v>
      </c>
      <c r="DA43" s="638"/>
      <c r="DB43" s="638"/>
      <c r="DC43" s="639"/>
      <c r="DD43" s="633">
        <v>29552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364</v>
      </c>
      <c r="CG44" s="625"/>
      <c r="CH44" s="625"/>
      <c r="CI44" s="625"/>
      <c r="CJ44" s="625"/>
      <c r="CK44" s="625"/>
      <c r="CL44" s="625"/>
      <c r="CM44" s="625"/>
      <c r="CN44" s="625"/>
      <c r="CO44" s="625"/>
      <c r="CP44" s="625"/>
      <c r="CQ44" s="626"/>
      <c r="CR44" s="627">
        <v>1379758</v>
      </c>
      <c r="CS44" s="628"/>
      <c r="CT44" s="628"/>
      <c r="CU44" s="628"/>
      <c r="CV44" s="628"/>
      <c r="CW44" s="628"/>
      <c r="CX44" s="628"/>
      <c r="CY44" s="629"/>
      <c r="CZ44" s="630">
        <v>11.6</v>
      </c>
      <c r="DA44" s="631"/>
      <c r="DB44" s="631"/>
      <c r="DC44" s="632"/>
      <c r="DD44" s="633">
        <v>237517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383937</v>
      </c>
      <c r="CS45" s="636"/>
      <c r="CT45" s="636"/>
      <c r="CU45" s="636"/>
      <c r="CV45" s="636"/>
      <c r="CW45" s="636"/>
      <c r="CX45" s="636"/>
      <c r="CY45" s="637"/>
      <c r="CZ45" s="630">
        <v>3.2</v>
      </c>
      <c r="DA45" s="638"/>
      <c r="DB45" s="638"/>
      <c r="DC45" s="639"/>
      <c r="DD45" s="633">
        <v>33815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367</v>
      </c>
      <c r="CG46" s="625"/>
      <c r="CH46" s="625"/>
      <c r="CI46" s="625"/>
      <c r="CJ46" s="625"/>
      <c r="CK46" s="625"/>
      <c r="CL46" s="625"/>
      <c r="CM46" s="625"/>
      <c r="CN46" s="625"/>
      <c r="CO46" s="625"/>
      <c r="CP46" s="625"/>
      <c r="CQ46" s="626"/>
      <c r="CR46" s="627">
        <v>985905</v>
      </c>
      <c r="CS46" s="628"/>
      <c r="CT46" s="628"/>
      <c r="CU46" s="628"/>
      <c r="CV46" s="628"/>
      <c r="CW46" s="628"/>
      <c r="CX46" s="628"/>
      <c r="CY46" s="629"/>
      <c r="CZ46" s="630">
        <v>8.3000000000000007</v>
      </c>
      <c r="DA46" s="631"/>
      <c r="DB46" s="631"/>
      <c r="DC46" s="632"/>
      <c r="DD46" s="633">
        <v>193786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368</v>
      </c>
      <c r="CG47" s="625"/>
      <c r="CH47" s="625"/>
      <c r="CI47" s="625"/>
      <c r="CJ47" s="625"/>
      <c r="CK47" s="625"/>
      <c r="CL47" s="625"/>
      <c r="CM47" s="625"/>
      <c r="CN47" s="625"/>
      <c r="CO47" s="625"/>
      <c r="CP47" s="625"/>
      <c r="CQ47" s="626"/>
      <c r="CR47" s="627">
        <v>279077</v>
      </c>
      <c r="CS47" s="636"/>
      <c r="CT47" s="636"/>
      <c r="CU47" s="636"/>
      <c r="CV47" s="636"/>
      <c r="CW47" s="636"/>
      <c r="CX47" s="636"/>
      <c r="CY47" s="637"/>
      <c r="CZ47" s="630">
        <v>2.2999999999999998</v>
      </c>
      <c r="DA47" s="638"/>
      <c r="DB47" s="638"/>
      <c r="DC47" s="639"/>
      <c r="DD47" s="633">
        <v>59733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369</v>
      </c>
      <c r="CG48" s="625"/>
      <c r="CH48" s="625"/>
      <c r="CI48" s="625"/>
      <c r="CJ48" s="625"/>
      <c r="CK48" s="625"/>
      <c r="CL48" s="625"/>
      <c r="CM48" s="625"/>
      <c r="CN48" s="625"/>
      <c r="CO48" s="625"/>
      <c r="CP48" s="625"/>
      <c r="CQ48" s="626"/>
      <c r="CR48" s="627" t="s">
        <v>132</v>
      </c>
      <c r="CS48" s="628"/>
      <c r="CT48" s="628"/>
      <c r="CU48" s="628"/>
      <c r="CV48" s="628"/>
      <c r="CW48" s="628"/>
      <c r="CX48" s="628"/>
      <c r="CY48" s="629"/>
      <c r="CZ48" s="630" t="s">
        <v>235</v>
      </c>
      <c r="DA48" s="631"/>
      <c r="DB48" s="631"/>
      <c r="DC48" s="632"/>
      <c r="DD48" s="633" t="s">
        <v>235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370</v>
      </c>
      <c r="CE49" s="609"/>
      <c r="CF49" s="609"/>
      <c r="CG49" s="609"/>
      <c r="CH49" s="609"/>
      <c r="CI49" s="609"/>
      <c r="CJ49" s="609"/>
      <c r="CK49" s="609"/>
      <c r="CL49" s="609"/>
      <c r="CM49" s="609"/>
      <c r="CN49" s="609"/>
      <c r="CO49" s="609"/>
      <c r="CP49" s="609"/>
      <c r="CQ49" s="610"/>
      <c r="CR49" s="611">
        <v>11895206</v>
      </c>
      <c r="CS49" s="612"/>
      <c r="CT49" s="612"/>
      <c r="CU49" s="612"/>
      <c r="CV49" s="612"/>
      <c r="CW49" s="612"/>
      <c r="CX49" s="612"/>
      <c r="CY49" s="613"/>
      <c r="CZ49" s="614">
        <v>100</v>
      </c>
      <c r="DA49" s="615"/>
      <c r="DB49" s="615"/>
      <c r="DC49" s="616"/>
      <c r="DD49" s="617">
        <v>7895276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aSMUqdrD/cMZy3LiPAi8SzZFUi2Mzf533DKhhhhXtM7aK9QkFsKKd0EZsb8GOKiFlz7y3g7OYAGQBQFIOFxJjQ==" saltValue="WRkWpROGXG7tgcHT+wdD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087">
        <v>12186</v>
      </c>
      <c r="R7" s="1088"/>
      <c r="S7" s="1088"/>
      <c r="T7" s="1088"/>
      <c r="U7" s="1088"/>
      <c r="V7" s="1088">
        <v>11861</v>
      </c>
      <c r="W7" s="1088"/>
      <c r="X7" s="1088"/>
      <c r="Y7" s="1088"/>
      <c r="Z7" s="1088"/>
      <c r="AA7" s="1088">
        <v>325</v>
      </c>
      <c r="AB7" s="1088"/>
      <c r="AC7" s="1088"/>
      <c r="AD7" s="1088"/>
      <c r="AE7" s="1089"/>
      <c r="AF7" s="1090">
        <v>231</v>
      </c>
      <c r="AG7" s="1091"/>
      <c r="AH7" s="1091"/>
      <c r="AI7" s="1091"/>
      <c r="AJ7" s="1092"/>
      <c r="AK7" s="1093">
        <v>356</v>
      </c>
      <c r="AL7" s="1094"/>
      <c r="AM7" s="1094"/>
      <c r="AN7" s="1094"/>
      <c r="AO7" s="1094"/>
      <c r="AP7" s="1094">
        <v>15174</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611</v>
      </c>
      <c r="BT7" s="1098"/>
      <c r="BU7" s="1098"/>
      <c r="BV7" s="1098"/>
      <c r="BW7" s="1098"/>
      <c r="BX7" s="1098"/>
      <c r="BY7" s="1098"/>
      <c r="BZ7" s="1098"/>
      <c r="CA7" s="1098"/>
      <c r="CB7" s="1098"/>
      <c r="CC7" s="1098"/>
      <c r="CD7" s="1098"/>
      <c r="CE7" s="1098"/>
      <c r="CF7" s="1098"/>
      <c r="CG7" s="1099"/>
      <c r="CH7" s="1084">
        <v>-275</v>
      </c>
      <c r="CI7" s="1085"/>
      <c r="CJ7" s="1085"/>
      <c r="CK7" s="1085"/>
      <c r="CL7" s="1086"/>
      <c r="CM7" s="1084">
        <v>1952</v>
      </c>
      <c r="CN7" s="1085"/>
      <c r="CO7" s="1085"/>
      <c r="CP7" s="1085"/>
      <c r="CQ7" s="1086"/>
      <c r="CR7" s="1084">
        <v>5</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64</v>
      </c>
      <c r="R8" s="1039"/>
      <c r="S8" s="1039"/>
      <c r="T8" s="1039"/>
      <c r="U8" s="1039"/>
      <c r="V8" s="1039">
        <v>64</v>
      </c>
      <c r="W8" s="1039"/>
      <c r="X8" s="1039"/>
      <c r="Y8" s="1039"/>
      <c r="Z8" s="1039"/>
      <c r="AA8" s="1039">
        <v>0</v>
      </c>
      <c r="AB8" s="1039"/>
      <c r="AC8" s="1039"/>
      <c r="AD8" s="1039"/>
      <c r="AE8" s="1040"/>
      <c r="AF8" s="1035" t="s">
        <v>527</v>
      </c>
      <c r="AG8" s="1036"/>
      <c r="AH8" s="1036"/>
      <c r="AI8" s="1036"/>
      <c r="AJ8" s="1037"/>
      <c r="AK8" s="1080" t="s">
        <v>527</v>
      </c>
      <c r="AL8" s="1081"/>
      <c r="AM8" s="1081"/>
      <c r="AN8" s="1081"/>
      <c r="AO8" s="1081"/>
      <c r="AP8" s="1081" t="s">
        <v>527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231</v>
      </c>
      <c r="AG23" s="1061"/>
      <c r="AH23" s="1061"/>
      <c r="AI23" s="1061"/>
      <c r="AJ23" s="1070"/>
      <c r="AK23" s="1071"/>
      <c r="AL23" s="1072"/>
      <c r="AM23" s="1072"/>
      <c r="AN23" s="1072"/>
      <c r="AO23" s="1072"/>
      <c r="AP23" s="1061">
        <f>SUM(AP7:AT8)</f>
        <v>15174</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606</v>
      </c>
      <c r="R28" s="1051"/>
      <c r="S28" s="1051"/>
      <c r="T28" s="1051"/>
      <c r="U28" s="1051"/>
      <c r="V28" s="1051">
        <v>600</v>
      </c>
      <c r="W28" s="1051"/>
      <c r="X28" s="1051"/>
      <c r="Y28" s="1051"/>
      <c r="Z28" s="1051"/>
      <c r="AA28" s="1051">
        <v>6</v>
      </c>
      <c r="AB28" s="1051"/>
      <c r="AC28" s="1051"/>
      <c r="AD28" s="1051"/>
      <c r="AE28" s="1052"/>
      <c r="AF28" s="1053">
        <v>6</v>
      </c>
      <c r="AG28" s="1051"/>
      <c r="AH28" s="1051"/>
      <c r="AI28" s="1051"/>
      <c r="AJ28" s="1054"/>
      <c r="AK28" s="1042">
        <v>103</v>
      </c>
      <c r="AL28" s="1043"/>
      <c r="AM28" s="1043"/>
      <c r="AN28" s="1043"/>
      <c r="AO28" s="1043"/>
      <c r="AP28" s="1043" t="s">
        <v>527</v>
      </c>
      <c r="AQ28" s="1043"/>
      <c r="AR28" s="1043"/>
      <c r="AS28" s="1043"/>
      <c r="AT28" s="1043"/>
      <c r="AU28" s="1043" t="s">
        <v>527</v>
      </c>
      <c r="AV28" s="1043"/>
      <c r="AW28" s="1043"/>
      <c r="AX28" s="1043"/>
      <c r="AY28" s="1043"/>
      <c r="AZ28" s="1044" t="s">
        <v>527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2501</v>
      </c>
      <c r="R29" s="1039"/>
      <c r="S29" s="1039"/>
      <c r="T29" s="1039"/>
      <c r="U29" s="1039"/>
      <c r="V29" s="1039">
        <v>2439</v>
      </c>
      <c r="W29" s="1039"/>
      <c r="X29" s="1039"/>
      <c r="Y29" s="1039"/>
      <c r="Z29" s="1039"/>
      <c r="AA29" s="1039">
        <v>62</v>
      </c>
      <c r="AB29" s="1039"/>
      <c r="AC29" s="1039"/>
      <c r="AD29" s="1039"/>
      <c r="AE29" s="1040"/>
      <c r="AF29" s="1035">
        <v>62</v>
      </c>
      <c r="AG29" s="1036"/>
      <c r="AH29" s="1036"/>
      <c r="AI29" s="1036"/>
      <c r="AJ29" s="1037"/>
      <c r="AK29" s="980">
        <v>275</v>
      </c>
      <c r="AL29" s="971"/>
      <c r="AM29" s="971"/>
      <c r="AN29" s="971"/>
      <c r="AO29" s="971"/>
      <c r="AP29" s="971" t="s">
        <v>527</v>
      </c>
      <c r="AQ29" s="971"/>
      <c r="AR29" s="971"/>
      <c r="AS29" s="971"/>
      <c r="AT29" s="971"/>
      <c r="AU29" s="971" t="s">
        <v>527</v>
      </c>
      <c r="AV29" s="971"/>
      <c r="AW29" s="971"/>
      <c r="AX29" s="971"/>
      <c r="AY29" s="971"/>
      <c r="AZ29" s="1041" t="s">
        <v>527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2835</v>
      </c>
      <c r="R30" s="1039"/>
      <c r="S30" s="1039"/>
      <c r="T30" s="1039"/>
      <c r="U30" s="1039"/>
      <c r="V30" s="1039">
        <v>2725</v>
      </c>
      <c r="W30" s="1039"/>
      <c r="X30" s="1039"/>
      <c r="Y30" s="1039"/>
      <c r="Z30" s="1039"/>
      <c r="AA30" s="1039">
        <v>110</v>
      </c>
      <c r="AB30" s="1039"/>
      <c r="AC30" s="1039"/>
      <c r="AD30" s="1039"/>
      <c r="AE30" s="1040"/>
      <c r="AF30" s="1035">
        <v>110</v>
      </c>
      <c r="AG30" s="1036"/>
      <c r="AH30" s="1036"/>
      <c r="AI30" s="1036"/>
      <c r="AJ30" s="1037"/>
      <c r="AK30" s="980">
        <v>468</v>
      </c>
      <c r="AL30" s="971"/>
      <c r="AM30" s="971"/>
      <c r="AN30" s="971"/>
      <c r="AO30" s="971"/>
      <c r="AP30" s="971" t="s">
        <v>527</v>
      </c>
      <c r="AQ30" s="971"/>
      <c r="AR30" s="971"/>
      <c r="AS30" s="971"/>
      <c r="AT30" s="971"/>
      <c r="AU30" s="971" t="s">
        <v>527</v>
      </c>
      <c r="AV30" s="971"/>
      <c r="AW30" s="971"/>
      <c r="AX30" s="971"/>
      <c r="AY30" s="971"/>
      <c r="AZ30" s="1041" t="s">
        <v>527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13</v>
      </c>
      <c r="R31" s="1039"/>
      <c r="S31" s="1039"/>
      <c r="T31" s="1039"/>
      <c r="U31" s="1039"/>
      <c r="V31" s="1039">
        <v>13</v>
      </c>
      <c r="W31" s="1039"/>
      <c r="X31" s="1039"/>
      <c r="Y31" s="1039"/>
      <c r="Z31" s="1039"/>
      <c r="AA31" s="1039">
        <v>0</v>
      </c>
      <c r="AB31" s="1039"/>
      <c r="AC31" s="1039"/>
      <c r="AD31" s="1039"/>
      <c r="AE31" s="1040"/>
      <c r="AF31" s="1035" t="s">
        <v>527</v>
      </c>
      <c r="AG31" s="1036"/>
      <c r="AH31" s="1036"/>
      <c r="AI31" s="1036"/>
      <c r="AJ31" s="1037"/>
      <c r="AK31" s="980">
        <v>13</v>
      </c>
      <c r="AL31" s="971"/>
      <c r="AM31" s="971"/>
      <c r="AN31" s="971"/>
      <c r="AO31" s="971"/>
      <c r="AP31" s="971">
        <v>4</v>
      </c>
      <c r="AQ31" s="971"/>
      <c r="AR31" s="971"/>
      <c r="AS31" s="971"/>
      <c r="AT31" s="971"/>
      <c r="AU31" s="971">
        <v>4</v>
      </c>
      <c r="AV31" s="971"/>
      <c r="AW31" s="971"/>
      <c r="AX31" s="971"/>
      <c r="AY31" s="971"/>
      <c r="AZ31" s="1041" t="s">
        <v>527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2189</v>
      </c>
      <c r="R32" s="1039"/>
      <c r="S32" s="1039"/>
      <c r="T32" s="1039"/>
      <c r="U32" s="1039"/>
      <c r="V32" s="1039">
        <v>2162</v>
      </c>
      <c r="W32" s="1039"/>
      <c r="X32" s="1039"/>
      <c r="Y32" s="1039"/>
      <c r="Z32" s="1039"/>
      <c r="AA32" s="1039">
        <v>27</v>
      </c>
      <c r="AB32" s="1039"/>
      <c r="AC32" s="1039"/>
      <c r="AD32" s="1039"/>
      <c r="AE32" s="1040"/>
      <c r="AF32" s="1035">
        <v>155</v>
      </c>
      <c r="AG32" s="1036"/>
      <c r="AH32" s="1036"/>
      <c r="AI32" s="1036"/>
      <c r="AJ32" s="1037"/>
      <c r="AK32" s="980">
        <v>582</v>
      </c>
      <c r="AL32" s="971"/>
      <c r="AM32" s="971"/>
      <c r="AN32" s="971"/>
      <c r="AO32" s="971"/>
      <c r="AP32" s="971">
        <v>1358</v>
      </c>
      <c r="AQ32" s="971"/>
      <c r="AR32" s="971"/>
      <c r="AS32" s="971"/>
      <c r="AT32" s="971"/>
      <c r="AU32" s="971">
        <v>1011</v>
      </c>
      <c r="AV32" s="971"/>
      <c r="AW32" s="971"/>
      <c r="AX32" s="971"/>
      <c r="AY32" s="971"/>
      <c r="AZ32" s="1041" t="s">
        <v>527</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516</v>
      </c>
      <c r="R33" s="1039"/>
      <c r="S33" s="1039"/>
      <c r="T33" s="1039"/>
      <c r="U33" s="1039"/>
      <c r="V33" s="1039">
        <v>510</v>
      </c>
      <c r="W33" s="1039"/>
      <c r="X33" s="1039"/>
      <c r="Y33" s="1039"/>
      <c r="Z33" s="1039"/>
      <c r="AA33" s="1039">
        <v>6</v>
      </c>
      <c r="AB33" s="1039"/>
      <c r="AC33" s="1039"/>
      <c r="AD33" s="1039"/>
      <c r="AE33" s="1040"/>
      <c r="AF33" s="1035">
        <v>569</v>
      </c>
      <c r="AG33" s="1036"/>
      <c r="AH33" s="1036"/>
      <c r="AI33" s="1036"/>
      <c r="AJ33" s="1037"/>
      <c r="AK33" s="980">
        <v>41</v>
      </c>
      <c r="AL33" s="971"/>
      <c r="AM33" s="971"/>
      <c r="AN33" s="971"/>
      <c r="AO33" s="971"/>
      <c r="AP33" s="971">
        <v>1227</v>
      </c>
      <c r="AQ33" s="971"/>
      <c r="AR33" s="971"/>
      <c r="AS33" s="971"/>
      <c r="AT33" s="971"/>
      <c r="AU33" s="971">
        <v>377</v>
      </c>
      <c r="AV33" s="971"/>
      <c r="AW33" s="971"/>
      <c r="AX33" s="971"/>
      <c r="AY33" s="971"/>
      <c r="AZ33" s="1041" t="s">
        <v>527</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69</v>
      </c>
      <c r="R34" s="1039"/>
      <c r="S34" s="1039"/>
      <c r="T34" s="1039"/>
      <c r="U34" s="1039"/>
      <c r="V34" s="1039">
        <v>65</v>
      </c>
      <c r="W34" s="1039"/>
      <c r="X34" s="1039"/>
      <c r="Y34" s="1039"/>
      <c r="Z34" s="1039"/>
      <c r="AA34" s="1039">
        <v>4</v>
      </c>
      <c r="AB34" s="1039"/>
      <c r="AC34" s="1039"/>
      <c r="AD34" s="1039"/>
      <c r="AE34" s="1040"/>
      <c r="AF34" s="1035">
        <v>4</v>
      </c>
      <c r="AG34" s="1036"/>
      <c r="AH34" s="1036"/>
      <c r="AI34" s="1036"/>
      <c r="AJ34" s="1037"/>
      <c r="AK34" s="980">
        <v>21</v>
      </c>
      <c r="AL34" s="971"/>
      <c r="AM34" s="971"/>
      <c r="AN34" s="971"/>
      <c r="AO34" s="971"/>
      <c r="AP34" s="971">
        <v>51</v>
      </c>
      <c r="AQ34" s="971"/>
      <c r="AR34" s="971"/>
      <c r="AS34" s="971"/>
      <c r="AT34" s="971"/>
      <c r="AU34" s="971">
        <v>34</v>
      </c>
      <c r="AV34" s="971"/>
      <c r="AW34" s="971"/>
      <c r="AX34" s="971"/>
      <c r="AY34" s="971"/>
      <c r="AZ34" s="1041" t="s">
        <v>527</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907</v>
      </c>
      <c r="AG63" s="959"/>
      <c r="AH63" s="959"/>
      <c r="AI63" s="959"/>
      <c r="AJ63" s="1022"/>
      <c r="AK63" s="1023"/>
      <c r="AL63" s="963"/>
      <c r="AM63" s="963"/>
      <c r="AN63" s="963"/>
      <c r="AO63" s="963"/>
      <c r="AP63" s="959">
        <f>SUM(AP28:AT34)</f>
        <v>2640</v>
      </c>
      <c r="AQ63" s="959"/>
      <c r="AR63" s="959"/>
      <c r="AS63" s="959"/>
      <c r="AT63" s="959"/>
      <c r="AU63" s="959">
        <f>SUM(AU28:AY34)</f>
        <v>1426</v>
      </c>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402</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5966</v>
      </c>
      <c r="R68" s="982"/>
      <c r="S68" s="982"/>
      <c r="T68" s="982"/>
      <c r="U68" s="982"/>
      <c r="V68" s="982">
        <v>5266</v>
      </c>
      <c r="W68" s="982"/>
      <c r="X68" s="982"/>
      <c r="Y68" s="982"/>
      <c r="Z68" s="982"/>
      <c r="AA68" s="982">
        <v>700</v>
      </c>
      <c r="AB68" s="982"/>
      <c r="AC68" s="982"/>
      <c r="AD68" s="982"/>
      <c r="AE68" s="982"/>
      <c r="AF68" s="982">
        <v>700</v>
      </c>
      <c r="AG68" s="982"/>
      <c r="AH68" s="982"/>
      <c r="AI68" s="982"/>
      <c r="AJ68" s="982"/>
      <c r="AK68" s="982">
        <v>1</v>
      </c>
      <c r="AL68" s="982"/>
      <c r="AM68" s="982"/>
      <c r="AN68" s="982"/>
      <c r="AO68" s="982"/>
      <c r="AP68" s="982" t="s">
        <v>527</v>
      </c>
      <c r="AQ68" s="982"/>
      <c r="AR68" s="982"/>
      <c r="AS68" s="982"/>
      <c r="AT68" s="982"/>
      <c r="AU68" s="982" t="s">
        <v>527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375</v>
      </c>
      <c r="R69" s="971"/>
      <c r="S69" s="971"/>
      <c r="T69" s="971"/>
      <c r="U69" s="971"/>
      <c r="V69" s="971">
        <v>337</v>
      </c>
      <c r="W69" s="971"/>
      <c r="X69" s="971"/>
      <c r="Y69" s="971"/>
      <c r="Z69" s="971"/>
      <c r="AA69" s="971">
        <v>37</v>
      </c>
      <c r="AB69" s="971"/>
      <c r="AC69" s="971"/>
      <c r="AD69" s="971"/>
      <c r="AE69" s="971"/>
      <c r="AF69" s="971">
        <v>37</v>
      </c>
      <c r="AG69" s="971"/>
      <c r="AH69" s="971"/>
      <c r="AI69" s="971"/>
      <c r="AJ69" s="971"/>
      <c r="AK69" s="971">
        <v>7</v>
      </c>
      <c r="AL69" s="971"/>
      <c r="AM69" s="971"/>
      <c r="AN69" s="971"/>
      <c r="AO69" s="971"/>
      <c r="AP69" s="971">
        <v>111</v>
      </c>
      <c r="AQ69" s="971"/>
      <c r="AR69" s="971"/>
      <c r="AS69" s="971"/>
      <c r="AT69" s="971"/>
      <c r="AU69" s="971" t="s">
        <v>527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306</v>
      </c>
      <c r="R70" s="971"/>
      <c r="S70" s="971"/>
      <c r="T70" s="971"/>
      <c r="U70" s="971"/>
      <c r="V70" s="971">
        <v>310</v>
      </c>
      <c r="W70" s="971"/>
      <c r="X70" s="971"/>
      <c r="Y70" s="971"/>
      <c r="Z70" s="971"/>
      <c r="AA70" s="971">
        <v>1</v>
      </c>
      <c r="AB70" s="971"/>
      <c r="AC70" s="971"/>
      <c r="AD70" s="971"/>
      <c r="AE70" s="971"/>
      <c r="AF70" s="971">
        <v>1</v>
      </c>
      <c r="AG70" s="971"/>
      <c r="AH70" s="971"/>
      <c r="AI70" s="971"/>
      <c r="AJ70" s="971"/>
      <c r="AK70" s="971" t="s">
        <v>527</v>
      </c>
      <c r="AL70" s="971"/>
      <c r="AM70" s="971"/>
      <c r="AN70" s="971"/>
      <c r="AO70" s="971"/>
      <c r="AP70" s="971" t="s">
        <v>527</v>
      </c>
      <c r="AQ70" s="971"/>
      <c r="AR70" s="971"/>
      <c r="AS70" s="971"/>
      <c r="AT70" s="971"/>
      <c r="AU70" s="971" t="s">
        <v>527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495</v>
      </c>
      <c r="R71" s="971"/>
      <c r="S71" s="971"/>
      <c r="T71" s="971"/>
      <c r="U71" s="971"/>
      <c r="V71" s="971">
        <v>488</v>
      </c>
      <c r="W71" s="971"/>
      <c r="X71" s="971"/>
      <c r="Y71" s="971"/>
      <c r="Z71" s="971"/>
      <c r="AA71" s="971">
        <v>7</v>
      </c>
      <c r="AB71" s="971"/>
      <c r="AC71" s="971"/>
      <c r="AD71" s="971"/>
      <c r="AE71" s="971"/>
      <c r="AF71" s="971">
        <v>7</v>
      </c>
      <c r="AG71" s="971"/>
      <c r="AH71" s="971"/>
      <c r="AI71" s="971"/>
      <c r="AJ71" s="971"/>
      <c r="AK71" s="971">
        <v>49</v>
      </c>
      <c r="AL71" s="971"/>
      <c r="AM71" s="971"/>
      <c r="AN71" s="971"/>
      <c r="AO71" s="971"/>
      <c r="AP71" s="971">
        <v>539</v>
      </c>
      <c r="AQ71" s="971"/>
      <c r="AR71" s="971"/>
      <c r="AS71" s="971"/>
      <c r="AT71" s="971"/>
      <c r="AU71" s="971">
        <v>456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350</v>
      </c>
      <c r="R72" s="971"/>
      <c r="S72" s="971"/>
      <c r="T72" s="971"/>
      <c r="U72" s="971"/>
      <c r="V72" s="971">
        <v>347</v>
      </c>
      <c r="W72" s="971"/>
      <c r="X72" s="971"/>
      <c r="Y72" s="971"/>
      <c r="Z72" s="971"/>
      <c r="AA72" s="971">
        <v>3</v>
      </c>
      <c r="AB72" s="971"/>
      <c r="AC72" s="971"/>
      <c r="AD72" s="971"/>
      <c r="AE72" s="971"/>
      <c r="AF72" s="971">
        <v>3</v>
      </c>
      <c r="AG72" s="971"/>
      <c r="AH72" s="971"/>
      <c r="AI72" s="971"/>
      <c r="AJ72" s="971"/>
      <c r="AK72" s="971">
        <v>67</v>
      </c>
      <c r="AL72" s="971"/>
      <c r="AM72" s="971"/>
      <c r="AN72" s="971"/>
      <c r="AO72" s="971"/>
      <c r="AP72" s="971" t="s">
        <v>527</v>
      </c>
      <c r="AQ72" s="971"/>
      <c r="AR72" s="971"/>
      <c r="AS72" s="971"/>
      <c r="AT72" s="971"/>
      <c r="AU72" s="971" t="s">
        <v>527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601</v>
      </c>
      <c r="C73" s="975"/>
      <c r="D73" s="975"/>
      <c r="E73" s="975"/>
      <c r="F73" s="975"/>
      <c r="G73" s="975"/>
      <c r="H73" s="975"/>
      <c r="I73" s="975"/>
      <c r="J73" s="975"/>
      <c r="K73" s="975"/>
      <c r="L73" s="975"/>
      <c r="M73" s="975"/>
      <c r="N73" s="975"/>
      <c r="O73" s="975"/>
      <c r="P73" s="976"/>
      <c r="Q73" s="977">
        <v>104</v>
      </c>
      <c r="R73" s="971"/>
      <c r="S73" s="971"/>
      <c r="T73" s="971"/>
      <c r="U73" s="971"/>
      <c r="V73" s="971">
        <v>103</v>
      </c>
      <c r="W73" s="971"/>
      <c r="X73" s="971"/>
      <c r="Y73" s="971"/>
      <c r="Z73" s="971"/>
      <c r="AA73" s="971">
        <v>1</v>
      </c>
      <c r="AB73" s="971"/>
      <c r="AC73" s="971"/>
      <c r="AD73" s="971"/>
      <c r="AE73" s="971"/>
      <c r="AF73" s="971">
        <v>1</v>
      </c>
      <c r="AG73" s="971"/>
      <c r="AH73" s="971"/>
      <c r="AI73" s="971"/>
      <c r="AJ73" s="971"/>
      <c r="AK73" s="971">
        <v>5</v>
      </c>
      <c r="AL73" s="971"/>
      <c r="AM73" s="971"/>
      <c r="AN73" s="971"/>
      <c r="AO73" s="971"/>
      <c r="AP73" s="971" t="s">
        <v>527</v>
      </c>
      <c r="AQ73" s="971"/>
      <c r="AR73" s="971"/>
      <c r="AS73" s="971"/>
      <c r="AT73" s="971"/>
      <c r="AU73" s="971" t="s">
        <v>527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602</v>
      </c>
      <c r="C74" s="975"/>
      <c r="D74" s="975"/>
      <c r="E74" s="975"/>
      <c r="F74" s="975"/>
      <c r="G74" s="975"/>
      <c r="H74" s="975"/>
      <c r="I74" s="975"/>
      <c r="J74" s="975"/>
      <c r="K74" s="975"/>
      <c r="L74" s="975"/>
      <c r="M74" s="975"/>
      <c r="N74" s="975"/>
      <c r="O74" s="975"/>
      <c r="P74" s="976"/>
      <c r="Q74" s="977">
        <v>433</v>
      </c>
      <c r="R74" s="971"/>
      <c r="S74" s="971"/>
      <c r="T74" s="971"/>
      <c r="U74" s="971"/>
      <c r="V74" s="971">
        <v>432</v>
      </c>
      <c r="W74" s="971"/>
      <c r="X74" s="971"/>
      <c r="Y74" s="971"/>
      <c r="Z74" s="971"/>
      <c r="AA74" s="971">
        <v>5</v>
      </c>
      <c r="AB74" s="971"/>
      <c r="AC74" s="971"/>
      <c r="AD74" s="971"/>
      <c r="AE74" s="971"/>
      <c r="AF74" s="971">
        <v>5</v>
      </c>
      <c r="AG74" s="971"/>
      <c r="AH74" s="971"/>
      <c r="AI74" s="971"/>
      <c r="AJ74" s="971"/>
      <c r="AK74" s="971" t="s">
        <v>527</v>
      </c>
      <c r="AL74" s="971"/>
      <c r="AM74" s="971"/>
      <c r="AN74" s="971"/>
      <c r="AO74" s="971"/>
      <c r="AP74" s="971">
        <v>546</v>
      </c>
      <c r="AQ74" s="971"/>
      <c r="AR74" s="971"/>
      <c r="AS74" s="971"/>
      <c r="AT74" s="971"/>
      <c r="AU74" s="971">
        <v>43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603</v>
      </c>
      <c r="C75" s="975"/>
      <c r="D75" s="975"/>
      <c r="E75" s="975"/>
      <c r="F75" s="975"/>
      <c r="G75" s="975"/>
      <c r="H75" s="975"/>
      <c r="I75" s="975"/>
      <c r="J75" s="975"/>
      <c r="K75" s="975"/>
      <c r="L75" s="975"/>
      <c r="M75" s="975"/>
      <c r="N75" s="975"/>
      <c r="O75" s="975"/>
      <c r="P75" s="976"/>
      <c r="Q75" s="978">
        <v>49</v>
      </c>
      <c r="R75" s="979"/>
      <c r="S75" s="979"/>
      <c r="T75" s="979"/>
      <c r="U75" s="980"/>
      <c r="V75" s="981">
        <v>43</v>
      </c>
      <c r="W75" s="979"/>
      <c r="X75" s="979"/>
      <c r="Y75" s="979"/>
      <c r="Z75" s="980"/>
      <c r="AA75" s="981">
        <v>7</v>
      </c>
      <c r="AB75" s="979"/>
      <c r="AC75" s="979"/>
      <c r="AD75" s="979"/>
      <c r="AE75" s="980"/>
      <c r="AF75" s="981">
        <v>7</v>
      </c>
      <c r="AG75" s="979"/>
      <c r="AH75" s="979"/>
      <c r="AI75" s="979"/>
      <c r="AJ75" s="980"/>
      <c r="AK75" s="981" t="s">
        <v>527</v>
      </c>
      <c r="AL75" s="979"/>
      <c r="AM75" s="979"/>
      <c r="AN75" s="979"/>
      <c r="AO75" s="980"/>
      <c r="AP75" s="981" t="s">
        <v>527</v>
      </c>
      <c r="AQ75" s="979"/>
      <c r="AR75" s="979"/>
      <c r="AS75" s="979"/>
      <c r="AT75" s="980"/>
      <c r="AU75" s="981" t="s">
        <v>527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604</v>
      </c>
      <c r="C76" s="975"/>
      <c r="D76" s="975"/>
      <c r="E76" s="975"/>
      <c r="F76" s="975"/>
      <c r="G76" s="975"/>
      <c r="H76" s="975"/>
      <c r="I76" s="975"/>
      <c r="J76" s="975"/>
      <c r="K76" s="975"/>
      <c r="L76" s="975"/>
      <c r="M76" s="975"/>
      <c r="N76" s="975"/>
      <c r="O76" s="975"/>
      <c r="P76" s="976"/>
      <c r="Q76" s="978">
        <v>7</v>
      </c>
      <c r="R76" s="979"/>
      <c r="S76" s="979"/>
      <c r="T76" s="979"/>
      <c r="U76" s="980"/>
      <c r="V76" s="981">
        <v>7</v>
      </c>
      <c r="W76" s="979"/>
      <c r="X76" s="979"/>
      <c r="Y76" s="979"/>
      <c r="Z76" s="980"/>
      <c r="AA76" s="981">
        <v>1</v>
      </c>
      <c r="AB76" s="979"/>
      <c r="AC76" s="979"/>
      <c r="AD76" s="979"/>
      <c r="AE76" s="980"/>
      <c r="AF76" s="981">
        <v>1</v>
      </c>
      <c r="AG76" s="979"/>
      <c r="AH76" s="979"/>
      <c r="AI76" s="979"/>
      <c r="AJ76" s="980"/>
      <c r="AK76" s="981" t="s">
        <v>527</v>
      </c>
      <c r="AL76" s="979"/>
      <c r="AM76" s="979"/>
      <c r="AN76" s="979"/>
      <c r="AO76" s="980"/>
      <c r="AP76" s="981" t="s">
        <v>527</v>
      </c>
      <c r="AQ76" s="979"/>
      <c r="AR76" s="979"/>
      <c r="AS76" s="979"/>
      <c r="AT76" s="980"/>
      <c r="AU76" s="981" t="s">
        <v>527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605</v>
      </c>
      <c r="C77" s="975"/>
      <c r="D77" s="975"/>
      <c r="E77" s="975"/>
      <c r="F77" s="975"/>
      <c r="G77" s="975"/>
      <c r="H77" s="975"/>
      <c r="I77" s="975"/>
      <c r="J77" s="975"/>
      <c r="K77" s="975"/>
      <c r="L77" s="975"/>
      <c r="M77" s="975"/>
      <c r="N77" s="975"/>
      <c r="O77" s="975"/>
      <c r="P77" s="976"/>
      <c r="Q77" s="978">
        <v>58</v>
      </c>
      <c r="R77" s="979"/>
      <c r="S77" s="979"/>
      <c r="T77" s="979"/>
      <c r="U77" s="980"/>
      <c r="V77" s="981">
        <v>63</v>
      </c>
      <c r="W77" s="979"/>
      <c r="X77" s="979"/>
      <c r="Y77" s="979"/>
      <c r="Z77" s="980"/>
      <c r="AA77" s="981">
        <v>11</v>
      </c>
      <c r="AB77" s="979"/>
      <c r="AC77" s="979"/>
      <c r="AD77" s="979"/>
      <c r="AE77" s="980"/>
      <c r="AF77" s="981">
        <v>11</v>
      </c>
      <c r="AG77" s="979"/>
      <c r="AH77" s="979"/>
      <c r="AI77" s="979"/>
      <c r="AJ77" s="980"/>
      <c r="AK77" s="981" t="s">
        <v>527</v>
      </c>
      <c r="AL77" s="979"/>
      <c r="AM77" s="979"/>
      <c r="AN77" s="979"/>
      <c r="AO77" s="980"/>
      <c r="AP77" s="981" t="s">
        <v>527</v>
      </c>
      <c r="AQ77" s="979"/>
      <c r="AR77" s="979"/>
      <c r="AS77" s="979"/>
      <c r="AT77" s="980"/>
      <c r="AU77" s="981" t="s">
        <v>527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606</v>
      </c>
      <c r="C78" s="975"/>
      <c r="D78" s="975"/>
      <c r="E78" s="975"/>
      <c r="F78" s="975"/>
      <c r="G78" s="975"/>
      <c r="H78" s="975"/>
      <c r="I78" s="975"/>
      <c r="J78" s="975"/>
      <c r="K78" s="975"/>
      <c r="L78" s="975"/>
      <c r="M78" s="975"/>
      <c r="N78" s="975"/>
      <c r="O78" s="975"/>
      <c r="P78" s="976"/>
      <c r="Q78" s="977">
        <v>124</v>
      </c>
      <c r="R78" s="971"/>
      <c r="S78" s="971"/>
      <c r="T78" s="971"/>
      <c r="U78" s="971"/>
      <c r="V78" s="971">
        <v>113</v>
      </c>
      <c r="W78" s="971"/>
      <c r="X78" s="971"/>
      <c r="Y78" s="971"/>
      <c r="Z78" s="971"/>
      <c r="AA78" s="971">
        <v>11</v>
      </c>
      <c r="AB78" s="971"/>
      <c r="AC78" s="971"/>
      <c r="AD78" s="971"/>
      <c r="AE78" s="971"/>
      <c r="AF78" s="971">
        <v>11</v>
      </c>
      <c r="AG78" s="971"/>
      <c r="AH78" s="971"/>
      <c r="AI78" s="971"/>
      <c r="AJ78" s="971"/>
      <c r="AK78" s="971" t="s">
        <v>527</v>
      </c>
      <c r="AL78" s="971"/>
      <c r="AM78" s="971"/>
      <c r="AN78" s="971"/>
      <c r="AO78" s="971"/>
      <c r="AP78" s="971" t="s">
        <v>527</v>
      </c>
      <c r="AQ78" s="971"/>
      <c r="AR78" s="971"/>
      <c r="AS78" s="971"/>
      <c r="AT78" s="971"/>
      <c r="AU78" s="971" t="s">
        <v>527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607</v>
      </c>
      <c r="C79" s="975"/>
      <c r="D79" s="975"/>
      <c r="E79" s="975"/>
      <c r="F79" s="975"/>
      <c r="G79" s="975"/>
      <c r="H79" s="975"/>
      <c r="I79" s="975"/>
      <c r="J79" s="975"/>
      <c r="K79" s="975"/>
      <c r="L79" s="975"/>
      <c r="M79" s="975"/>
      <c r="N79" s="975"/>
      <c r="O79" s="975"/>
      <c r="P79" s="976"/>
      <c r="Q79" s="977">
        <v>116</v>
      </c>
      <c r="R79" s="971"/>
      <c r="S79" s="971"/>
      <c r="T79" s="971"/>
      <c r="U79" s="971"/>
      <c r="V79" s="971">
        <v>110</v>
      </c>
      <c r="W79" s="971"/>
      <c r="X79" s="971"/>
      <c r="Y79" s="971"/>
      <c r="Z79" s="971"/>
      <c r="AA79" s="971">
        <v>6</v>
      </c>
      <c r="AB79" s="971"/>
      <c r="AC79" s="971"/>
      <c r="AD79" s="971"/>
      <c r="AE79" s="971"/>
      <c r="AF79" s="971">
        <v>6</v>
      </c>
      <c r="AG79" s="971"/>
      <c r="AH79" s="971"/>
      <c r="AI79" s="971"/>
      <c r="AJ79" s="971"/>
      <c r="AK79" s="971">
        <v>14</v>
      </c>
      <c r="AL79" s="971"/>
      <c r="AM79" s="971"/>
      <c r="AN79" s="971"/>
      <c r="AO79" s="971"/>
      <c r="AP79" s="971" t="s">
        <v>527</v>
      </c>
      <c r="AQ79" s="971"/>
      <c r="AR79" s="971"/>
      <c r="AS79" s="971"/>
      <c r="AT79" s="971"/>
      <c r="AU79" s="971" t="s">
        <v>527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608</v>
      </c>
      <c r="C80" s="975"/>
      <c r="D80" s="975"/>
      <c r="E80" s="975"/>
      <c r="F80" s="975"/>
      <c r="G80" s="975"/>
      <c r="H80" s="975"/>
      <c r="I80" s="975"/>
      <c r="J80" s="975"/>
      <c r="K80" s="975"/>
      <c r="L80" s="975"/>
      <c r="M80" s="975"/>
      <c r="N80" s="975"/>
      <c r="O80" s="975"/>
      <c r="P80" s="976"/>
      <c r="Q80" s="977">
        <v>156662</v>
      </c>
      <c r="R80" s="971"/>
      <c r="S80" s="971"/>
      <c r="T80" s="971"/>
      <c r="U80" s="971"/>
      <c r="V80" s="971">
        <v>152216</v>
      </c>
      <c r="W80" s="971"/>
      <c r="X80" s="971"/>
      <c r="Y80" s="971"/>
      <c r="Z80" s="971"/>
      <c r="AA80" s="971">
        <v>4445</v>
      </c>
      <c r="AB80" s="971"/>
      <c r="AC80" s="971"/>
      <c r="AD80" s="971"/>
      <c r="AE80" s="971"/>
      <c r="AF80" s="971">
        <v>4445</v>
      </c>
      <c r="AG80" s="971"/>
      <c r="AH80" s="971"/>
      <c r="AI80" s="971"/>
      <c r="AJ80" s="971"/>
      <c r="AK80" s="971" t="s">
        <v>527</v>
      </c>
      <c r="AL80" s="971"/>
      <c r="AM80" s="971"/>
      <c r="AN80" s="971"/>
      <c r="AO80" s="971"/>
      <c r="AP80" s="971" t="s">
        <v>527</v>
      </c>
      <c r="AQ80" s="971"/>
      <c r="AR80" s="971"/>
      <c r="AS80" s="971"/>
      <c r="AT80" s="971"/>
      <c r="AU80" s="971" t="s">
        <v>527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609</v>
      </c>
      <c r="C81" s="975"/>
      <c r="D81" s="975"/>
      <c r="E81" s="975"/>
      <c r="F81" s="975"/>
      <c r="G81" s="975"/>
      <c r="H81" s="975"/>
      <c r="I81" s="975"/>
      <c r="J81" s="975"/>
      <c r="K81" s="975"/>
      <c r="L81" s="975"/>
      <c r="M81" s="975"/>
      <c r="N81" s="975"/>
      <c r="O81" s="975"/>
      <c r="P81" s="976"/>
      <c r="Q81" s="977">
        <v>220</v>
      </c>
      <c r="R81" s="971"/>
      <c r="S81" s="971"/>
      <c r="T81" s="971"/>
      <c r="U81" s="971"/>
      <c r="V81" s="971">
        <v>208</v>
      </c>
      <c r="W81" s="971"/>
      <c r="X81" s="971"/>
      <c r="Y81" s="971"/>
      <c r="Z81" s="971"/>
      <c r="AA81" s="971">
        <v>12</v>
      </c>
      <c r="AB81" s="971"/>
      <c r="AC81" s="971"/>
      <c r="AD81" s="971"/>
      <c r="AE81" s="971"/>
      <c r="AF81" s="971">
        <v>12</v>
      </c>
      <c r="AG81" s="971"/>
      <c r="AH81" s="971"/>
      <c r="AI81" s="971"/>
      <c r="AJ81" s="971"/>
      <c r="AK81" s="971">
        <v>14</v>
      </c>
      <c r="AL81" s="971"/>
      <c r="AM81" s="971"/>
      <c r="AN81" s="971"/>
      <c r="AO81" s="971"/>
      <c r="AP81" s="971" t="s">
        <v>527</v>
      </c>
      <c r="AQ81" s="971"/>
      <c r="AR81" s="971"/>
      <c r="AS81" s="971"/>
      <c r="AT81" s="971"/>
      <c r="AU81" s="971" t="s">
        <v>527</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610</v>
      </c>
      <c r="C82" s="975"/>
      <c r="D82" s="975"/>
      <c r="E82" s="975"/>
      <c r="F82" s="975"/>
      <c r="G82" s="975"/>
      <c r="H82" s="975"/>
      <c r="I82" s="975"/>
      <c r="J82" s="975"/>
      <c r="K82" s="975"/>
      <c r="L82" s="975"/>
      <c r="M82" s="975"/>
      <c r="N82" s="975"/>
      <c r="O82" s="975"/>
      <c r="P82" s="976"/>
      <c r="Q82" s="977">
        <v>187</v>
      </c>
      <c r="R82" s="971"/>
      <c r="S82" s="971"/>
      <c r="T82" s="971"/>
      <c r="U82" s="971"/>
      <c r="V82" s="971">
        <v>175</v>
      </c>
      <c r="W82" s="971"/>
      <c r="X82" s="971"/>
      <c r="Y82" s="971"/>
      <c r="Z82" s="971"/>
      <c r="AA82" s="971">
        <v>11</v>
      </c>
      <c r="AB82" s="971"/>
      <c r="AC82" s="971"/>
      <c r="AD82" s="971"/>
      <c r="AE82" s="971"/>
      <c r="AF82" s="971">
        <v>8</v>
      </c>
      <c r="AG82" s="971"/>
      <c r="AH82" s="971"/>
      <c r="AI82" s="971"/>
      <c r="AJ82" s="971"/>
      <c r="AK82" s="971" t="s">
        <v>527</v>
      </c>
      <c r="AL82" s="971"/>
      <c r="AM82" s="971"/>
      <c r="AN82" s="971"/>
      <c r="AO82" s="971"/>
      <c r="AP82" s="971" t="s">
        <v>527</v>
      </c>
      <c r="AQ82" s="971"/>
      <c r="AR82" s="971"/>
      <c r="AS82" s="971"/>
      <c r="AT82" s="971"/>
      <c r="AU82" s="971" t="s">
        <v>527</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SUM(AF68:AJ82)</f>
        <v>5255</v>
      </c>
      <c r="AG88" s="959"/>
      <c r="AH88" s="959"/>
      <c r="AI88" s="959"/>
      <c r="AJ88" s="959"/>
      <c r="AK88" s="963"/>
      <c r="AL88" s="963"/>
      <c r="AM88" s="963"/>
      <c r="AN88" s="963"/>
      <c r="AO88" s="963"/>
      <c r="AP88" s="959">
        <f>SUM(AP68:AT82)</f>
        <v>1196</v>
      </c>
      <c r="AQ88" s="959"/>
      <c r="AR88" s="959"/>
      <c r="AS88" s="959"/>
      <c r="AT88" s="959"/>
      <c r="AU88" s="959">
        <f>SUM(AU68:AY82)</f>
        <v>499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f>
        <v>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313</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313</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313</v>
      </c>
      <c r="DR109" s="896"/>
      <c r="DS109" s="896"/>
      <c r="DT109" s="896"/>
      <c r="DU109" s="897"/>
      <c r="DV109" s="898" t="s">
        <v>440</v>
      </c>
      <c r="DW109" s="896"/>
      <c r="DX109" s="896"/>
      <c r="DY109" s="896"/>
      <c r="DZ109" s="929"/>
    </row>
    <row r="110" spans="1:131" s="230" customFormat="1" ht="26.25" customHeight="1" x14ac:dyDescent="0.15">
      <c r="A110" s="809" t="s">
        <v>442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1323128</v>
      </c>
      <c r="AB110" s="889"/>
      <c r="AC110" s="889"/>
      <c r="AD110" s="889"/>
      <c r="AE110" s="890"/>
      <c r="AF110" s="891">
        <v>1356614</v>
      </c>
      <c r="AG110" s="889"/>
      <c r="AH110" s="889"/>
      <c r="AI110" s="889"/>
      <c r="AJ110" s="890"/>
      <c r="AK110" s="891">
        <v>1375605</v>
      </c>
      <c r="AL110" s="889"/>
      <c r="AM110" s="889"/>
      <c r="AN110" s="889"/>
      <c r="AO110" s="890"/>
      <c r="AP110" s="892">
        <v>26.6</v>
      </c>
      <c r="AQ110" s="893"/>
      <c r="AR110" s="893"/>
      <c r="AS110" s="893"/>
      <c r="AT110" s="894"/>
      <c r="AU110" s="930" t="s">
        <v>74</v>
      </c>
      <c r="AV110" s="931"/>
      <c r="AW110" s="931"/>
      <c r="AX110" s="931"/>
      <c r="AY110" s="931"/>
      <c r="AZ110" s="860" t="s">
        <v>443</v>
      </c>
      <c r="BA110" s="810"/>
      <c r="BB110" s="810"/>
      <c r="BC110" s="810"/>
      <c r="BD110" s="810"/>
      <c r="BE110" s="810"/>
      <c r="BF110" s="810"/>
      <c r="BG110" s="810"/>
      <c r="BH110" s="810"/>
      <c r="BI110" s="810"/>
      <c r="BJ110" s="810"/>
      <c r="BK110" s="810"/>
      <c r="BL110" s="810"/>
      <c r="BM110" s="810"/>
      <c r="BN110" s="810"/>
      <c r="BO110" s="810"/>
      <c r="BP110" s="811"/>
      <c r="BQ110" s="861">
        <v>14954691</v>
      </c>
      <c r="BR110" s="842"/>
      <c r="BS110" s="842"/>
      <c r="BT110" s="842"/>
      <c r="BU110" s="842"/>
      <c r="BV110" s="842">
        <v>15453033</v>
      </c>
      <c r="BW110" s="842"/>
      <c r="BX110" s="842"/>
      <c r="BY110" s="842"/>
      <c r="BZ110" s="842"/>
      <c r="CA110" s="842">
        <v>15174394</v>
      </c>
      <c r="CB110" s="842"/>
      <c r="CC110" s="842"/>
      <c r="CD110" s="842"/>
      <c r="CE110" s="842"/>
      <c r="CF110" s="866">
        <v>293.8</v>
      </c>
      <c r="CG110" s="867"/>
      <c r="CH110" s="867"/>
      <c r="CI110" s="867"/>
      <c r="CJ110" s="867"/>
      <c r="CK110" s="926" t="s">
        <v>444</v>
      </c>
      <c r="CL110" s="819"/>
      <c r="CM110" s="860" t="s">
        <v>445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446</v>
      </c>
      <c r="DH110" s="842"/>
      <c r="DI110" s="842"/>
      <c r="DJ110" s="842"/>
      <c r="DK110" s="842"/>
      <c r="DL110" s="842" t="s">
        <v>132</v>
      </c>
      <c r="DM110" s="842"/>
      <c r="DN110" s="842"/>
      <c r="DO110" s="842"/>
      <c r="DP110" s="842"/>
      <c r="DQ110" s="842" t="s">
        <v>132</v>
      </c>
      <c r="DR110" s="842"/>
      <c r="DS110" s="842"/>
      <c r="DT110" s="842"/>
      <c r="DU110" s="842"/>
      <c r="DV110" s="843" t="s">
        <v>447</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446</v>
      </c>
      <c r="AG111" s="919"/>
      <c r="AH111" s="919"/>
      <c r="AI111" s="919"/>
      <c r="AJ111" s="920"/>
      <c r="AK111" s="921" t="s">
        <v>446</v>
      </c>
      <c r="AL111" s="919"/>
      <c r="AM111" s="919"/>
      <c r="AN111" s="919"/>
      <c r="AO111" s="920"/>
      <c r="AP111" s="922" t="s">
        <v>132</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v>386689</v>
      </c>
      <c r="BR111" s="790"/>
      <c r="BS111" s="790"/>
      <c r="BT111" s="790"/>
      <c r="BU111" s="790"/>
      <c r="BV111" s="790">
        <v>386689</v>
      </c>
      <c r="BW111" s="790"/>
      <c r="BX111" s="790"/>
      <c r="BY111" s="790"/>
      <c r="BZ111" s="790"/>
      <c r="CA111" s="790">
        <v>386689</v>
      </c>
      <c r="CB111" s="790"/>
      <c r="CC111" s="790"/>
      <c r="CD111" s="790"/>
      <c r="CE111" s="790"/>
      <c r="CF111" s="875">
        <v>7.5</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446</v>
      </c>
      <c r="DH111" s="790"/>
      <c r="DI111" s="790"/>
      <c r="DJ111" s="790"/>
      <c r="DK111" s="790"/>
      <c r="DL111" s="790" t="s">
        <v>451</v>
      </c>
      <c r="DM111" s="790"/>
      <c r="DN111" s="790"/>
      <c r="DO111" s="790"/>
      <c r="DP111" s="790"/>
      <c r="DQ111" s="790" t="s">
        <v>451</v>
      </c>
      <c r="DR111" s="790"/>
      <c r="DS111" s="790"/>
      <c r="DT111" s="790"/>
      <c r="DU111" s="790"/>
      <c r="DV111" s="796" t="s">
        <v>446</v>
      </c>
      <c r="DW111" s="796"/>
      <c r="DX111" s="796"/>
      <c r="DY111" s="796"/>
      <c r="DZ111" s="797"/>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447</v>
      </c>
      <c r="AG112" s="780"/>
      <c r="AH112" s="780"/>
      <c r="AI112" s="780"/>
      <c r="AJ112" s="781"/>
      <c r="AK112" s="782" t="s">
        <v>447</v>
      </c>
      <c r="AL112" s="780"/>
      <c r="AM112" s="780"/>
      <c r="AN112" s="780"/>
      <c r="AO112" s="781"/>
      <c r="AP112" s="824" t="s">
        <v>132</v>
      </c>
      <c r="AQ112" s="825"/>
      <c r="AR112" s="825"/>
      <c r="AS112" s="825"/>
      <c r="AT112" s="826"/>
      <c r="AU112" s="932"/>
      <c r="AV112" s="933"/>
      <c r="AW112" s="933"/>
      <c r="AX112" s="933"/>
      <c r="AY112" s="933"/>
      <c r="AZ112" s="817" t="s">
        <v>454</v>
      </c>
      <c r="BA112" s="752"/>
      <c r="BB112" s="752"/>
      <c r="BC112" s="752"/>
      <c r="BD112" s="752"/>
      <c r="BE112" s="752"/>
      <c r="BF112" s="752"/>
      <c r="BG112" s="752"/>
      <c r="BH112" s="752"/>
      <c r="BI112" s="752"/>
      <c r="BJ112" s="752"/>
      <c r="BK112" s="752"/>
      <c r="BL112" s="752"/>
      <c r="BM112" s="752"/>
      <c r="BN112" s="752"/>
      <c r="BO112" s="752"/>
      <c r="BP112" s="753"/>
      <c r="BQ112" s="789">
        <v>1487320</v>
      </c>
      <c r="BR112" s="790"/>
      <c r="BS112" s="790"/>
      <c r="BT112" s="790"/>
      <c r="BU112" s="790"/>
      <c r="BV112" s="790">
        <v>1572895</v>
      </c>
      <c r="BW112" s="790"/>
      <c r="BX112" s="790"/>
      <c r="BY112" s="790"/>
      <c r="BZ112" s="790"/>
      <c r="CA112" s="790">
        <v>1425930</v>
      </c>
      <c r="CB112" s="790"/>
      <c r="CC112" s="790"/>
      <c r="CD112" s="790"/>
      <c r="CE112" s="790"/>
      <c r="CF112" s="875">
        <v>27.6</v>
      </c>
      <c r="CG112" s="876"/>
      <c r="CH112" s="876"/>
      <c r="CI112" s="876"/>
      <c r="CJ112" s="876"/>
      <c r="CK112" s="927"/>
      <c r="CL112" s="821"/>
      <c r="CM112" s="817"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446</v>
      </c>
      <c r="DH112" s="790"/>
      <c r="DI112" s="790"/>
      <c r="DJ112" s="790"/>
      <c r="DK112" s="790"/>
      <c r="DL112" s="790" t="s">
        <v>132</v>
      </c>
      <c r="DM112" s="790"/>
      <c r="DN112" s="790"/>
      <c r="DO112" s="790"/>
      <c r="DP112" s="790"/>
      <c r="DQ112" s="790" t="s">
        <v>451</v>
      </c>
      <c r="DR112" s="790"/>
      <c r="DS112" s="790"/>
      <c r="DT112" s="790"/>
      <c r="DU112" s="790"/>
      <c r="DV112" s="796" t="s">
        <v>446</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193588</v>
      </c>
      <c r="AB113" s="919"/>
      <c r="AC113" s="919"/>
      <c r="AD113" s="919"/>
      <c r="AE113" s="920"/>
      <c r="AF113" s="921">
        <v>236237</v>
      </c>
      <c r="AG113" s="919"/>
      <c r="AH113" s="919"/>
      <c r="AI113" s="919"/>
      <c r="AJ113" s="920"/>
      <c r="AK113" s="921">
        <v>196182</v>
      </c>
      <c r="AL113" s="919"/>
      <c r="AM113" s="919"/>
      <c r="AN113" s="919"/>
      <c r="AO113" s="920"/>
      <c r="AP113" s="922">
        <v>3.8</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663871</v>
      </c>
      <c r="BR113" s="790"/>
      <c r="BS113" s="790"/>
      <c r="BT113" s="790"/>
      <c r="BU113" s="790"/>
      <c r="BV113" s="790">
        <v>582349</v>
      </c>
      <c r="BW113" s="790"/>
      <c r="BX113" s="790"/>
      <c r="BY113" s="790"/>
      <c r="BZ113" s="790"/>
      <c r="CA113" s="790">
        <v>499204</v>
      </c>
      <c r="CB113" s="790"/>
      <c r="CC113" s="790"/>
      <c r="CD113" s="790"/>
      <c r="CE113" s="790"/>
      <c r="CF113" s="875">
        <v>9.6999999999999993</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451</v>
      </c>
      <c r="DM113" s="780"/>
      <c r="DN113" s="780"/>
      <c r="DO113" s="780"/>
      <c r="DP113" s="781"/>
      <c r="DQ113" s="782" t="s">
        <v>446</v>
      </c>
      <c r="DR113" s="780"/>
      <c r="DS113" s="780"/>
      <c r="DT113" s="780"/>
      <c r="DU113" s="781"/>
      <c r="DV113" s="824" t="s">
        <v>446</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135258</v>
      </c>
      <c r="AB114" s="780"/>
      <c r="AC114" s="780"/>
      <c r="AD114" s="780"/>
      <c r="AE114" s="781"/>
      <c r="AF114" s="782">
        <v>82546</v>
      </c>
      <c r="AG114" s="780"/>
      <c r="AH114" s="780"/>
      <c r="AI114" s="780"/>
      <c r="AJ114" s="781"/>
      <c r="AK114" s="782">
        <v>73018</v>
      </c>
      <c r="AL114" s="780"/>
      <c r="AM114" s="780"/>
      <c r="AN114" s="780"/>
      <c r="AO114" s="781"/>
      <c r="AP114" s="824">
        <v>1.4</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1087791</v>
      </c>
      <c r="BR114" s="790"/>
      <c r="BS114" s="790"/>
      <c r="BT114" s="790"/>
      <c r="BU114" s="790"/>
      <c r="BV114" s="790">
        <v>1108468</v>
      </c>
      <c r="BW114" s="790"/>
      <c r="BX114" s="790"/>
      <c r="BY114" s="790"/>
      <c r="BZ114" s="790"/>
      <c r="CA114" s="790">
        <v>1060249</v>
      </c>
      <c r="CB114" s="790"/>
      <c r="CC114" s="790"/>
      <c r="CD114" s="790"/>
      <c r="CE114" s="790"/>
      <c r="CF114" s="875">
        <v>20.5</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132</v>
      </c>
      <c r="DM114" s="780"/>
      <c r="DN114" s="780"/>
      <c r="DO114" s="780"/>
      <c r="DP114" s="781"/>
      <c r="DQ114" s="782" t="s">
        <v>446</v>
      </c>
      <c r="DR114" s="780"/>
      <c r="DS114" s="780"/>
      <c r="DT114" s="780"/>
      <c r="DU114" s="781"/>
      <c r="DV114" s="824" t="s">
        <v>446</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132</v>
      </c>
      <c r="AB115" s="919"/>
      <c r="AC115" s="919"/>
      <c r="AD115" s="919"/>
      <c r="AE115" s="920"/>
      <c r="AF115" s="921" t="s">
        <v>446</v>
      </c>
      <c r="AG115" s="919"/>
      <c r="AH115" s="919"/>
      <c r="AI115" s="919"/>
      <c r="AJ115" s="920"/>
      <c r="AK115" s="921" t="s">
        <v>132</v>
      </c>
      <c r="AL115" s="919"/>
      <c r="AM115" s="919"/>
      <c r="AN115" s="919"/>
      <c r="AO115" s="920"/>
      <c r="AP115" s="922" t="s">
        <v>446</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451</v>
      </c>
      <c r="BR115" s="790"/>
      <c r="BS115" s="790"/>
      <c r="BT115" s="790"/>
      <c r="BU115" s="790"/>
      <c r="BV115" s="790" t="s">
        <v>132</v>
      </c>
      <c r="BW115" s="790"/>
      <c r="BX115" s="790"/>
      <c r="BY115" s="790"/>
      <c r="BZ115" s="790"/>
      <c r="CA115" s="790" t="s">
        <v>446</v>
      </c>
      <c r="CB115" s="790"/>
      <c r="CC115" s="790"/>
      <c r="CD115" s="790"/>
      <c r="CE115" s="790"/>
      <c r="CF115" s="875" t="s">
        <v>446</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386689</v>
      </c>
      <c r="DH115" s="780"/>
      <c r="DI115" s="780"/>
      <c r="DJ115" s="780"/>
      <c r="DK115" s="781"/>
      <c r="DL115" s="782">
        <v>386689</v>
      </c>
      <c r="DM115" s="780"/>
      <c r="DN115" s="780"/>
      <c r="DO115" s="780"/>
      <c r="DP115" s="781"/>
      <c r="DQ115" s="782">
        <v>386689</v>
      </c>
      <c r="DR115" s="780"/>
      <c r="DS115" s="780"/>
      <c r="DT115" s="780"/>
      <c r="DU115" s="781"/>
      <c r="DV115" s="824">
        <v>7.5</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237</v>
      </c>
      <c r="AB116" s="780"/>
      <c r="AC116" s="780"/>
      <c r="AD116" s="780"/>
      <c r="AE116" s="781"/>
      <c r="AF116" s="782">
        <v>131</v>
      </c>
      <c r="AG116" s="780"/>
      <c r="AH116" s="780"/>
      <c r="AI116" s="780"/>
      <c r="AJ116" s="781"/>
      <c r="AK116" s="782" t="s">
        <v>446</v>
      </c>
      <c r="AL116" s="780"/>
      <c r="AM116" s="780"/>
      <c r="AN116" s="780"/>
      <c r="AO116" s="781"/>
      <c r="AP116" s="824" t="s">
        <v>451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132</v>
      </c>
      <c r="BR116" s="790"/>
      <c r="BS116" s="790"/>
      <c r="BT116" s="790"/>
      <c r="BU116" s="790"/>
      <c r="BV116" s="790" t="s">
        <v>446</v>
      </c>
      <c r="BW116" s="790"/>
      <c r="BX116" s="790"/>
      <c r="BY116" s="790"/>
      <c r="BZ116" s="790"/>
      <c r="CA116" s="790" t="s">
        <v>451</v>
      </c>
      <c r="CB116" s="790"/>
      <c r="CC116" s="790"/>
      <c r="CD116" s="790"/>
      <c r="CE116" s="790"/>
      <c r="CF116" s="875" t="s">
        <v>446</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451</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1652211</v>
      </c>
      <c r="AB117" s="903"/>
      <c r="AC117" s="903"/>
      <c r="AD117" s="903"/>
      <c r="AE117" s="904"/>
      <c r="AF117" s="905">
        <v>1675528</v>
      </c>
      <c r="AG117" s="903"/>
      <c r="AH117" s="903"/>
      <c r="AI117" s="903"/>
      <c r="AJ117" s="904"/>
      <c r="AK117" s="905">
        <v>1644805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451</v>
      </c>
      <c r="BR117" s="790"/>
      <c r="BS117" s="790"/>
      <c r="BT117" s="790"/>
      <c r="BU117" s="790"/>
      <c r="BV117" s="790" t="s">
        <v>446</v>
      </c>
      <c r="BW117" s="790"/>
      <c r="BX117" s="790"/>
      <c r="BY117" s="790"/>
      <c r="BZ117" s="790"/>
      <c r="CA117" s="790" t="s">
        <v>451</v>
      </c>
      <c r="CB117" s="790"/>
      <c r="CC117" s="790"/>
      <c r="CD117" s="790"/>
      <c r="CE117" s="790"/>
      <c r="CF117" s="875" t="s">
        <v>447</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447</v>
      </c>
      <c r="DM117" s="780"/>
      <c r="DN117" s="780"/>
      <c r="DO117" s="780"/>
      <c r="DP117" s="781"/>
      <c r="DQ117" s="782" t="s">
        <v>132</v>
      </c>
      <c r="DR117" s="780"/>
      <c r="DS117" s="780"/>
      <c r="DT117" s="780"/>
      <c r="DU117" s="781"/>
      <c r="DV117" s="824" t="s">
        <v>446</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313</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446</v>
      </c>
      <c r="BW118" s="845"/>
      <c r="BX118" s="845"/>
      <c r="BY118" s="845"/>
      <c r="BZ118" s="845"/>
      <c r="CA118" s="845" t="s">
        <v>446</v>
      </c>
      <c r="CB118" s="845"/>
      <c r="CC118" s="845"/>
      <c r="CD118" s="845"/>
      <c r="CE118" s="845"/>
      <c r="CF118" s="875" t="s">
        <v>446</v>
      </c>
      <c r="CG118" s="876"/>
      <c r="CH118" s="876"/>
      <c r="CI118" s="876"/>
      <c r="CJ118" s="876"/>
      <c r="CK118" s="927"/>
      <c r="CL118" s="821"/>
      <c r="CM118" s="817"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446</v>
      </c>
      <c r="DM118" s="780"/>
      <c r="DN118" s="780"/>
      <c r="DO118" s="780"/>
      <c r="DP118" s="781"/>
      <c r="DQ118" s="782" t="s">
        <v>446</v>
      </c>
      <c r="DR118" s="780"/>
      <c r="DS118" s="780"/>
      <c r="DT118" s="780"/>
      <c r="DU118" s="781"/>
      <c r="DV118" s="824" t="s">
        <v>446</v>
      </c>
      <c r="DW118" s="825"/>
      <c r="DX118" s="825"/>
      <c r="DY118" s="825"/>
      <c r="DZ118" s="826"/>
    </row>
    <row r="119" spans="1:130" s="230" customFormat="1" ht="26.25" customHeight="1" x14ac:dyDescent="0.15">
      <c r="A119" s="818" t="s">
        <v>444</v>
      </c>
      <c r="B119" s="819"/>
      <c r="C119" s="860" t="s">
        <v>445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446</v>
      </c>
      <c r="AB119" s="889"/>
      <c r="AC119" s="889"/>
      <c r="AD119" s="889"/>
      <c r="AE119" s="890"/>
      <c r="AF119" s="891" t="s">
        <v>447</v>
      </c>
      <c r="AG119" s="889"/>
      <c r="AH119" s="889"/>
      <c r="AI119" s="889"/>
      <c r="AJ119" s="890"/>
      <c r="AK119" s="891" t="s">
        <v>447</v>
      </c>
      <c r="AL119" s="889"/>
      <c r="AM119" s="889"/>
      <c r="AN119" s="889"/>
      <c r="AO119" s="890"/>
      <c r="AP119" s="892" t="s">
        <v>451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473</v>
      </c>
      <c r="BP119" s="878"/>
      <c r="BQ119" s="879">
        <v>18580362</v>
      </c>
      <c r="BR119" s="845"/>
      <c r="BS119" s="845"/>
      <c r="BT119" s="845"/>
      <c r="BU119" s="845"/>
      <c r="BV119" s="845">
        <v>19103434</v>
      </c>
      <c r="BW119" s="845"/>
      <c r="BX119" s="845"/>
      <c r="BY119" s="845"/>
      <c r="BZ119" s="845"/>
      <c r="CA119" s="845">
        <v>18546466</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451</v>
      </c>
      <c r="DH119" s="764"/>
      <c r="DI119" s="764"/>
      <c r="DJ119" s="764"/>
      <c r="DK119" s="765"/>
      <c r="DL119" s="766" t="s">
        <v>447</v>
      </c>
      <c r="DM119" s="764"/>
      <c r="DN119" s="764"/>
      <c r="DO119" s="764"/>
      <c r="DP119" s="765"/>
      <c r="DQ119" s="766" t="s">
        <v>446</v>
      </c>
      <c r="DR119" s="764"/>
      <c r="DS119" s="764"/>
      <c r="DT119" s="764"/>
      <c r="DU119" s="765"/>
      <c r="DV119" s="848" t="s">
        <v>451</v>
      </c>
      <c r="DW119" s="849"/>
      <c r="DX119" s="849"/>
      <c r="DY119" s="849"/>
      <c r="DZ119" s="850"/>
    </row>
    <row r="120" spans="1:130" s="230" customFormat="1" ht="26.25" customHeight="1" x14ac:dyDescent="0.15">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451</v>
      </c>
      <c r="AG120" s="780"/>
      <c r="AH120" s="780"/>
      <c r="AI120" s="780"/>
      <c r="AJ120" s="781"/>
      <c r="AK120" s="782" t="s">
        <v>447</v>
      </c>
      <c r="AL120" s="780"/>
      <c r="AM120" s="780"/>
      <c r="AN120" s="780"/>
      <c r="AO120" s="781"/>
      <c r="AP120" s="824" t="s">
        <v>446</v>
      </c>
      <c r="AQ120" s="825"/>
      <c r="AR120" s="825"/>
      <c r="AS120" s="825"/>
      <c r="AT120" s="826"/>
      <c r="AU120" s="880" t="s">
        <v>475</v>
      </c>
      <c r="AV120" s="881"/>
      <c r="AW120" s="881"/>
      <c r="AX120" s="881"/>
      <c r="AY120" s="882"/>
      <c r="AZ120" s="860" t="s">
        <v>476</v>
      </c>
      <c r="BA120" s="810"/>
      <c r="BB120" s="810"/>
      <c r="BC120" s="810"/>
      <c r="BD120" s="810"/>
      <c r="BE120" s="810"/>
      <c r="BF120" s="810"/>
      <c r="BG120" s="810"/>
      <c r="BH120" s="810"/>
      <c r="BI120" s="810"/>
      <c r="BJ120" s="810"/>
      <c r="BK120" s="810"/>
      <c r="BL120" s="810"/>
      <c r="BM120" s="810"/>
      <c r="BN120" s="810"/>
      <c r="BO120" s="810"/>
      <c r="BP120" s="811"/>
      <c r="BQ120" s="861">
        <v>2590849</v>
      </c>
      <c r="BR120" s="842"/>
      <c r="BS120" s="842"/>
      <c r="BT120" s="842"/>
      <c r="BU120" s="842"/>
      <c r="BV120" s="842">
        <v>2806344</v>
      </c>
      <c r="BW120" s="842"/>
      <c r="BX120" s="842"/>
      <c r="BY120" s="842"/>
      <c r="BZ120" s="842"/>
      <c r="CA120" s="842">
        <v>3130914</v>
      </c>
      <c r="CB120" s="842"/>
      <c r="CC120" s="842"/>
      <c r="CD120" s="842"/>
      <c r="CE120" s="842"/>
      <c r="CF120" s="866">
        <v>60.6</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1208647</v>
      </c>
      <c r="DH120" s="842"/>
      <c r="DI120" s="842"/>
      <c r="DJ120" s="842"/>
      <c r="DK120" s="842"/>
      <c r="DL120" s="842">
        <v>1135192</v>
      </c>
      <c r="DM120" s="842"/>
      <c r="DN120" s="842"/>
      <c r="DO120" s="842"/>
      <c r="DP120" s="842"/>
      <c r="DQ120" s="842">
        <v>1010671</v>
      </c>
      <c r="DR120" s="842"/>
      <c r="DS120" s="842"/>
      <c r="DT120" s="842"/>
      <c r="DU120" s="842"/>
      <c r="DV120" s="843">
        <v>19.600000000000001</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451</v>
      </c>
      <c r="AG121" s="780"/>
      <c r="AH121" s="780"/>
      <c r="AI121" s="780"/>
      <c r="AJ121" s="781"/>
      <c r="AK121" s="782" t="s">
        <v>451</v>
      </c>
      <c r="AL121" s="780"/>
      <c r="AM121" s="780"/>
      <c r="AN121" s="780"/>
      <c r="AO121" s="781"/>
      <c r="AP121" s="824" t="s">
        <v>446</v>
      </c>
      <c r="AQ121" s="825"/>
      <c r="AR121" s="825"/>
      <c r="AS121" s="825"/>
      <c r="AT121" s="826"/>
      <c r="AU121" s="883"/>
      <c r="AV121" s="884"/>
      <c r="AW121" s="884"/>
      <c r="AX121" s="884"/>
      <c r="AY121" s="885"/>
      <c r="AZ121" s="817" t="s">
        <v>480</v>
      </c>
      <c r="BA121" s="752"/>
      <c r="BB121" s="752"/>
      <c r="BC121" s="752"/>
      <c r="BD121" s="752"/>
      <c r="BE121" s="752"/>
      <c r="BF121" s="752"/>
      <c r="BG121" s="752"/>
      <c r="BH121" s="752"/>
      <c r="BI121" s="752"/>
      <c r="BJ121" s="752"/>
      <c r="BK121" s="752"/>
      <c r="BL121" s="752"/>
      <c r="BM121" s="752"/>
      <c r="BN121" s="752"/>
      <c r="BO121" s="752"/>
      <c r="BP121" s="753"/>
      <c r="BQ121" s="789" t="s">
        <v>451</v>
      </c>
      <c r="BR121" s="790"/>
      <c r="BS121" s="790"/>
      <c r="BT121" s="790"/>
      <c r="BU121" s="790"/>
      <c r="BV121" s="790" t="s">
        <v>447</v>
      </c>
      <c r="BW121" s="790"/>
      <c r="BX121" s="790"/>
      <c r="BY121" s="790"/>
      <c r="BZ121" s="790"/>
      <c r="CA121" s="790" t="s">
        <v>451</v>
      </c>
      <c r="CB121" s="790"/>
      <c r="CC121" s="790"/>
      <c r="CD121" s="790"/>
      <c r="CE121" s="790"/>
      <c r="CF121" s="875" t="s">
        <v>446</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789">
        <v>228833</v>
      </c>
      <c r="DH121" s="790"/>
      <c r="DI121" s="790"/>
      <c r="DJ121" s="790"/>
      <c r="DK121" s="790"/>
      <c r="DL121" s="790">
        <v>391193</v>
      </c>
      <c r="DM121" s="790"/>
      <c r="DN121" s="790"/>
      <c r="DO121" s="790"/>
      <c r="DP121" s="790"/>
      <c r="DQ121" s="790">
        <v>376797</v>
      </c>
      <c r="DR121" s="790"/>
      <c r="DS121" s="790"/>
      <c r="DT121" s="790"/>
      <c r="DU121" s="790"/>
      <c r="DV121" s="796">
        <v>7.3</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451</v>
      </c>
      <c r="AG122" s="780"/>
      <c r="AH122" s="780"/>
      <c r="AI122" s="780"/>
      <c r="AJ122" s="781"/>
      <c r="AK122" s="782" t="s">
        <v>451</v>
      </c>
      <c r="AL122" s="780"/>
      <c r="AM122" s="780"/>
      <c r="AN122" s="780"/>
      <c r="AO122" s="781"/>
      <c r="AP122" s="824" t="s">
        <v>446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11765505</v>
      </c>
      <c r="BR122" s="845"/>
      <c r="BS122" s="845"/>
      <c r="BT122" s="845"/>
      <c r="BU122" s="845"/>
      <c r="BV122" s="845">
        <v>12091217</v>
      </c>
      <c r="BW122" s="845"/>
      <c r="BX122" s="845"/>
      <c r="BY122" s="845"/>
      <c r="BZ122" s="845"/>
      <c r="CA122" s="845">
        <v>11758816</v>
      </c>
      <c r="CB122" s="845"/>
      <c r="CC122" s="845"/>
      <c r="CD122" s="845"/>
      <c r="CE122" s="845"/>
      <c r="CF122" s="846">
        <v>227.7</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789">
        <v>31559</v>
      </c>
      <c r="DH122" s="790"/>
      <c r="DI122" s="790"/>
      <c r="DJ122" s="790"/>
      <c r="DK122" s="790"/>
      <c r="DL122" s="790">
        <v>33607</v>
      </c>
      <c r="DM122" s="790"/>
      <c r="DN122" s="790"/>
      <c r="DO122" s="790"/>
      <c r="DP122" s="790"/>
      <c r="DQ122" s="790">
        <v>34274</v>
      </c>
      <c r="DR122" s="790"/>
      <c r="DS122" s="790"/>
      <c r="DT122" s="790"/>
      <c r="DU122" s="790"/>
      <c r="DV122" s="796">
        <v>0.7</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451</v>
      </c>
      <c r="AG123" s="780"/>
      <c r="AH123" s="780"/>
      <c r="AI123" s="780"/>
      <c r="AJ123" s="781"/>
      <c r="AK123" s="782" t="s">
        <v>446</v>
      </c>
      <c r="AL123" s="780"/>
      <c r="AM123" s="780"/>
      <c r="AN123" s="780"/>
      <c r="AO123" s="781"/>
      <c r="AP123" s="824" t="s">
        <v>132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484</v>
      </c>
      <c r="BP123" s="878"/>
      <c r="BQ123" s="832">
        <v>14356354</v>
      </c>
      <c r="BR123" s="833"/>
      <c r="BS123" s="833"/>
      <c r="BT123" s="833"/>
      <c r="BU123" s="833"/>
      <c r="BV123" s="833">
        <v>14897561</v>
      </c>
      <c r="BW123" s="833"/>
      <c r="BX123" s="833"/>
      <c r="BY123" s="833"/>
      <c r="BZ123" s="833"/>
      <c r="CA123" s="833">
        <v>14889730</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v>18281</v>
      </c>
      <c r="DH123" s="780"/>
      <c r="DI123" s="780"/>
      <c r="DJ123" s="780"/>
      <c r="DK123" s="781"/>
      <c r="DL123" s="782">
        <v>12903</v>
      </c>
      <c r="DM123" s="780"/>
      <c r="DN123" s="780"/>
      <c r="DO123" s="780"/>
      <c r="DP123" s="781"/>
      <c r="DQ123" s="782">
        <v>4188</v>
      </c>
      <c r="DR123" s="780"/>
      <c r="DS123" s="780"/>
      <c r="DT123" s="780"/>
      <c r="DU123" s="781"/>
      <c r="DV123" s="824">
        <v>0.1</v>
      </c>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451</v>
      </c>
      <c r="AB124" s="780"/>
      <c r="AC124" s="780"/>
      <c r="AD124" s="780"/>
      <c r="AE124" s="781"/>
      <c r="AF124" s="782" t="s">
        <v>446</v>
      </c>
      <c r="AG124" s="780"/>
      <c r="AH124" s="780"/>
      <c r="AI124" s="780"/>
      <c r="AJ124" s="781"/>
      <c r="AK124" s="782" t="s">
        <v>446</v>
      </c>
      <c r="AL124" s="780"/>
      <c r="AM124" s="780"/>
      <c r="AN124" s="780"/>
      <c r="AO124" s="781"/>
      <c r="AP124" s="824" t="s">
        <v>451</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84.8</v>
      </c>
      <c r="BR124" s="831"/>
      <c r="BS124" s="831"/>
      <c r="BT124" s="831"/>
      <c r="BU124" s="831"/>
      <c r="BV124" s="831">
        <v>78.599999999999994</v>
      </c>
      <c r="BW124" s="831"/>
      <c r="BX124" s="831"/>
      <c r="BY124" s="831"/>
      <c r="BZ124" s="831"/>
      <c r="CA124" s="831">
        <v>70.7</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451</v>
      </c>
      <c r="DH124" s="764"/>
      <c r="DI124" s="764"/>
      <c r="DJ124" s="764"/>
      <c r="DK124" s="765"/>
      <c r="DL124" s="766" t="s">
        <v>451</v>
      </c>
      <c r="DM124" s="764"/>
      <c r="DN124" s="764"/>
      <c r="DO124" s="764"/>
      <c r="DP124" s="765"/>
      <c r="DQ124" s="766" t="s">
        <v>132</v>
      </c>
      <c r="DR124" s="764"/>
      <c r="DS124" s="764"/>
      <c r="DT124" s="764"/>
      <c r="DU124" s="765"/>
      <c r="DV124" s="848" t="s">
        <v>451</v>
      </c>
      <c r="DW124" s="849"/>
      <c r="DX124" s="849"/>
      <c r="DY124" s="849"/>
      <c r="DZ124" s="850"/>
    </row>
    <row r="125" spans="1:130" s="230" customFormat="1" ht="26.25" customHeight="1" x14ac:dyDescent="0.15">
      <c r="A125" s="820"/>
      <c r="B125" s="821"/>
      <c r="C125" s="817"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451</v>
      </c>
      <c r="AB125" s="780"/>
      <c r="AC125" s="780"/>
      <c r="AD125" s="780"/>
      <c r="AE125" s="781"/>
      <c r="AF125" s="782" t="s">
        <v>451</v>
      </c>
      <c r="AG125" s="780"/>
      <c r="AH125" s="780"/>
      <c r="AI125" s="780"/>
      <c r="AJ125" s="781"/>
      <c r="AK125" s="782" t="s">
        <v>451</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451</v>
      </c>
      <c r="DH125" s="842"/>
      <c r="DI125" s="842"/>
      <c r="DJ125" s="842"/>
      <c r="DK125" s="842"/>
      <c r="DL125" s="842" t="s">
        <v>132</v>
      </c>
      <c r="DM125" s="842"/>
      <c r="DN125" s="842"/>
      <c r="DO125" s="842"/>
      <c r="DP125" s="842"/>
      <c r="DQ125" s="842" t="s">
        <v>451</v>
      </c>
      <c r="DR125" s="842"/>
      <c r="DS125" s="842"/>
      <c r="DT125" s="842"/>
      <c r="DU125" s="842"/>
      <c r="DV125" s="843" t="s">
        <v>451</v>
      </c>
      <c r="DW125" s="843"/>
      <c r="DX125" s="843"/>
      <c r="DY125" s="843"/>
      <c r="DZ125" s="844"/>
    </row>
    <row r="126" spans="1:130" s="230" customFormat="1" ht="26.25" customHeight="1" thickBot="1" x14ac:dyDescent="0.2">
      <c r="A126" s="820"/>
      <c r="B126" s="821"/>
      <c r="C126" s="817"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451</v>
      </c>
      <c r="AG126" s="780"/>
      <c r="AH126" s="780"/>
      <c r="AI126" s="780"/>
      <c r="AJ126" s="781"/>
      <c r="AK126" s="782" t="s">
        <v>132</v>
      </c>
      <c r="AL126" s="780"/>
      <c r="AM126" s="780"/>
      <c r="AN126" s="780"/>
      <c r="AO126" s="781"/>
      <c r="AP126" s="824" t="s">
        <v>451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132</v>
      </c>
      <c r="DH126" s="790"/>
      <c r="DI126" s="790"/>
      <c r="DJ126" s="790"/>
      <c r="DK126" s="790"/>
      <c r="DL126" s="790" t="s">
        <v>451</v>
      </c>
      <c r="DM126" s="790"/>
      <c r="DN126" s="790"/>
      <c r="DO126" s="790"/>
      <c r="DP126" s="790"/>
      <c r="DQ126" s="790" t="s">
        <v>132</v>
      </c>
      <c r="DR126" s="790"/>
      <c r="DS126" s="790"/>
      <c r="DT126" s="790"/>
      <c r="DU126" s="790"/>
      <c r="DV126" s="796" t="s">
        <v>451</v>
      </c>
      <c r="DW126" s="796"/>
      <c r="DX126" s="796"/>
      <c r="DY126" s="796"/>
      <c r="DZ126" s="797"/>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451</v>
      </c>
      <c r="AB127" s="780"/>
      <c r="AC127" s="780"/>
      <c r="AD127" s="780"/>
      <c r="AE127" s="781"/>
      <c r="AF127" s="782" t="s">
        <v>451</v>
      </c>
      <c r="AG127" s="780"/>
      <c r="AH127" s="780"/>
      <c r="AI127" s="780"/>
      <c r="AJ127" s="781"/>
      <c r="AK127" s="782" t="s">
        <v>451</v>
      </c>
      <c r="AL127" s="780"/>
      <c r="AM127" s="780"/>
      <c r="AN127" s="780"/>
      <c r="AO127" s="781"/>
      <c r="AP127" s="824" t="s">
        <v>132</v>
      </c>
      <c r="AQ127" s="825"/>
      <c r="AR127" s="825"/>
      <c r="AS127" s="825"/>
      <c r="AT127" s="826"/>
      <c r="AU127" s="232"/>
      <c r="AV127" s="232"/>
      <c r="AW127" s="232"/>
      <c r="AX127" s="841" t="s">
        <v>492</v>
      </c>
      <c r="AY127" s="814"/>
      <c r="AZ127" s="814"/>
      <c r="BA127" s="814"/>
      <c r="BB127" s="814"/>
      <c r="BC127" s="814"/>
      <c r="BD127" s="814"/>
      <c r="BE127" s="815"/>
      <c r="BF127" s="813" t="s">
        <v>493</v>
      </c>
      <c r="BG127" s="814"/>
      <c r="BH127" s="814"/>
      <c r="BI127" s="814"/>
      <c r="BJ127" s="814"/>
      <c r="BK127" s="814"/>
      <c r="BL127" s="815"/>
      <c r="BM127" s="813" t="s">
        <v>494</v>
      </c>
      <c r="BN127" s="814"/>
      <c r="BO127" s="814"/>
      <c r="BP127" s="814"/>
      <c r="BQ127" s="814"/>
      <c r="BR127" s="814"/>
      <c r="BS127" s="815"/>
      <c r="BT127" s="813" t="s">
        <v>495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496</v>
      </c>
      <c r="CQ127" s="752"/>
      <c r="CR127" s="752"/>
      <c r="CS127" s="752"/>
      <c r="CT127" s="752"/>
      <c r="CU127" s="752"/>
      <c r="CV127" s="752"/>
      <c r="CW127" s="752"/>
      <c r="CX127" s="752"/>
      <c r="CY127" s="752"/>
      <c r="CZ127" s="752"/>
      <c r="DA127" s="752"/>
      <c r="DB127" s="752"/>
      <c r="DC127" s="752"/>
      <c r="DD127" s="752"/>
      <c r="DE127" s="752"/>
      <c r="DF127" s="753"/>
      <c r="DG127" s="789" t="s">
        <v>132</v>
      </c>
      <c r="DH127" s="790"/>
      <c r="DI127" s="790"/>
      <c r="DJ127" s="790"/>
      <c r="DK127" s="790"/>
      <c r="DL127" s="790" t="s">
        <v>451</v>
      </c>
      <c r="DM127" s="790"/>
      <c r="DN127" s="790"/>
      <c r="DO127" s="790"/>
      <c r="DP127" s="790"/>
      <c r="DQ127" s="790" t="s">
        <v>451</v>
      </c>
      <c r="DR127" s="790"/>
      <c r="DS127" s="790"/>
      <c r="DT127" s="790"/>
      <c r="DU127" s="790"/>
      <c r="DV127" s="796" t="s">
        <v>451</v>
      </c>
      <c r="DW127" s="796"/>
      <c r="DX127" s="796"/>
      <c r="DY127" s="796"/>
      <c r="DZ127" s="797"/>
    </row>
    <row r="128" spans="1:130" s="230" customFormat="1" ht="26.25" customHeight="1" thickBot="1" x14ac:dyDescent="0.2">
      <c r="A128" s="798" t="s">
        <v>497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498</v>
      </c>
      <c r="X128" s="800"/>
      <c r="Y128" s="800"/>
      <c r="Z128" s="801"/>
      <c r="AA128" s="802">
        <v>182</v>
      </c>
      <c r="AB128" s="803"/>
      <c r="AC128" s="803"/>
      <c r="AD128" s="803"/>
      <c r="AE128" s="804"/>
      <c r="AF128" s="805" t="s">
        <v>451</v>
      </c>
      <c r="AG128" s="803"/>
      <c r="AH128" s="803"/>
      <c r="AI128" s="803"/>
      <c r="AJ128" s="804"/>
      <c r="AK128" s="805" t="s">
        <v>132</v>
      </c>
      <c r="AL128" s="803"/>
      <c r="AM128" s="803"/>
      <c r="AN128" s="803"/>
      <c r="AO128" s="804"/>
      <c r="AP128" s="806"/>
      <c r="AQ128" s="807"/>
      <c r="AR128" s="807"/>
      <c r="AS128" s="807"/>
      <c r="AT128" s="808"/>
      <c r="AU128" s="232"/>
      <c r="AV128" s="232"/>
      <c r="AW128" s="232"/>
      <c r="AX128" s="809" t="s">
        <v>499</v>
      </c>
      <c r="AY128" s="810"/>
      <c r="AZ128" s="810"/>
      <c r="BA128" s="810"/>
      <c r="BB128" s="810"/>
      <c r="BC128" s="810"/>
      <c r="BD128" s="810"/>
      <c r="BE128" s="811"/>
      <c r="BF128" s="786" t="s">
        <v>500</v>
      </c>
      <c r="BG128" s="787"/>
      <c r="BH128" s="787"/>
      <c r="BI128" s="787"/>
      <c r="BJ128" s="787"/>
      <c r="BK128" s="787"/>
      <c r="BL128" s="812"/>
      <c r="BM128" s="786">
        <v>14.33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501</v>
      </c>
      <c r="CQ128" s="730"/>
      <c r="CR128" s="730"/>
      <c r="CS128" s="730"/>
      <c r="CT128" s="730"/>
      <c r="CU128" s="730"/>
      <c r="CV128" s="730"/>
      <c r="CW128" s="730"/>
      <c r="CX128" s="730"/>
      <c r="CY128" s="730"/>
      <c r="CZ128" s="730"/>
      <c r="DA128" s="730"/>
      <c r="DB128" s="730"/>
      <c r="DC128" s="730"/>
      <c r="DD128" s="730"/>
      <c r="DE128" s="730"/>
      <c r="DF128" s="731"/>
      <c r="DG128" s="792" t="s">
        <v>502</v>
      </c>
      <c r="DH128" s="793"/>
      <c r="DI128" s="793"/>
      <c r="DJ128" s="793"/>
      <c r="DK128" s="793"/>
      <c r="DL128" s="793" t="s">
        <v>502</v>
      </c>
      <c r="DM128" s="793"/>
      <c r="DN128" s="793"/>
      <c r="DO128" s="793"/>
      <c r="DP128" s="793"/>
      <c r="DQ128" s="793" t="s">
        <v>503</v>
      </c>
      <c r="DR128" s="793"/>
      <c r="DS128" s="793"/>
      <c r="DT128" s="793"/>
      <c r="DU128" s="793"/>
      <c r="DV128" s="794" t="s">
        <v>446</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6051295</v>
      </c>
      <c r="AB129" s="780"/>
      <c r="AC129" s="780"/>
      <c r="AD129" s="780"/>
      <c r="AE129" s="781"/>
      <c r="AF129" s="782">
        <v>6444250</v>
      </c>
      <c r="AG129" s="780"/>
      <c r="AH129" s="780"/>
      <c r="AI129" s="780"/>
      <c r="AJ129" s="781"/>
      <c r="AK129" s="782">
        <v>6267135</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506</v>
      </c>
      <c r="BG129" s="771"/>
      <c r="BH129" s="771"/>
      <c r="BI129" s="771"/>
      <c r="BJ129" s="771"/>
      <c r="BK129" s="771"/>
      <c r="BL129" s="772"/>
      <c r="BM129" s="770">
        <v>19.329999999999998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1075042</v>
      </c>
      <c r="AB130" s="780"/>
      <c r="AC130" s="780"/>
      <c r="AD130" s="780"/>
      <c r="AE130" s="781"/>
      <c r="AF130" s="782">
        <v>1094971</v>
      </c>
      <c r="AG130" s="780"/>
      <c r="AH130" s="780"/>
      <c r="AI130" s="780"/>
      <c r="AJ130" s="781"/>
      <c r="AK130" s="782">
        <v>1102167</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10.9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4976253</v>
      </c>
      <c r="AB131" s="764"/>
      <c r="AC131" s="764"/>
      <c r="AD131" s="764"/>
      <c r="AE131" s="765"/>
      <c r="AF131" s="766">
        <v>5349279</v>
      </c>
      <c r="AG131" s="764"/>
      <c r="AH131" s="764"/>
      <c r="AI131" s="764"/>
      <c r="AJ131" s="765"/>
      <c r="AK131" s="766">
        <v>5164968</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70.7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11.59480838</v>
      </c>
      <c r="AB132" s="745"/>
      <c r="AC132" s="745"/>
      <c r="AD132" s="745"/>
      <c r="AE132" s="746"/>
      <c r="AF132" s="747">
        <v>10.852995330000001</v>
      </c>
      <c r="AG132" s="745"/>
      <c r="AH132" s="745"/>
      <c r="AI132" s="745"/>
      <c r="AJ132" s="746"/>
      <c r="AK132" s="747">
        <v>10.506125109999999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11</v>
      </c>
      <c r="AB133" s="724"/>
      <c r="AC133" s="724"/>
      <c r="AD133" s="724"/>
      <c r="AE133" s="725"/>
      <c r="AF133" s="723">
        <v>11.2</v>
      </c>
      <c r="AG133" s="724"/>
      <c r="AH133" s="724"/>
      <c r="AI133" s="724"/>
      <c r="AJ133" s="725"/>
      <c r="AK133" s="723">
        <v>10.9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dx0p4kMT/DC3hojWgzC4+Ho8YqLa2HeyksGq1TCLiWaqq8evEclcvgWVWZuWk48/3HD+lraXZsh6miRpFG7Dw==" saltValue="8utuRIsCdpAg+HBDQESt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Lce2TZEqtLUJ36WQt7CzzLhwHMHNyI1ev0XQ/vAAz2PYYuc6EeURW8Im5OfggLZ7d/cJyJ3UHiZCgrFBjtR0w==" saltValue="sB3qC3plF+zjaeSAdIU+W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Y1"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AbDdy4s0SytD2TRBKS2DQokfuNqq6PKDGdbp10hFMxxYlx0KcBgCL2evxGdKzamC9mUu1kK/P5+aY7OlMwVAQ==" saltValue="P049mk84I2qt0bnPdqC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2003397</v>
      </c>
      <c r="AP9" s="281">
        <v>136147</v>
      </c>
      <c r="AQ9" s="282">
        <v>108757</v>
      </c>
      <c r="AR9" s="283">
        <v>25.2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33904</v>
      </c>
      <c r="AP10" s="284">
        <v>2304</v>
      </c>
      <c r="AQ10" s="285">
        <v>15108</v>
      </c>
      <c r="AR10" s="286">
        <v>-84.7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76875</v>
      </c>
      <c r="AP11" s="284">
        <v>5224</v>
      </c>
      <c r="AQ11" s="285">
        <v>1414</v>
      </c>
      <c r="AR11" s="286">
        <v>269.39999999999998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v>40</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34706</v>
      </c>
      <c r="AP13" s="284">
        <v>2359</v>
      </c>
      <c r="AQ13" s="285">
        <v>4611</v>
      </c>
      <c r="AR13" s="286">
        <v>-48.8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29552</v>
      </c>
      <c r="AP14" s="284">
        <v>2008</v>
      </c>
      <c r="AQ14" s="285">
        <v>2427</v>
      </c>
      <c r="AR14" s="286">
        <v>-17.3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-137614</v>
      </c>
      <c r="AP15" s="284">
        <v>-9352</v>
      </c>
      <c r="AQ15" s="285">
        <v>-7785</v>
      </c>
      <c r="AR15" s="286">
        <v>20.100000000000001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2040820</v>
      </c>
      <c r="AP16" s="284">
        <v>138690</v>
      </c>
      <c r="AQ16" s="285">
        <v>124572</v>
      </c>
      <c r="AR16" s="286">
        <v>11.3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15.49</v>
      </c>
      <c r="AP21" s="298">
        <v>10.78</v>
      </c>
      <c r="AQ21" s="299">
        <v>4.71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94</v>
      </c>
      <c r="AP22" s="303">
        <v>96.3</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1375605</v>
      </c>
      <c r="AP32" s="312">
        <v>93483</v>
      </c>
      <c r="AQ32" s="313">
        <v>62543</v>
      </c>
      <c r="AR32" s="314">
        <v>49.5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196182</v>
      </c>
      <c r="AP35" s="312">
        <v>13332</v>
      </c>
      <c r="AQ35" s="313">
        <v>16620</v>
      </c>
      <c r="AR35" s="314">
        <v>-19.8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73018</v>
      </c>
      <c r="AP36" s="312">
        <v>4962</v>
      </c>
      <c r="AQ36" s="313">
        <v>3562</v>
      </c>
      <c r="AR36" s="314">
        <v>39.299999999999997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527</v>
      </c>
      <c r="AP37" s="312" t="s">
        <v>527</v>
      </c>
      <c r="AQ37" s="313">
        <v>625</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3</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t="s">
        <v>527</v>
      </c>
      <c r="AP39" s="312" t="s">
        <v>527</v>
      </c>
      <c r="AQ39" s="313">
        <v>-2822</v>
      </c>
      <c r="AR39" s="314" t="s">
        <v>527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-1102167</v>
      </c>
      <c r="AP40" s="312">
        <v>-74901</v>
      </c>
      <c r="AQ40" s="313">
        <v>-53912</v>
      </c>
      <c r="AR40" s="314">
        <v>38.9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542638</v>
      </c>
      <c r="AP41" s="312">
        <v>36877</v>
      </c>
      <c r="AQ41" s="313">
        <v>26618</v>
      </c>
      <c r="AR41" s="314">
        <v>38.5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1089251</v>
      </c>
      <c r="AN51" s="334">
        <v>67051</v>
      </c>
      <c r="AO51" s="335">
        <v>0.4</v>
      </c>
      <c r="AP51" s="336">
        <v>73475</v>
      </c>
      <c r="AQ51" s="337">
        <v>9.1</v>
      </c>
      <c r="AR51" s="338">
        <v>-8.6999999999999993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647130</v>
      </c>
      <c r="AN52" s="342">
        <v>39836</v>
      </c>
      <c r="AO52" s="343">
        <v>3.2</v>
      </c>
      <c r="AP52" s="344">
        <v>43072</v>
      </c>
      <c r="AQ52" s="345">
        <v>31.1</v>
      </c>
      <c r="AR52" s="346">
        <v>-27.9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2206336</v>
      </c>
      <c r="AN53" s="334">
        <v>139430</v>
      </c>
      <c r="AO53" s="335">
        <v>107.9</v>
      </c>
      <c r="AP53" s="336">
        <v>87464</v>
      </c>
      <c r="AQ53" s="337">
        <v>19</v>
      </c>
      <c r="AR53" s="338">
        <v>88.9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1359145</v>
      </c>
      <c r="AN54" s="342">
        <v>85891</v>
      </c>
      <c r="AO54" s="343">
        <v>115.6</v>
      </c>
      <c r="AP54" s="344">
        <v>47479</v>
      </c>
      <c r="AQ54" s="345">
        <v>10.199999999999999</v>
      </c>
      <c r="AR54" s="346">
        <v>105.4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3115849</v>
      </c>
      <c r="AN55" s="334">
        <v>201438</v>
      </c>
      <c r="AO55" s="335">
        <v>44.5</v>
      </c>
      <c r="AP55" s="336">
        <v>117234</v>
      </c>
      <c r="AQ55" s="337">
        <v>34</v>
      </c>
      <c r="AR55" s="338">
        <v>10.5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2626635</v>
      </c>
      <c r="AN56" s="342">
        <v>169811</v>
      </c>
      <c r="AO56" s="343">
        <v>97.7</v>
      </c>
      <c r="AP56" s="344">
        <v>59796</v>
      </c>
      <c r="AQ56" s="345">
        <v>25.9</v>
      </c>
      <c r="AR56" s="346">
        <v>71.8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1920702</v>
      </c>
      <c r="AN57" s="334">
        <v>126695</v>
      </c>
      <c r="AO57" s="335">
        <v>-37.1</v>
      </c>
      <c r="AP57" s="336">
        <v>97758</v>
      </c>
      <c r="AQ57" s="337">
        <v>-16.600000000000001</v>
      </c>
      <c r="AR57" s="338">
        <v>-20.5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1531911</v>
      </c>
      <c r="AN58" s="342">
        <v>101050</v>
      </c>
      <c r="AO58" s="343">
        <v>-40.5</v>
      </c>
      <c r="AP58" s="344">
        <v>45946</v>
      </c>
      <c r="AQ58" s="345">
        <v>-23.2</v>
      </c>
      <c r="AR58" s="346">
        <v>-17.3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1379758</v>
      </c>
      <c r="AN59" s="334">
        <v>93765</v>
      </c>
      <c r="AO59" s="335">
        <v>-26</v>
      </c>
      <c r="AP59" s="336">
        <v>91338</v>
      </c>
      <c r="AQ59" s="337">
        <v>-6.6</v>
      </c>
      <c r="AR59" s="338">
        <v>-19.399999999999999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985905</v>
      </c>
      <c r="AN60" s="342">
        <v>67000</v>
      </c>
      <c r="AO60" s="343">
        <v>-33.700000000000003</v>
      </c>
      <c r="AP60" s="344">
        <v>43989</v>
      </c>
      <c r="AQ60" s="345">
        <v>-4.3</v>
      </c>
      <c r="AR60" s="346">
        <v>-29.4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1942379</v>
      </c>
      <c r="AN61" s="349">
        <v>125676</v>
      </c>
      <c r="AO61" s="350">
        <v>17.899999999999999</v>
      </c>
      <c r="AP61" s="351">
        <v>93454</v>
      </c>
      <c r="AQ61" s="352">
        <v>7.8</v>
      </c>
      <c r="AR61" s="338">
        <v>10.1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1430145</v>
      </c>
      <c r="AN62" s="342">
        <v>92718</v>
      </c>
      <c r="AO62" s="343">
        <v>28.5</v>
      </c>
      <c r="AP62" s="344">
        <v>48056</v>
      </c>
      <c r="AQ62" s="345">
        <v>7.9</v>
      </c>
      <c r="AR62" s="346">
        <v>20.6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SszL93U1vn2dRY44Att+2oCSSoCj5VrOVEdWaejavf1YXY8W+UgFa/quA01sszIGfcAiBUJcSexys308kyN8Q==" saltValue="URLaJ86faFYXQo8vn6B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I4PnSKLEnpi5tpnX+ImLIOp0mizYqgJZBVxfM5serSCdtO3f187dlFkS0ylw1xX+h3KBeJhvDjsNMz80GIxxig==" saltValue="mZOd4p15OIzDMOWBTGZM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q5jZYYEFin9nRAdqiBw21+V6xOGekK7LC5xfPfYiIpheWNnhZ8SL7EnHeQhw0/GuVJM5+cKJmp8WSXSNQybj9g==" saltValue="Jw7xx9AWMAQPnoxuyYY/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17.04</v>
      </c>
      <c r="G47" s="12">
        <v>14.54</v>
      </c>
      <c r="H47" s="12">
        <v>12.61</v>
      </c>
      <c r="I47" s="12">
        <v>16.899999999999999</v>
      </c>
      <c r="J47" s="13">
        <v>18.93</v>
      </c>
    </row>
    <row r="48" spans="2:10" ht="57.75" customHeight="1" x14ac:dyDescent="0.15">
      <c r="B48" s="14"/>
      <c r="C48" s="1141" t="s">
        <v>4</v>
      </c>
      <c r="D48" s="1141"/>
      <c r="E48" s="1142"/>
      <c r="F48" s="15">
        <v>3.44</v>
      </c>
      <c r="G48" s="16">
        <v>3.17</v>
      </c>
      <c r="H48" s="16">
        <v>3.92</v>
      </c>
      <c r="I48" s="16">
        <v>6.51</v>
      </c>
      <c r="J48" s="17">
        <v>3.69</v>
      </c>
    </row>
    <row r="49" spans="2:10" ht="57.75" customHeight="1" thickBot="1" x14ac:dyDescent="0.2">
      <c r="B49" s="18"/>
      <c r="C49" s="1143" t="s">
        <v>5</v>
      </c>
      <c r="D49" s="1143"/>
      <c r="E49" s="1144"/>
      <c r="F49" s="19" t="s">
        <v>573</v>
      </c>
      <c r="G49" s="20" t="s">
        <v>574</v>
      </c>
      <c r="H49" s="20" t="s">
        <v>575</v>
      </c>
      <c r="I49" s="20">
        <v>7.89</v>
      </c>
      <c r="J49" s="21" t="s">
        <v>576</v>
      </c>
    </row>
    <row r="50" spans="2:10" x14ac:dyDescent="0.15"/>
  </sheetData>
  <sheetProtection algorithmName="SHA-512" hashValue="lKxUTzJDHx5lPJZZCEQrQiOyy2GP0UfGoxidb3G8TaZKtYN57ChgJ6uTbIN/GhTQgA8R/6F34YtQ/F8JOeaImQ==" saltValue="28MaaW6osSpwt0aOBcmT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147290</cp:lastModifiedBy>
  <dcterms:created xsi:type="dcterms:W3CDTF">2024-03-14T03:39:34Z</dcterms:created>
  <dcterms:modified xsi:type="dcterms:W3CDTF">2024-03-22T11:07:15Z</dcterms:modified>
  <cp:category/>
</cp:coreProperties>
</file>