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U34" i="10"/>
  <c r="U35" i="10" s="1"/>
  <c r="U36" i="10" s="1"/>
  <c r="U37" i="10" s="1"/>
  <c r="C34" i="10"/>
  <c r="BW34" i="10" l="1"/>
  <c r="BW35" i="10" s="1"/>
  <c r="BW36" i="10" s="1"/>
  <c r="BW37" i="10" s="1"/>
  <c r="BW38" i="10" s="1"/>
  <c r="BW39" i="10" s="1"/>
  <c r="BW40" i="10" s="1"/>
  <c r="BW41" i="10" s="1"/>
  <c r="BW42" i="10" s="1"/>
  <c r="BW43"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<sst xmlns="http://schemas.openxmlformats.org/spreadsheetml/2006/main" count="1196" uniqueCount="608">
  <si>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</si>
  <si>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</si>
  <si>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</si>
  <si>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</si>
  <si>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</si>
  <si>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</si>
  <si>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</si>
  <si>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</si>
  <si>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</si>
  <si>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</si>
  <si>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</si>
  <si>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</si>
  <si>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</si>
  <si>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</si>
  <si>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</si>
  <si>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</si>
  <si>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</si>
  <si>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</si>
  <si>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</si>
  <si>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</si>
  <si>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</si>
  <si>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</si>
  <si>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</si>
  <si>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</si>
  <si>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</si>
  <si>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</si>
  <si>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</si>
  <si>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</si>
  <si>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</si>
  <si>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</si>
  <si>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</si>
  <si>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</si>
  <si>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</si>
  <si>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</si>
  <si>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</si>
  <si>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</si>
  <si>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</si>
  <si>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</si>
  <si>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</si>
  <si>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</si>
  <si>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</si>
  <si>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</si>
  <si>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</si>
  <si>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</si>
  <si>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</si>
  <si>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</si>
  <si>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</si>
  <si>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</si>
  <si>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</si>
  <si>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</si>
  <si>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</si>
  <si>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</si>
  <si>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</si>
  <si>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</si>
  <si>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</si>
  <si>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</si>
  <si>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</si>
  <si>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</si>
  <si>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</si>
  <si>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</si>
  <si>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</si>
  <si>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</si>
  <si>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</si>
  <si>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</si>
  <si>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</si>
  <si>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</si>
  <si>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</si>
  <si>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</si>
  <si>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</si>
  <si>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</si>
  <si>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</si>
  <si>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</si>
  <si>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</si>
  <si>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</si>
  <si>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</si>
  <si>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</si>
  <si>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</si>
  <si>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</si>
  <si>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</si>
  <si>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</si>
  <si>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</si>
  <si>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</si>
  <si>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</si>
  <si>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</si>
  <si>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</si>
  <si>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</si>
  <si>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</si>
  <si>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</si>
  <si>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</si>
  <si>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</si>
  <si>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</si>
  <si>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</si>
  <si>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</si>
  <si>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</si>
  <si>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</si>
  <si>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</si>
  <si>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</si>
  <si>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</si>
  <si>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</si>
  <si>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</si>
  <si>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</si>
  <si>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</si>
  <si>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</si>
  <si>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</si>
  <si>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</si>
  <si>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</si>
  <si>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</si>
  <si>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</si>
  <si>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</si>
  <si>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</si>
  <si>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</si>
  <si>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</si>
  <si>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</si>
  <si>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</si>
  <si>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</si>
  <si>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</si>
  <si>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</si>
  <si>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</si>
  <si>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</si>
  <si>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</si>
  <si>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</si>
  <si>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</si>
  <si>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</si>
  <si>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</si>
  <si>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</si>
  <si>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</si>
  <si>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</si>
  <si>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</si>
  <si>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</si>
  <si>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</si>
  <si>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</si>
  <si>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</si>
  <si>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</si>
  <si>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</si>
  <si>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</si>
  <si>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</si>
  <si>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</si>
  <si>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</si>
  <si>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</si>
  <si>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</si>
  <si>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</si>
  <si>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</si>
  <si>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</si>
  <si>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</si>
  <si>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</si>
  <si>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</si>
  <si>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</si>
  <si>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</si>
  <si>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</si>
  <si>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</si>
  <si>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</si>
  <si>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</si>
  <si>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</si>
  <si>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</si>
  <si>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</si>
  <si>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</si>
  <si>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</si>
  <si>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</si>
  <si>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</si>
  <si>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</si>
  <si>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</si>
  <si>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</si>
  <si>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</si>
  <si>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</si>
  <si>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</si>
  <si>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</si>
  <si>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</si>
  <si>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</si>
  <si>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</si>
  <si>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</si>
  <si>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</si>
  <si>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</si>
  <si>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</si>
  <si>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</si>
  <si>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</si>
  <si>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</si>
  <si>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</si>
  <si>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</si>
  <si>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</si>
  <si>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</si>
  <si>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</si>
  <si>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</si>
  <si>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</si>
  <si>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</si>
  <si>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</si>
  <si>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</si>
  <si>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</si>
  <si>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</si>
  <si>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</si>
  <si>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</si>
  <si>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</si>
  <si>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</si>
  <si>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</si>
  <si>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</si>
  <si>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</si>
  <si>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</si>
  <si>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</si>
  <si>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</si>
  <si>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</si>
  <si>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</si>
  <si>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</si>
  <si>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</si>
  <si>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</si>
  <si>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</si>
  <si>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</si>
  <si>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</si>
  <si>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</si>
  <si>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</si>
  <si>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</si>
  <si>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</si>
  <si>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</si>
  <si>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</si>
  <si>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</si>
  <si>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</si>
  <si>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</si>
  <si>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</si>
  <si>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</si>
  <si>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</si>
  <si>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</si>
  <si>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</si>
  <si>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</si>
  <si>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</si>
  <si>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</si>
  <si>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</si>
  <si>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</si>
  <si>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</si>
  <si>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</si>
  <si>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</si>
  <si>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</si>
  <si>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</si>
  <si>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</si>
  <si>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</si>
  <si>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</si>
  <si>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</si>
  <si>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</si>
  <si>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</si>
  <si>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</si>
  <si>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</si>
  <si>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</si>
  <si>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</si>
  <si>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</si>
  <si>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</si>
  <si>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</si>
  <si>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</si>
  <si>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</si>
  <si>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</si>
  <si>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</si>
  <si>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</si>
  <si>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</si>
  <si>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</si>
  <si>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</si>
  <si>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</si>
  <si>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</si>
  <si>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</si>
  <si>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</si>
  <si>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</si>
  <si>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</si>
  <si>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</si>
  <si>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</si>
  <si>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</si>
  <si>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</si>
  <si>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</si>
  <si>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</si>
  <si>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</si>
  <si>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</si>
  <si>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</si>
  <si>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</si>
  <si>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</si>
  <si>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</si>
  <si>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</si>
  <si>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</si>
  <si>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</si>
  <si>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</si>
  <si>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</si>
  <si>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</si>
  <si>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</si>
  <si>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</si>
  <si>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</si>
  <si>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</si>
  <si>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</si>
  <si>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</si>
  <si>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</si>
  <si>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</si>
  <si>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</si>
  <si>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</si>
  <si>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</si>
  <si>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</si>
  <si>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</si>
  <si>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</si>
  <si>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</si>
  <si>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</si>
  <si>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</si>
  <si>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</si>
  <si>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</si>
  <si>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</si>
  <si>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</si>
  <si>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</si>
  <si>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</si>
  <si>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</si>
  <si>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</si>
  <si>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</si>
  <si>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</si>
  <si>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</si>
  <si>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</si>
  <si>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</si>
  <si>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</si>
  <si>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</si>
  <si>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</si>
  <si>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</si>
  <si>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</si>
  <si>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</si>
  <si>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</si>
  <si>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</si>
  <si>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</si>
  <si>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</si>
  <si>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</si>
  <si>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</si>
  <si>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</si>
  <si>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</si>
  <si>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</si>
  <si>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</si>
  <si>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</si>
  <si>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</si>
  <si>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</si>
  <si>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</si>
  <si>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</si>
  <si>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</si>
  <si>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</si>
  <si>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</si>
  <si>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</si>
  <si>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</si>
  <si>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</si>
  <si>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</si>
  <si>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</si>
  <si>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</si>
  <si>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</si>
  <si>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</si>
  <si>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</si>
  <si>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</si>
  <si>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</si>
  <si>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</si>
  <si>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</si>
  <si>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</si>
  <si>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</si>
  <si>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</si>
  <si>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</si>
  <si>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</si>
  <si>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</si>
  <si>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</si>
  <si>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</si>
  <si>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</si>
  <si>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</si>
  <si>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</si>
  <si>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</si>
  <si>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</si>
  <si>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</si>
  <si>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</si>
  <si>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</si>
  <si>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</si>
  <si>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</si>
  <si>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</si>
  <si>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</si>
  <si>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</si>
  <si>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</si>
  <si>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</si>
  <si>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</si>
  <si>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</si>
  <si>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</si>
  <si>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</si>
  <si>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</si>
  <si>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</si>
  <si>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</si>
  <si>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</si>
  <si>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</si>
  <si>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</si>
  <si>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</si>
  <si>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</si>
  <si>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</si>
  <si>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</si>
  <si>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</si>
  <si>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</si>
  <si>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</si>
  <si>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</si>
  <si>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</si>
  <si>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</si>
  <si>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</si>
  <si>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</si>
  <si>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</si>
  <si>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</si>
  <si>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</si>
  <si>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</si>
  <si>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</si>
  <si>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</si>
  <si>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</si>
  <si>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</si>
  <si>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</si>
  <si>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</si>
  <si>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</si>
  <si>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</si>
  <si>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</si>
  <si>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</si>
  <si>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</si>
  <si>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</si>
  <si>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</si>
  <si>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</si>
  <si>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</si>
  <si>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国民健康保険直営診療所特別会計</t>
    <phoneticPr fontId="5"/>
  </si>
  <si>
    <t>簡易水道特別会計</t>
    <phoneticPr fontId="5"/>
  </si>
  <si>
    <t>法非適用企業</t>
    <phoneticPr fontId="5"/>
  </si>
  <si>
    <t>地域振興特別会計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</si>
  <si>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</si>
  <si>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</si>
  <si>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</si>
  <si>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</si>
  <si>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</si>
  <si>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</si>
  <si>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</si>
  <si>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</si>
  <si>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</si>
  <si>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</si>
  <si>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</si>
  <si>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</si>
  <si>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</si>
  <si>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</si>
  <si>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</si>
  <si>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</si>
  <si>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</si>
  <si>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</si>
  <si>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</si>
  <si>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</si>
  <si>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</si>
  <si>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</si>
  <si>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</si>
  <si>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</si>
  <si>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</si>
  <si>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</si>
  <si>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</si>
  <si>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</si>
  <si>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</si>
  <si>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</si>
  <si>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</si>
  <si>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</si>
  <si>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</si>
  <si>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</si>
  <si>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</si>
  <si>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</si>
  <si>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</si>
  <si>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</si>
  <si>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</si>
  <si>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</si>
  <si>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</si>
  <si>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</si>
  <si>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</si>
  <si>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</si>
  <si>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</si>
  <si>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</si>
  <si>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</si>
  <si>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</si>
  <si>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</si>
  <si>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</si>
  <si>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</si>
  <si>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</si>
  <si>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</si>
  <si>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</si>
  <si>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</si>
  <si>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</si>
  <si>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</si>
  <si>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</si>
  <si>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</si>
  <si>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</si>
  <si>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</si>
  <si>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</si>
  <si>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</si>
  <si>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</si>
  <si>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</si>
  <si>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</si>
  <si>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</si>
  <si>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</si>
  <si>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地域振興特別会計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</si>
  <si>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</si>
  <si>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</si>
  <si>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</si>
  <si>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</si>
  <si>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</si>
  <si>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</si>
  <si>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</si>
  <si>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</si>
  <si>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</si>
  <si>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</si>
  <si>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</si>
  <si>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</si>
  <si>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</si>
  <si>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</si>
  <si>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</si>
  <si>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</si>
  <si>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</si>
  <si>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</si>
  <si>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</si>
  <si>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</si>
  <si>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</si>
  <si>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</si>
  <si>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</si>
  <si>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</si>
  <si>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</si>
  <si>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</si>
  <si>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</si>
  <si>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</si>
  <si>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</si>
  <si>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</si>
  <si>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</si>
  <si>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</si>
  <si>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</si>
  <si>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</si>
  <si>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</si>
  <si>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</si>
  <si>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</si>
  <si>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</si>
  <si>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</si>
  <si>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</si>
  <si>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</si>
  <si>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</si>
  <si>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</si>
  <si>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</si>
  <si>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</si>
  <si>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</si>
  <si>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</si>
  <si>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</si>
  <si>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</si>
  <si>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</si>
  <si>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</si>
  <si>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</si>
  <si>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</si>
  <si>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</si>
  <si>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</si>
  <si>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</si>
  <si>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</si>
  <si>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</si>
  <si>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</si>
  <si>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</si>
  <si>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</si>
  <si>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</si>
  <si>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</si>
  <si>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</si>
  <si>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</si>
  <si>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</si>
  <si>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</si>
  <si>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</si>
  <si>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</si>
  <si>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</si>
  <si>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</si>
  <si>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</si>
  <si>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</si>
  <si>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</si>
  <si>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</si>
  <si>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</si>
  <si>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</si>
  <si>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</si>
  <si>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</si>
  <si>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</si>
  <si>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</si>
  <si>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</si>
  <si>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</si>
  <si>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</si>
  <si>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</si>
  <si>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</si>
  <si>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</si>
  <si>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33.95</t>
  </si>
  <si>
    <t>▲ 51.00</t>
  </si>
  <si>
    <t>一般会計</t>
  </si>
  <si>
    <t>簡易水道特別会計</t>
  </si>
  <si>
    <t>国民健康保険特別会計</t>
  </si>
  <si>
    <t>介護保険特別会計</t>
  </si>
  <si>
    <t>後期高齢者医療特別会計</t>
  </si>
  <si>
    <t>国民健康保険直営診療所特別会計</t>
  </si>
  <si>
    <t>地域振興特別会計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</si>
  <si>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</si>
  <si>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</si>
  <si>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</si>
  <si>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</si>
  <si>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</si>
  <si>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</si>
  <si>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</si>
  <si>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</si>
  <si>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</si>
  <si>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</si>
  <si>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</si>
  <si>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</si>
  <si>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和歌山県市町村総合事務組合</t>
    <rPh sb="0" eb="3">
      <t>ワカヤマ</t>
    </rPh>
    <rPh sb="3" eb="4">
      <t>ケン</t>
    </rPh>
    <rPh sb="4" eb="7">
      <t>シチョウソン</t>
    </rPh>
    <rPh sb="7" eb="9">
      <t>ソウゴウ</t>
    </rPh>
    <rPh sb="9" eb="11">
      <t>ジム</t>
    </rPh>
    <rPh sb="11" eb="13">
      <t>クミアイ</t>
    </rPh>
    <phoneticPr fontId="2"/>
  </si>
  <si>
    <t>紀南学園事務組合</t>
    <rPh sb="0" eb="4">
      <t>キナンガクエン</t>
    </rPh>
    <rPh sb="4" eb="8">
      <t>ジムクミアイ</t>
    </rPh>
    <phoneticPr fontId="2"/>
  </si>
  <si>
    <t>新宮周辺広域市町村圏事務組合（普）</t>
    <rPh sb="0" eb="4">
      <t>シングウシュウヘン</t>
    </rPh>
    <rPh sb="4" eb="9">
      <t>コウイキシチョウソン</t>
    </rPh>
    <rPh sb="9" eb="10">
      <t>ケン</t>
    </rPh>
    <rPh sb="10" eb="14">
      <t>ジムクミアイ</t>
    </rPh>
    <rPh sb="15" eb="16">
      <t>フ</t>
    </rPh>
    <phoneticPr fontId="2"/>
  </si>
  <si>
    <t>新宮周辺広域市町村圏事務組合（公）</t>
    <rPh sb="0" eb="4">
      <t>シングウシュウヘン</t>
    </rPh>
    <rPh sb="4" eb="9">
      <t>コウイキシチョウソン</t>
    </rPh>
    <rPh sb="9" eb="10">
      <t>ケン</t>
    </rPh>
    <rPh sb="10" eb="14">
      <t>ジムクミアイ</t>
    </rPh>
    <rPh sb="15" eb="16">
      <t>コウ</t>
    </rPh>
    <phoneticPr fontId="2"/>
  </si>
  <si>
    <t>和歌山県地方税回収機構</t>
    <rPh sb="0" eb="11">
      <t>ワカヤマケンチホウゼイカイシュウキコウ</t>
    </rPh>
    <phoneticPr fontId="2"/>
  </si>
  <si>
    <t>和歌山県後期高齢者医療広域連合</t>
    <rPh sb="0" eb="11">
      <t>ワカヤマケンコウキコウレイシャイリョウ</t>
    </rPh>
    <rPh sb="11" eb="15">
      <t>コウイキレンゴウ</t>
    </rPh>
    <phoneticPr fontId="2"/>
  </si>
  <si>
    <t>和歌山県後期高齢者医療広域連合（特別会計）</t>
    <rPh sb="0" eb="11">
      <t>ワカヤマケンコウキコウレイシャイリョウ</t>
    </rPh>
    <rPh sb="11" eb="15">
      <t>コウイキレンゴウ</t>
    </rPh>
    <rPh sb="16" eb="20">
      <t>トクベツカイケイ</t>
    </rPh>
    <phoneticPr fontId="2"/>
  </si>
  <si>
    <t>東牟婁郡町村新宮市老人福祉施設事務組合（普）</t>
    <rPh sb="20" eb="21">
      <t>フ</t>
    </rPh>
    <phoneticPr fontId="2"/>
  </si>
  <si>
    <t>東牟婁郡町村新宮市老人福祉施設事務組合（公）</t>
    <rPh sb="20" eb="21">
      <t>コウ</t>
    </rPh>
    <phoneticPr fontId="2"/>
  </si>
  <si>
    <t>紀南環境衛生事務組合</t>
    <rPh sb="0" eb="6">
      <t>キナンカンキョウエイセイ</t>
    </rPh>
    <rPh sb="6" eb="10">
      <t>ジムクミアイ</t>
    </rPh>
    <phoneticPr fontId="2"/>
  </si>
  <si>
    <t>-</t>
    <phoneticPr fontId="2"/>
  </si>
  <si>
    <t>-</t>
    <phoneticPr fontId="2"/>
  </si>
  <si>
    <t>-</t>
    <phoneticPr fontId="2"/>
  </si>
  <si>
    <t>-</t>
    <phoneticPr fontId="2"/>
  </si>
  <si>
    <t>北山振興株式会社</t>
    <rPh sb="0" eb="2">
      <t>キタヤマ</t>
    </rPh>
    <rPh sb="2" eb="4">
      <t>シンコウ</t>
    </rPh>
    <rPh sb="4" eb="8">
      <t>カブシキガイシャ</t>
    </rPh>
    <phoneticPr fontId="2"/>
  </si>
  <si>
    <t>株式会社じゃばらいず北山</t>
    <rPh sb="0" eb="4">
      <t>カブシキガイシャ</t>
    </rPh>
    <rPh sb="10" eb="12">
      <t>キタヤマ</t>
    </rPh>
    <phoneticPr fontId="2"/>
  </si>
  <si>
    <t>ふるさとむらづくり寄附金基金</t>
    <rPh sb="9" eb="12">
      <t>キフキン</t>
    </rPh>
    <rPh sb="12" eb="14">
      <t>キキン</t>
    </rPh>
    <phoneticPr fontId="5"/>
  </si>
  <si>
    <t>福祉基金</t>
    <rPh sb="0" eb="4">
      <t>フクシキキン</t>
    </rPh>
    <phoneticPr fontId="5"/>
  </si>
  <si>
    <t>ふるさと基金</t>
    <phoneticPr fontId="2"/>
  </si>
  <si>
    <t>安全・安心まちづくり基金</t>
    <phoneticPr fontId="2"/>
  </si>
  <si>
    <t>若者定住促進基金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</si>
</sst>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5" xfId="1" applyFont="1" applyFill="1" applyBorder="1" applyAlignment="1" applyProtection="1">
      <alignment horizontal="left" vertical="center" wrapText="1"/>
      <protection locked="0"/>
    </xf>
    <xf numFmtId="0" fontId="13" fillId="0" borderId="25" xfId="1" applyFont="1" applyFill="1" applyBorder="1" applyAlignment="1" applyProtection="1">
      <alignment horizontal="left" vertical="center" wrapText="1"/>
      <protection locked="0"/>
    </xf>
    <xf numFmtId="0" fontId="13" fillId="0" borderId="26"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F512-4812-A371-D57EAA077A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705406</c:v>
                </c:pt>
                <c:pt idx="1">
                  <c:v>747387</c:v>
                </c:pt>
                <c:pt idx="2">
                  <c:v>1142091</c:v>
                </c:pt>
                <c:pt idx="3">
                  <c:v>718786</c:v>
                </c:pt>
                <c:pt idx="4">
                  <c:v>1259302</c:v>
                </c:pt>
              </c:numCache>
            </c:numRef>
          </c:val>
          <c:smooth val="0"/>
          <c:extLst>
            <c:ext xmlns:c16="http://schemas.microsoft.com/office/drawing/2014/chart" uri="{C3380CC4-5D6E-409C-BE32-E72D297353CC}">
              <c16:uniqueId val="{00000001-F512-4812-A371-D57EAA077ABA}"/>
            </c:ext>
          </c:extLst>
        </c:ser>
        <c:dLbls>
          <c:showLegendKey val="0"/>
          <c:showVal val="0"/>
          <c:showCatName val="0"/>
          <c:showSerName val="0"/>
          <c:showPercent val="0"/>
          <c:showBubbleSize val="0"/>
        </c:dLbls>
        <c:marker val="1"/>
        <c:smooth val="0"/>
        <c:axId val="129046784"/>
        <c:axId val="129061248"/>
      </c:lineChart>
      <c:catAx>
        <c:axId val="129046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61248"/>
        <c:crosses val="autoZero"/>
        <c:auto val="1"/>
        <c:lblAlgn val="ctr"/>
        <c:lblOffset val="100"/>
        <c:tickLblSkip val="1"/>
        <c:tickMarkSkip val="1"/>
        <c:noMultiLvlLbl val="0"/>
      </c:catAx>
      <c:valAx>
        <c:axId val="129061248"/>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4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c:v>
                </c:pt>
                <c:pt idx="1">
                  <c:v>3.24</c:v>
                </c:pt>
                <c:pt idx="2">
                  <c:v>3.12</c:v>
                </c:pt>
                <c:pt idx="3">
                  <c:v>7.64</c:v>
                </c:pt>
                <c:pt idx="4">
                  <c:v>14.5</c:v>
                </c:pt>
              </c:numCache>
            </c:numRef>
          </c:val>
          <c:extLst>
            <c:ext xmlns:c16="http://schemas.microsoft.com/office/drawing/2014/chart" uri="{C3380CC4-5D6E-409C-BE32-E72D297353CC}">
              <c16:uniqueId val="{00000000-881E-438B-986E-874F6CDBA5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102.22</c:v>
                </c:pt>
                <c:pt idx="1">
                  <c:v>55.58</c:v>
                </c:pt>
                <c:pt idx="2">
                  <c:v>60.89</c:v>
                </c:pt>
                <c:pt idx="3">
                  <c:v>61.26</c:v>
                </c:pt>
                <c:pt idx="4">
                  <c:v>72.75</c:v>
                </c:pt>
              </c:numCache>
            </c:numRef>
          </c:val>
          <c:extLst>
            <c:ext xmlns:c16="http://schemas.microsoft.com/office/drawing/2014/chart" uri="{C3380CC4-5D6E-409C-BE32-E72D297353CC}">
              <c16:uniqueId val="{00000001-881E-438B-986E-874F6CDBA568}"/>
            </c:ext>
          </c:extLst>
        </c:ser>
        <c:dLbls>
          <c:showLegendKey val="0"/>
          <c:showVal val="0"/>
          <c:showCatName val="0"/>
          <c:showSerName val="0"/>
          <c:showPercent val="0"/>
          <c:showBubbleSize val="0"/>
        </c:dLbls>
        <c:gapWidth val="250"/>
        <c:overlap val="100"/>
        <c:axId val="128800640"/>
        <c:axId val="13182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-33.950000000000003</c:v>
                </c:pt>
                <c:pt idx="1">
                  <c:v>-51</c:v>
                </c:pt>
                <c:pt idx="2">
                  <c:v>9.2799999999999994</c:v>
                </c:pt>
                <c:pt idx="3">
                  <c:v>17.13</c:v>
                </c:pt>
                <c:pt idx="4">
                  <c:v>17.71</c:v>
                </c:pt>
              </c:numCache>
            </c:numRef>
          </c:val>
          <c:smooth val="0"/>
          <c:extLst>
            <c:ext xmlns:c16="http://schemas.microsoft.com/office/drawing/2014/chart" uri="{C3380CC4-5D6E-409C-BE32-E72D297353CC}">
              <c16:uniqueId val="{00000002-881E-438B-986E-874F6CDBA568}"/>
            </c:ext>
          </c:extLst>
        </c:ser>
        <c:dLbls>
          <c:showLegendKey val="0"/>
          <c:showVal val="0"/>
          <c:showCatName val="0"/>
          <c:showSerName val="0"/>
          <c:showPercent val="0"/>
          <c:showBubbleSize val="0"/>
        </c:dLbls>
        <c:marker val="1"/>
        <c:smooth val="0"/>
        <c:axId val="128800640"/>
        <c:axId val="131821568"/>
      </c:lineChart>
      <c:catAx>
        <c:axId val="1288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821568"/>
        <c:crosses val="autoZero"/>
        <c:auto val="1"/>
        <c:lblAlgn val="ctr"/>
        <c:lblOffset val="100"/>
        <c:tickLblSkip val="1"/>
        <c:tickMarkSkip val="1"/>
        <c:noMultiLvlLbl val="0"/>
      </c:catAx>
      <c:valAx>
        <c:axId val="13182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0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7F-413F-8FC4-BD0F8AB4FC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7F-413F-8FC4-BD0F8AB4FC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7F-413F-8FC4-BD0F8AB4FC7C}"/>
            </c:ext>
          </c:extLst>
        </c:ser>
        <c:ser>
          <c:idx val="3"/>
          <c:order val="3"/>
          <c:tx>
            <c:strRef>
              <c:f>データシート!$A$30</c:f>
              <c:strCache>
                <c:ptCount val="1"/>
                <c:pt idx="0">
                  <c:v>地域振興特別会計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7F-413F-8FC4-BD0F8AB4FC7C}"/>
            </c:ext>
          </c:extLst>
        </c:ser>
        <c:ser>
          <c:idx val="4"/>
          <c:order val="4"/>
          <c:tx>
            <c:strRef>
              <c:f>データシート!$A$31</c:f>
              <c:strCache>
                <c:ptCount val="1"/>
                <c:pt idx="0">
                  <c:v>国民健康保険直営診療所特別会計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0.08</c:v>
                </c:pt>
                <c:pt idx="6">
                  <c:v>#N/A</c:v>
                </c:pt>
                <c:pt idx="7">
                  <c:v>0</c:v>
                </c:pt>
                <c:pt idx="8">
                  <c:v>#N/A</c:v>
                </c:pt>
                <c:pt idx="9">
                  <c:v>0</c:v>
                </c:pt>
              </c:numCache>
            </c:numRef>
          </c:val>
          <c:extLst>
            <c:ext xmlns:c16="http://schemas.microsoft.com/office/drawing/2014/chart" uri="{C3380CC4-5D6E-409C-BE32-E72D297353CC}">
              <c16:uniqueId val="{00000004-697F-413F-8FC4-BD0F8AB4FC7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5-697F-413F-8FC4-BD0F8AB4FC7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0.24</c:v>
                </c:pt>
                <c:pt idx="4">
                  <c:v>#N/A</c:v>
                </c:pt>
                <c:pt idx="5">
                  <c:v>0</c:v>
                </c:pt>
                <c:pt idx="6">
                  <c:v>#N/A</c:v>
                </c:pt>
                <c:pt idx="7">
                  <c:v>0</c:v>
                </c:pt>
                <c:pt idx="8">
                  <c:v>#N/A</c:v>
                </c:pt>
                <c:pt idx="9">
                  <c:v>0.18</c:v>
                </c:pt>
              </c:numCache>
            </c:numRef>
          </c:val>
          <c:extLst>
            <c:ext xmlns:c16="http://schemas.microsoft.com/office/drawing/2014/chart" uri="{C3380CC4-5D6E-409C-BE32-E72D297353CC}">
              <c16:uniqueId val="{00000006-697F-413F-8FC4-BD0F8AB4FC7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1.04</c:v>
                </c:pt>
                <c:pt idx="4">
                  <c:v>#N/A</c:v>
                </c:pt>
                <c:pt idx="5">
                  <c:v>0.39</c:v>
                </c:pt>
                <c:pt idx="6">
                  <c:v>#N/A</c:v>
                </c:pt>
                <c:pt idx="7">
                  <c:v>0.35</c:v>
                </c:pt>
                <c:pt idx="8">
                  <c:v>#N/A</c:v>
                </c:pt>
                <c:pt idx="9">
                  <c:v>0.51</c:v>
                </c:pt>
              </c:numCache>
            </c:numRef>
          </c:val>
          <c:extLst>
            <c:ext xmlns:c16="http://schemas.microsoft.com/office/drawing/2014/chart" uri="{C3380CC4-5D6E-409C-BE32-E72D297353CC}">
              <c16:uniqueId val="{00000007-697F-413F-8FC4-BD0F8AB4FC7C}"/>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0.1</c:v>
                </c:pt>
                <c:pt idx="4">
                  <c:v>#N/A</c:v>
                </c:pt>
                <c:pt idx="5">
                  <c:v>0.02</c:v>
                </c:pt>
                <c:pt idx="6">
                  <c:v>#N/A</c:v>
                </c:pt>
                <c:pt idx="7">
                  <c:v>0.13</c:v>
                </c:pt>
                <c:pt idx="8">
                  <c:v>#N/A</c:v>
                </c:pt>
                <c:pt idx="9">
                  <c:v>1.95</c:v>
                </c:pt>
              </c:numCache>
            </c:numRef>
          </c:val>
          <c:extLst>
            <c:ext xmlns:c16="http://schemas.microsoft.com/office/drawing/2014/chart" uri="{C3380CC4-5D6E-409C-BE32-E72D297353CC}">
              <c16:uniqueId val="{00000008-697F-413F-8FC4-BD0F8AB4FC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8.99</c:v>
                </c:pt>
                <c:pt idx="2">
                  <c:v>#N/A</c:v>
                </c:pt>
                <c:pt idx="3">
                  <c:v>3.23</c:v>
                </c:pt>
                <c:pt idx="4">
                  <c:v>#N/A</c:v>
                </c:pt>
                <c:pt idx="5">
                  <c:v>3.11</c:v>
                </c:pt>
                <c:pt idx="6">
                  <c:v>#N/A</c:v>
                </c:pt>
                <c:pt idx="7">
                  <c:v>7.64</c:v>
                </c:pt>
                <c:pt idx="8">
                  <c:v>#N/A</c:v>
                </c:pt>
                <c:pt idx="9">
                  <c:v>14.5</c:v>
                </c:pt>
              </c:numCache>
            </c:numRef>
          </c:val>
          <c:extLst>
            <c:ext xmlns:c16="http://schemas.microsoft.com/office/drawing/2014/chart" uri="{C3380CC4-5D6E-409C-BE32-E72D297353CC}">
              <c16:uniqueId val="{00000009-697F-413F-8FC4-BD0F8AB4FC7C}"/>
            </c:ext>
          </c:extLst>
        </c:ser>
        <c:dLbls>
          <c:showLegendKey val="0"/>
          <c:showVal val="0"/>
          <c:showCatName val="0"/>
          <c:showSerName val="0"/>
          <c:showPercent val="0"/>
          <c:showBubbleSize val="0"/>
        </c:dLbls>
        <c:gapWidth val="150"/>
        <c:overlap val="100"/>
        <c:axId val="131952640"/>
        <c:axId val="131954176"/>
      </c:barChart>
      <c:catAx>
        <c:axId val="13195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54176"/>
        <c:crosses val="autoZero"/>
        <c:auto val="1"/>
        <c:lblAlgn val="ctr"/>
        <c:lblOffset val="100"/>
        <c:tickLblSkip val="1"/>
        <c:tickMarkSkip val="1"/>
        <c:noMultiLvlLbl val="0"/>
      </c:catAx>
      <c:valAx>
        <c:axId val="13195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52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102</c:v>
                </c:pt>
                <c:pt idx="5">
                  <c:v>105</c:v>
                </c:pt>
                <c:pt idx="8">
                  <c:v>115</c:v>
                </c:pt>
                <c:pt idx="11">
                  <c:v>139</c:v>
                </c:pt>
                <c:pt idx="14">
                  <c:v>140</c:v>
                </c:pt>
              </c:numCache>
            </c:numRef>
          </c:val>
          <c:extLst>
            <c:ext xmlns:c16="http://schemas.microsoft.com/office/drawing/2014/chart" uri="{C3380CC4-5D6E-409C-BE32-E72D297353CC}">
              <c16:uniqueId val="{00000000-D209-4583-AD17-1C054DD92F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09-4583-AD17-1C054DD92F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09-4583-AD17-1C054DD92F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09-4583-AD17-1C054DD92F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19</c:v>
                </c:pt>
                <c:pt idx="6">
                  <c:v>15</c:v>
                </c:pt>
                <c:pt idx="9">
                  <c:v>24</c:v>
                </c:pt>
                <c:pt idx="12">
                  <c:v>27</c:v>
                </c:pt>
              </c:numCache>
            </c:numRef>
          </c:val>
          <c:extLst>
            <c:ext xmlns:c16="http://schemas.microsoft.com/office/drawing/2014/chart" uri="{C3380CC4-5D6E-409C-BE32-E72D297353CC}">
              <c16:uniqueId val="{00000004-D209-4583-AD17-1C054DD92F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09-4583-AD17-1C054DD92F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09-4583-AD17-1C054DD92F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106</c:v>
                </c:pt>
                <c:pt idx="3">
                  <c:v>111</c:v>
                </c:pt>
                <c:pt idx="6">
                  <c:v>129</c:v>
                </c:pt>
                <c:pt idx="9">
                  <c:v>149</c:v>
                </c:pt>
                <c:pt idx="12">
                  <c:v>167</c:v>
                </c:pt>
              </c:numCache>
            </c:numRef>
          </c:val>
          <c:extLst>
            <c:ext xmlns:c16="http://schemas.microsoft.com/office/drawing/2014/chart" uri="{C3380CC4-5D6E-409C-BE32-E72D297353CC}">
              <c16:uniqueId val="{00000007-D209-4583-AD17-1C054DD92F22}"/>
            </c:ext>
          </c:extLst>
        </c:ser>
        <c:dLbls>
          <c:showLegendKey val="0"/>
          <c:showVal val="0"/>
          <c:showCatName val="0"/>
          <c:showSerName val="0"/>
          <c:showPercent val="0"/>
          <c:showBubbleSize val="0"/>
        </c:dLbls>
        <c:gapWidth val="100"/>
        <c:overlap val="100"/>
        <c:axId val="128895616"/>
        <c:axId val="13185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c:v>
                </c:pt>
                <c:pt idx="2">
                  <c:v>#N/A</c:v>
                </c:pt>
                <c:pt idx="3">
                  <c:v>#N/A</c:v>
                </c:pt>
                <c:pt idx="4">
                  <c:v>25</c:v>
                </c:pt>
                <c:pt idx="5">
                  <c:v>#N/A</c:v>
                </c:pt>
                <c:pt idx="6">
                  <c:v>#N/A</c:v>
                </c:pt>
                <c:pt idx="7">
                  <c:v>29</c:v>
                </c:pt>
                <c:pt idx="8">
                  <c:v>#N/A</c:v>
                </c:pt>
                <c:pt idx="9">
                  <c:v>#N/A</c:v>
                </c:pt>
                <c:pt idx="10">
                  <c:v>34</c:v>
                </c:pt>
                <c:pt idx="11">
                  <c:v>#N/A</c:v>
                </c:pt>
                <c:pt idx="12">
                  <c:v>#N/A</c:v>
                </c:pt>
                <c:pt idx="13">
                  <c:v>54</c:v>
                </c:pt>
                <c:pt idx="14">
                  <c:v>#N/A</c:v>
                </c:pt>
              </c:numCache>
            </c:numRef>
          </c:val>
          <c:smooth val="0"/>
          <c:extLst>
            <c:ext xmlns:c16="http://schemas.microsoft.com/office/drawing/2014/chart" uri="{C3380CC4-5D6E-409C-BE32-E72D297353CC}">
              <c16:uniqueId val="{00000008-D209-4583-AD17-1C054DD92F22}"/>
            </c:ext>
          </c:extLst>
        </c:ser>
        <c:dLbls>
          <c:showLegendKey val="0"/>
          <c:showVal val="0"/>
          <c:showCatName val="0"/>
          <c:showSerName val="0"/>
          <c:showPercent val="0"/>
          <c:showBubbleSize val="0"/>
        </c:dLbls>
        <c:marker val="1"/>
        <c:smooth val="0"/>
        <c:axId val="128895616"/>
        <c:axId val="131859200"/>
      </c:lineChart>
      <c:catAx>
        <c:axId val="12889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59200"/>
        <c:crosses val="autoZero"/>
        <c:auto val="1"/>
        <c:lblAlgn val="ctr"/>
        <c:lblOffset val="100"/>
        <c:tickLblSkip val="1"/>
        <c:tickMarkSkip val="1"/>
        <c:noMultiLvlLbl val="0"/>
      </c:catAx>
      <c:valAx>
        <c:axId val="13185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9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1120</c:v>
                </c:pt>
                <c:pt idx="5">
                  <c:v>1079</c:v>
                </c:pt>
                <c:pt idx="8">
                  <c:v>1122</c:v>
                </c:pt>
                <c:pt idx="11">
                  <c:v>1086</c:v>
                </c:pt>
                <c:pt idx="14">
                  <c:v>1177</c:v>
                </c:pt>
              </c:numCache>
            </c:numRef>
          </c:val>
          <c:extLst>
            <c:ext xmlns:c16="http://schemas.microsoft.com/office/drawing/2014/chart" uri="{C3380CC4-5D6E-409C-BE32-E72D297353CC}">
              <c16:uniqueId val="{00000000-AD65-4617-8647-12F7AA202D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65-4617-8647-12F7AA202D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1885</c:v>
                </c:pt>
                <c:pt idx="5">
                  <c:v>1604</c:v>
                </c:pt>
                <c:pt idx="8">
                  <c:v>1778</c:v>
                </c:pt>
                <c:pt idx="11">
                  <c:v>2159</c:v>
                </c:pt>
                <c:pt idx="14">
                  <c:v>2574</c:v>
                </c:pt>
              </c:numCache>
            </c:numRef>
          </c:val>
          <c:extLst>
            <c:ext xmlns:c16="http://schemas.microsoft.com/office/drawing/2014/chart" uri="{C3380CC4-5D6E-409C-BE32-E72D297353CC}">
              <c16:uniqueId val="{00000002-AD65-4617-8647-12F7AA202D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65-4617-8647-12F7AA202D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65-4617-8647-12F7AA202D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5-4617-8647-12F7AA202D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255</c:v>
                </c:pt>
                <c:pt idx="3">
                  <c:v>234</c:v>
                </c:pt>
                <c:pt idx="6">
                  <c:v>232</c:v>
                </c:pt>
                <c:pt idx="9">
                  <c:v>223</c:v>
                </c:pt>
                <c:pt idx="12">
                  <c:v>228</c:v>
                </c:pt>
              </c:numCache>
            </c:numRef>
          </c:val>
          <c:extLst>
            <c:ext xmlns:c16="http://schemas.microsoft.com/office/drawing/2014/chart" uri="{C3380CC4-5D6E-409C-BE32-E72D297353CC}">
              <c16:uniqueId val="{00000006-AD65-4617-8647-12F7AA202D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c:v>
                </c:pt>
                <c:pt idx="3">
                  <c:v>1</c:v>
                </c:pt>
                <c:pt idx="6">
                  <c:v>23</c:v>
                </c:pt>
                <c:pt idx="9">
                  <c:v>22</c:v>
                </c:pt>
                <c:pt idx="12">
                  <c:v>21</c:v>
                </c:pt>
              </c:numCache>
            </c:numRef>
          </c:val>
          <c:extLst>
            <c:ext xmlns:c16="http://schemas.microsoft.com/office/drawing/2014/chart" uri="{C3380CC4-5D6E-409C-BE32-E72D297353CC}">
              <c16:uniqueId val="{00000007-AD65-4617-8647-12F7AA202D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c:v>
                </c:pt>
                <c:pt idx="3">
                  <c:v>192</c:v>
                </c:pt>
                <c:pt idx="6">
                  <c:v>246</c:v>
                </c:pt>
                <c:pt idx="9">
                  <c:v>238</c:v>
                </c:pt>
                <c:pt idx="12">
                  <c:v>218</c:v>
                </c:pt>
              </c:numCache>
            </c:numRef>
          </c:val>
          <c:extLst>
            <c:ext xmlns:c16="http://schemas.microsoft.com/office/drawing/2014/chart" uri="{C3380CC4-5D6E-409C-BE32-E72D297353CC}">
              <c16:uniqueId val="{00000008-AD65-4617-8647-12F7AA202D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65-4617-8647-12F7AA202D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1434</c:v>
                </c:pt>
                <c:pt idx="3">
                  <c:v>1431</c:v>
                </c:pt>
                <c:pt idx="6">
                  <c:v>1508</c:v>
                </c:pt>
                <c:pt idx="9">
                  <c:v>1495</c:v>
                </c:pt>
                <c:pt idx="12">
                  <c:v>1538</c:v>
                </c:pt>
              </c:numCache>
            </c:numRef>
          </c:val>
          <c:extLst>
            <c:ext xmlns:c16="http://schemas.microsoft.com/office/drawing/2014/chart" uri="{C3380CC4-5D6E-409C-BE32-E72D297353CC}">
              <c16:uniqueId val="{0000000A-AD65-4617-8647-12F7AA202D31}"/>
            </c:ext>
          </c:extLst>
        </c:ser>
        <c:dLbls>
          <c:showLegendKey val="0"/>
          <c:showVal val="0"/>
          <c:showCatName val="0"/>
          <c:showSerName val="0"/>
          <c:showPercent val="0"/>
          <c:showBubbleSize val="0"/>
        </c:dLbls>
        <c:gapWidth val="100"/>
        <c:overlap val="100"/>
        <c:axId val="207881344"/>
        <c:axId val="20788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65-4617-8647-12F7AA202D31}"/>
            </c:ext>
          </c:extLst>
        </c:ser>
        <c:dLbls>
          <c:showLegendKey val="0"/>
          <c:showVal val="0"/>
          <c:showCatName val="0"/>
          <c:showSerName val="0"/>
          <c:showPercent val="0"/>
          <c:showBubbleSize val="0"/>
        </c:dLbls>
        <c:marker val="1"/>
        <c:smooth val="0"/>
        <c:axId val="207881344"/>
        <c:axId val="207883264"/>
      </c:lineChart>
      <c:catAx>
        <c:axId val="2078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883264"/>
        <c:crosses val="autoZero"/>
        <c:auto val="1"/>
        <c:lblAlgn val="ctr"/>
        <c:lblOffset val="100"/>
        <c:tickLblSkip val="1"/>
        <c:tickMarkSkip val="1"/>
        <c:noMultiLvlLbl val="0"/>
      </c:catAx>
      <c:valAx>
        <c:axId val="20788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88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332</c:v>
                </c:pt>
                <c:pt idx="1">
                  <c:v>413</c:v>
                </c:pt>
                <c:pt idx="2">
                  <c:v>486</c:v>
                </c:pt>
              </c:numCache>
            </c:numRef>
          </c:val>
          <c:extLst>
            <c:ext xmlns:c16="http://schemas.microsoft.com/office/drawing/2014/chart" uri="{C3380CC4-5D6E-409C-BE32-E72D297353CC}">
              <c16:uniqueId val="{00000000-BA2B-41C3-978C-01287083E2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BA2B-41C3-978C-01287083E2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1345</c:v>
                </c:pt>
                <c:pt idx="1">
                  <c:v>1645</c:v>
                </c:pt>
                <c:pt idx="2">
                  <c:v>1987</c:v>
                </c:pt>
              </c:numCache>
            </c:numRef>
          </c:val>
          <c:extLst>
            <c:ext xmlns:c16="http://schemas.microsoft.com/office/drawing/2014/chart" uri="{C3380CC4-5D6E-409C-BE32-E72D297353CC}">
              <c16:uniqueId val="{00000002-BA2B-41C3-978C-01287083E2AE}"/>
            </c:ext>
          </c:extLst>
        </c:ser>
        <c:dLbls>
          <c:showLegendKey val="0"/>
          <c:showVal val="0"/>
          <c:showCatName val="0"/>
          <c:showSerName val="0"/>
          <c:showPercent val="0"/>
          <c:showBubbleSize val="0"/>
        </c:dLbls>
        <c:gapWidth val="120"/>
        <c:overlap val="100"/>
        <c:axId val="208619776"/>
        <c:axId val="208629760"/>
      </c:barChart>
      <c:catAx>
        <c:axId val="2086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8629760"/>
        <c:crosses val="autoZero"/>
        <c:auto val="1"/>
        <c:lblAlgn val="ctr"/>
        <c:lblOffset val="100"/>
        <c:tickLblSkip val="1"/>
        <c:tickMarkSkip val="1"/>
        <c:noMultiLvlLbl val="0"/>
      </c:catAx>
      <c:valAx>
        <c:axId val="208629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861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簡易水道再編事業や林道開設事業の地方債償還が開始されたことで元利償還金が増加している。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今後も村営住宅建設やじゃばら加工場建設に伴う元利償還金の更なる増加を見込んでいる。また公共施設の老朽化が進んでおり、近い将来大規模な改修が必要になることが想定されている。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地方債の大半は交付税算入率の高い地方債を活用しているが、実質公債費比率の上昇には注視していく必要がある。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将来負担額を充当可能財源が上回る状況が続いているが、今後大型事業の実施により地方債残高も大きく増加する見込みである。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ふるさと納税収入が好調であり今期も充当可能基金が大幅に増加しているが、制度の見直しにより今後はこれまでのような積み立てはできなくなる状況である。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普通交付税の増加等により財政調整基金では前年度比７３百万円の増加となる。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収入の増加によりふるさとむらづくり基金で１８３百万円の増加、地域振興事業に関する協力金等の収入によりふるさと基金で１５９百万円増加し、基金総額では前年度比で４１５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％前後を目標に今後も積み立てを続ける予定である。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ふるさと納税収入が増加したことで基金総額では増加したが、制度見直し等により今後は大きな積立ては見込めない状況。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ふるさと基金に積み立てた１５９百万円については翌年度のじゃばら加工場建設事業の財源として全額を取崩す予定。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ふるさとむらづくり基金　　地域振興・医療福祉・教育子育て・村長が必要と認める事業。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社会福祉や保健福祉活動の強化及び振興を図り、住民福祉の向上に寄与する経費に充てる。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　　　　　　　歴史や文化、産業などを活かした地域づくりを行うための基金。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安心安全まちづくり基金　　災害時の復旧や防災施設整備事業に活用。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若者定住促進基金　　　　　若者の村内定住を促進するための事業に活用。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ふるさと納税収入が増加しており、取崩を上回る額の積立を行ったこと。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第３セクターからの寄付金収入の一部と企業からの協力金ををふるさと基金へ積立している。今後じゃばら加工場建設の財源として活用する。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厳しい財政状況の中でふるさと納税収入は貴重な収入源であり、福祉や子育て、公共工事等様々な事業に活用しているが、制度の見直し等もあり今後は大きな収入は見込めない状況。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今後も事業に活用しつつ、将来に備え財政調整基金や減債基金への積立を増加させていく予定。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普通交付税の増加やふるさとむらづくり基金等の特定目的基金を活用したことで令和４年度は７３百万円の積立を行っている。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％の６億円程度をを目標に今後も積み立てを続ける予定である。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利息分のみの増加。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公共事業の増加により地方債残高が増加しており、実質公債費比率も上昇していることから繰上償還も検討しており、減債基金の積立を行う予定。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
404
48.20
2,794,517
2,672,820
96,932
668,434
1,538,428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山間部の過疎地であり、人口減少や高齢化の進行に加え、村内に中心となる産業もないことから村税等の自主財源の増加は今後も見込めない状況にある。  </a:t>
          </a:r>
        </a:p>
        <a:p>
          <a:r>
            <a:rPr kumimoji="1" lang="ja-JP" altLang="en-US" sz="1300">
              <a:latin typeface="ＭＳ Ｐゴシック" panose="020B0600070205080204" pitchFamily="50" charset="-128"/>
              <a:ea typeface="ＭＳ Ｐゴシック" panose="020B0600070205080204" pitchFamily="50" charset="-128"/>
            </a:rPr>
            <a:t>　財政力指数は０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３で類似団体の平均値よりも下回っており、地方交付税への依存度が高い状況であるが、その交付税も長期的には減少傾向であり、ふるさと納税の寄付金は増加しているものの国の制度見直し等により経常的な財源と見込むことは難しく、安定した財源確保が難しい状況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153609</xdr:rowOff>
    </xdr:to>
    <xdr:cxnSp macro="">
      <xdr:nvCxnSpPr>
        <xdr:cNvPr id="73" name="直線コネクタ 72"/>
        <xdr:cNvCxnSpPr/>
      </xdr:nvCxnSpPr>
      <xdr:spPr>
        <a:xfrm>
          <a:off x="3225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153609</xdr:rowOff>
    </xdr:to>
    <xdr:cxnSp macro="">
      <xdr:nvCxnSpPr>
        <xdr:cNvPr id="76" name="直線コネクタ 75"/>
        <xdr:cNvCxnSpPr/>
      </xdr:nvCxnSpPr>
      <xdr:spPr>
        <a:xfrm flipV="1">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xdr:cNvCxnSpPr/>
      </xdr:nvCxnSpPr>
      <xdr:spPr>
        <a:xfrm flipV="1">
          <a:off x="1447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以降、普通交付税の増加により８３．２％と改善したものの、令和４年度は８６．２％となり、依然類似団体の平均を上回る状況にある。経常的支出については公債費の増加や、物件費の増加が大きく影響しており、デジタル化への対応などでシステム関連費用が増加している。情報関連経費は小規模団体ほど相対的な負担が大きく、システムの標準化や共同化等による経費の節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41656</xdr:rowOff>
    </xdr:to>
    <xdr:cxnSp macro="">
      <xdr:nvCxnSpPr>
        <xdr:cNvPr id="131" name="直線コネクタ 130"/>
        <xdr:cNvCxnSpPr/>
      </xdr:nvCxnSpPr>
      <xdr:spPr>
        <a:xfrm>
          <a:off x="4114800" y="1111351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66</xdr:row>
      <xdr:rowOff>43942</xdr:rowOff>
    </xdr:to>
    <xdr:cxnSp macro="">
      <xdr:nvCxnSpPr>
        <xdr:cNvPr id="134" name="直線コネクタ 133"/>
        <xdr:cNvCxnSpPr/>
      </xdr:nvCxnSpPr>
      <xdr:spPr>
        <a:xfrm flipV="1">
          <a:off x="3225800" y="1111351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43942</xdr:rowOff>
    </xdr:from>
    <xdr:to>
      <xdr:col>15</xdr:col>
      <xdr:colOff>82550</xdr:colOff>
      <xdr:row>66</xdr:row>
      <xdr:rowOff>84963</xdr:rowOff>
    </xdr:to>
    <xdr:cxnSp macro="">
      <xdr:nvCxnSpPr>
        <xdr:cNvPr id="137" name="直線コネクタ 136"/>
        <xdr:cNvCxnSpPr/>
      </xdr:nvCxnSpPr>
      <xdr:spPr>
        <a:xfrm flipV="1">
          <a:off x="2336800" y="1135964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84963</xdr:rowOff>
    </xdr:from>
    <xdr:to>
      <xdr:col>11</xdr:col>
      <xdr:colOff>31750</xdr:colOff>
      <xdr:row>66</xdr:row>
      <xdr:rowOff>138049</xdr:rowOff>
    </xdr:to>
    <xdr:cxnSp macro="">
      <xdr:nvCxnSpPr>
        <xdr:cNvPr id="140" name="直線コネクタ 139"/>
        <xdr:cNvCxnSpPr/>
      </xdr:nvCxnSpPr>
      <xdr:spPr>
        <a:xfrm flipV="1">
          <a:off x="1447800" y="1140066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0" name="楕円 149"/>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1" name="財政構造の弾力性該当値テキスト"/>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2" name="楕円 151"/>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3" name="テキスト ボックス 152"/>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164592</xdr:rowOff>
    </xdr:from>
    <xdr:to>
      <xdr:col>15</xdr:col>
      <xdr:colOff>133350</xdr:colOff>
      <xdr:row>66</xdr:row>
      <xdr:rowOff>94742</xdr:rowOff>
    </xdr:to>
    <xdr:sp macro="" textlink="">
      <xdr:nvSpPr>
        <xdr:cNvPr id="154" name="楕円 153"/>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79519</xdr:rowOff>
    </xdr:from>
    <xdr:ext cx="762000" cy="259045"/>
    <xdr:sp macro="" textlink="">
      <xdr:nvSpPr>
        <xdr:cNvPr id="155" name="テキスト ボックス 154"/>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34163</xdr:rowOff>
    </xdr:from>
    <xdr:to>
      <xdr:col>11</xdr:col>
      <xdr:colOff>82550</xdr:colOff>
      <xdr:row>66</xdr:row>
      <xdr:rowOff>135763</xdr:rowOff>
    </xdr:to>
    <xdr:sp macro="" textlink="">
      <xdr:nvSpPr>
        <xdr:cNvPr id="156" name="楕円 155"/>
        <xdr:cNvSpPr/>
      </xdr:nvSpPr>
      <xdr:spPr>
        <a:xfrm>
          <a:off x="2286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120540</xdr:rowOff>
    </xdr:from>
    <xdr:ext cx="762000" cy="259045"/>
    <xdr:sp macro="" textlink="">
      <xdr:nvSpPr>
        <xdr:cNvPr id="157" name="テキスト ボックス 156"/>
        <xdr:cNvSpPr txBox="1"/>
      </xdr:nvSpPr>
      <xdr:spPr>
        <a:xfrm>
          <a:off x="1955800" y="1143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87249</xdr:rowOff>
    </xdr:from>
    <xdr:to>
      <xdr:col>7</xdr:col>
      <xdr:colOff>31750</xdr:colOff>
      <xdr:row>67</xdr:row>
      <xdr:rowOff>17399</xdr:rowOff>
    </xdr:to>
    <xdr:sp macro="" textlink="">
      <xdr:nvSpPr>
        <xdr:cNvPr id="158" name="楕円 157"/>
        <xdr:cNvSpPr/>
      </xdr:nvSpPr>
      <xdr:spPr>
        <a:xfrm>
          <a:off x="13970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2176</xdr:rowOff>
    </xdr:from>
    <xdr:ext cx="762000" cy="259045"/>
    <xdr:sp macro="" textlink="">
      <xdr:nvSpPr>
        <xdr:cNvPr id="159" name="テキスト ボックス 158"/>
        <xdr:cNvSpPr txBox="1"/>
      </xdr:nvSpPr>
      <xdr:spPr>
        <a:xfrm>
          <a:off x="1066800" y="1148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[2,526,109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は令和４年度で２，５２６，１０９円と依然として高い水準にあるが、要因として人口が類似団体の中でも特に少ないことで人件費や事務費などの費用が相対的に高くなることや、ふるさと納税収入の増加で関連費用が増加していることが影響している。</a:t>
          </a:r>
        </a:p>
        <a:p>
          <a:r>
            <a:rPr kumimoji="1" lang="ja-JP" altLang="en-US" sz="1300">
              <a:latin typeface="ＭＳ Ｐゴシック" panose="020B0600070205080204" pitchFamily="50" charset="-128"/>
              <a:ea typeface="ＭＳ Ｐゴシック" panose="020B0600070205080204" pitchFamily="50" charset="-128"/>
            </a:rPr>
            <a:t>　他の要因として、システム関連経費の改修費用や維持費用の負担が大きく、デジタル化への対応により、今後も費用の増加を見込んでいる。</a:t>
          </a:r>
        </a:p>
        <a:p>
          <a:r>
            <a:rPr kumimoji="1" lang="ja-JP" altLang="en-US" sz="1300">
              <a:latin typeface="ＭＳ Ｐゴシック" panose="020B0600070205080204" pitchFamily="50" charset="-128"/>
              <a:ea typeface="ＭＳ Ｐゴシック" panose="020B0600070205080204" pitchFamily="50" charset="-128"/>
            </a:rPr>
            <a:t>　人件費については令和５年度以降、職員の退職が控えており、その後も再任用職員や会計年度任用職員の活用等を検討している。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13353</xdr:rowOff>
    </xdr:from>
    <xdr:to>
      <xdr:col>23</xdr:col>
      <xdr:colOff>133350</xdr:colOff>
      <xdr:row>87</xdr:row>
      <xdr:rowOff>115472</xdr:rowOff>
    </xdr:to>
    <xdr:cxnSp macro="">
      <xdr:nvCxnSpPr>
        <xdr:cNvPr id="188" name="直線コネクタ 187"/>
        <xdr:cNvCxnSpPr/>
      </xdr:nvCxnSpPr>
      <xdr:spPr>
        <a:xfrm flipV="1">
          <a:off x="4953000" y="13900803"/>
          <a:ext cx="0" cy="1130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87549</xdr:rowOff>
    </xdr:from>
    <xdr:ext cx="762000" cy="259045"/>
    <xdr:sp macro="" textlink="">
      <xdr:nvSpPr>
        <xdr:cNvPr id="189" name="人件費・物件費等の状況最小値テキスト"/>
        <xdr:cNvSpPr txBox="1"/>
      </xdr:nvSpPr>
      <xdr:spPr>
        <a:xfrm>
          <a:off x="5041900" y="1500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115472</xdr:rowOff>
    </xdr:from>
    <xdr:to>
      <xdr:col>24</xdr:col>
      <xdr:colOff>12700</xdr:colOff>
      <xdr:row>87</xdr:row>
      <xdr:rowOff>115472</xdr:rowOff>
    </xdr:to>
    <xdr:cxnSp macro="">
      <xdr:nvCxnSpPr>
        <xdr:cNvPr id="190" name="直線コネクタ 189"/>
        <xdr:cNvCxnSpPr/>
      </xdr:nvCxnSpPr>
      <xdr:spPr>
        <a:xfrm>
          <a:off x="4864100" y="150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99730</xdr:rowOff>
    </xdr:from>
    <xdr:ext cx="762000" cy="259045"/>
    <xdr:sp macro="" textlink="">
      <xdr:nvSpPr>
        <xdr:cNvPr id="191" name="人件費・物件費等の状況最大値テキスト"/>
        <xdr:cNvSpPr txBox="1"/>
      </xdr:nvSpPr>
      <xdr:spPr>
        <a:xfrm>
          <a:off x="5041900" y="1364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13353</xdr:rowOff>
    </xdr:from>
    <xdr:to>
      <xdr:col>24</xdr:col>
      <xdr:colOff>12700</xdr:colOff>
      <xdr:row>81</xdr:row>
      <xdr:rowOff>13353</xdr:rowOff>
    </xdr:to>
    <xdr:cxnSp macro="">
      <xdr:nvCxnSpPr>
        <xdr:cNvPr id="192" name="直線コネクタ 191"/>
        <xdr:cNvCxnSpPr/>
      </xdr:nvCxnSpPr>
      <xdr:spPr>
        <a:xfrm>
          <a:off x="4864100" y="139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98847</xdr:rowOff>
    </xdr:from>
    <xdr:to>
      <xdr:col>23</xdr:col>
      <xdr:colOff>133350</xdr:colOff>
      <xdr:row>86</xdr:row>
      <xdr:rowOff>71884</xdr:rowOff>
    </xdr:to>
    <xdr:cxnSp macro="">
      <xdr:nvCxnSpPr>
        <xdr:cNvPr id="193" name="直線コネクタ 192"/>
        <xdr:cNvCxnSpPr/>
      </xdr:nvCxnSpPr>
      <xdr:spPr>
        <a:xfrm>
          <a:off x="4114800" y="14672097"/>
          <a:ext cx="838200" cy="14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102145</xdr:rowOff>
    </xdr:from>
    <xdr:ext cx="762000" cy="259045"/>
    <xdr:sp macro="" textlink="">
      <xdr:nvSpPr>
        <xdr:cNvPr id="194" name="人件費・物件費等の状況平均値テキスト"/>
        <xdr:cNvSpPr txBox="1"/>
      </xdr:nvSpPr>
      <xdr:spPr>
        <a:xfrm>
          <a:off x="5041900" y="13818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85618</xdr:rowOff>
    </xdr:from>
    <xdr:to>
      <xdr:col>23</xdr:col>
      <xdr:colOff>184150</xdr:colOff>
      <xdr:row>82</xdr:row>
      <xdr:rowOff>15768</xdr:rowOff>
    </xdr:to>
    <xdr:sp macro="" textlink="">
      <xdr:nvSpPr>
        <xdr:cNvPr id="195" name="フローチャート: 判断 194"/>
        <xdr:cNvSpPr/>
      </xdr:nvSpPr>
      <xdr:spPr>
        <a:xfrm>
          <a:off x="4902200" y="1397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112637</xdr:rowOff>
    </xdr:from>
    <xdr:to>
      <xdr:col>19</xdr:col>
      <xdr:colOff>133350</xdr:colOff>
      <xdr:row>85</xdr:row>
      <xdr:rowOff>98847</xdr:rowOff>
    </xdr:to>
    <xdr:cxnSp macro="">
      <xdr:nvCxnSpPr>
        <xdr:cNvPr id="196" name="直線コネクタ 195"/>
        <xdr:cNvCxnSpPr/>
      </xdr:nvCxnSpPr>
      <xdr:spPr>
        <a:xfrm>
          <a:off x="3225800" y="14514437"/>
          <a:ext cx="889000" cy="1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65624</xdr:rowOff>
    </xdr:from>
    <xdr:to>
      <xdr:col>19</xdr:col>
      <xdr:colOff>184150</xdr:colOff>
      <xdr:row>81</xdr:row>
      <xdr:rowOff>167224</xdr:rowOff>
    </xdr:to>
    <xdr:sp macro="" textlink="">
      <xdr:nvSpPr>
        <xdr:cNvPr id="197" name="フローチャート: 判断 196"/>
        <xdr:cNvSpPr/>
      </xdr:nvSpPr>
      <xdr:spPr>
        <a:xfrm>
          <a:off x="4064000" y="1395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5951</xdr:rowOff>
    </xdr:from>
    <xdr:ext cx="736600" cy="259045"/>
    <xdr:sp macro="" textlink="">
      <xdr:nvSpPr>
        <xdr:cNvPr id="198" name="テキスト ボックス 197"/>
        <xdr:cNvSpPr txBox="1"/>
      </xdr:nvSpPr>
      <xdr:spPr>
        <a:xfrm>
          <a:off x="3733800" y="1372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70803</xdr:rowOff>
    </xdr:from>
    <xdr:to>
      <xdr:col>15</xdr:col>
      <xdr:colOff>82550</xdr:colOff>
      <xdr:row>84</xdr:row>
      <xdr:rowOff>112637</xdr:rowOff>
    </xdr:to>
    <xdr:cxnSp macro="">
      <xdr:nvCxnSpPr>
        <xdr:cNvPr id="199" name="直線コネクタ 198"/>
        <xdr:cNvCxnSpPr/>
      </xdr:nvCxnSpPr>
      <xdr:spPr>
        <a:xfrm>
          <a:off x="2336800" y="14472603"/>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69692</xdr:rowOff>
    </xdr:from>
    <xdr:to>
      <xdr:col>15</xdr:col>
      <xdr:colOff>133350</xdr:colOff>
      <xdr:row>81</xdr:row>
      <xdr:rowOff>171292</xdr:rowOff>
    </xdr:to>
    <xdr:sp macro="" textlink="">
      <xdr:nvSpPr>
        <xdr:cNvPr id="200" name="フローチャート: 判断 199"/>
        <xdr:cNvSpPr/>
      </xdr:nvSpPr>
      <xdr:spPr>
        <a:xfrm>
          <a:off x="3175000" y="139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10019</xdr:rowOff>
    </xdr:from>
    <xdr:ext cx="762000" cy="259045"/>
    <xdr:sp macro="" textlink="">
      <xdr:nvSpPr>
        <xdr:cNvPr id="201" name="テキスト ボックス 200"/>
        <xdr:cNvSpPr txBox="1"/>
      </xdr:nvSpPr>
      <xdr:spPr>
        <a:xfrm>
          <a:off x="2844800" y="1372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70803</xdr:rowOff>
    </xdr:from>
    <xdr:to>
      <xdr:col>11</xdr:col>
      <xdr:colOff>31750</xdr:colOff>
      <xdr:row>88</xdr:row>
      <xdr:rowOff>147213</xdr:rowOff>
    </xdr:to>
    <xdr:cxnSp macro="">
      <xdr:nvCxnSpPr>
        <xdr:cNvPr id="202" name="直線コネクタ 201"/>
        <xdr:cNvCxnSpPr/>
      </xdr:nvCxnSpPr>
      <xdr:spPr>
        <a:xfrm flipV="1">
          <a:off x="1447800" y="14472603"/>
          <a:ext cx="889000" cy="76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63474</xdr:rowOff>
    </xdr:from>
    <xdr:to>
      <xdr:col>11</xdr:col>
      <xdr:colOff>82550</xdr:colOff>
      <xdr:row>81</xdr:row>
      <xdr:rowOff>165074</xdr:rowOff>
    </xdr:to>
    <xdr:sp macro="" textlink="">
      <xdr:nvSpPr>
        <xdr:cNvPr id="203" name="フローチャート: 判断 202"/>
        <xdr:cNvSpPr/>
      </xdr:nvSpPr>
      <xdr:spPr>
        <a:xfrm>
          <a:off x="2286000" y="1395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3801</xdr:rowOff>
    </xdr:from>
    <xdr:ext cx="762000" cy="259045"/>
    <xdr:sp macro="" textlink="">
      <xdr:nvSpPr>
        <xdr:cNvPr id="204" name="テキスト ボックス 203"/>
        <xdr:cNvSpPr txBox="1"/>
      </xdr:nvSpPr>
      <xdr:spPr>
        <a:xfrm>
          <a:off x="1955800" y="1371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63145</xdr:rowOff>
    </xdr:from>
    <xdr:to>
      <xdr:col>7</xdr:col>
      <xdr:colOff>31750</xdr:colOff>
      <xdr:row>81</xdr:row>
      <xdr:rowOff>164745</xdr:rowOff>
    </xdr:to>
    <xdr:sp macro="" textlink="">
      <xdr:nvSpPr>
        <xdr:cNvPr id="205" name="フローチャート: 判断 204"/>
        <xdr:cNvSpPr/>
      </xdr:nvSpPr>
      <xdr:spPr>
        <a:xfrm>
          <a:off x="1397000" y="139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3472</xdr:rowOff>
    </xdr:from>
    <xdr:ext cx="762000" cy="259045"/>
    <xdr:sp macro="" textlink="">
      <xdr:nvSpPr>
        <xdr:cNvPr id="206" name="テキスト ボックス 205"/>
        <xdr:cNvSpPr txBox="1"/>
      </xdr:nvSpPr>
      <xdr:spPr>
        <a:xfrm>
          <a:off x="1066800" y="137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21084</xdr:rowOff>
    </xdr:from>
    <xdr:to>
      <xdr:col>23</xdr:col>
      <xdr:colOff>184150</xdr:colOff>
      <xdr:row>86</xdr:row>
      <xdr:rowOff>122684</xdr:rowOff>
    </xdr:to>
    <xdr:sp macro="" textlink="">
      <xdr:nvSpPr>
        <xdr:cNvPr id="212" name="楕円 211"/>
        <xdr:cNvSpPr/>
      </xdr:nvSpPr>
      <xdr:spPr>
        <a:xfrm>
          <a:off x="4902200" y="147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164611</xdr:rowOff>
    </xdr:from>
    <xdr:ext cx="762000" cy="259045"/>
    <xdr:sp macro="" textlink="">
      <xdr:nvSpPr>
        <xdr:cNvPr id="213" name="人件費・物件費等の状況該当値テキスト"/>
        <xdr:cNvSpPr txBox="1"/>
      </xdr:nvSpPr>
      <xdr:spPr>
        <a:xfrm>
          <a:off x="5041900" y="1473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48047</xdr:rowOff>
    </xdr:from>
    <xdr:to>
      <xdr:col>19</xdr:col>
      <xdr:colOff>184150</xdr:colOff>
      <xdr:row>85</xdr:row>
      <xdr:rowOff>149647</xdr:rowOff>
    </xdr:to>
    <xdr:sp macro="" textlink="">
      <xdr:nvSpPr>
        <xdr:cNvPr id="214" name="楕円 213"/>
        <xdr:cNvSpPr/>
      </xdr:nvSpPr>
      <xdr:spPr>
        <a:xfrm>
          <a:off x="4064000" y="146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134424</xdr:rowOff>
    </xdr:from>
    <xdr:ext cx="736600" cy="259045"/>
    <xdr:sp macro="" textlink="">
      <xdr:nvSpPr>
        <xdr:cNvPr id="215" name="テキスト ボックス 214"/>
        <xdr:cNvSpPr txBox="1"/>
      </xdr:nvSpPr>
      <xdr:spPr>
        <a:xfrm>
          <a:off x="3733800" y="14707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61837</xdr:rowOff>
    </xdr:from>
    <xdr:to>
      <xdr:col>15</xdr:col>
      <xdr:colOff>133350</xdr:colOff>
      <xdr:row>84</xdr:row>
      <xdr:rowOff>163437</xdr:rowOff>
    </xdr:to>
    <xdr:sp macro="" textlink="">
      <xdr:nvSpPr>
        <xdr:cNvPr id="216" name="楕円 215"/>
        <xdr:cNvSpPr/>
      </xdr:nvSpPr>
      <xdr:spPr>
        <a:xfrm>
          <a:off x="3175000" y="144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148214</xdr:rowOff>
    </xdr:from>
    <xdr:ext cx="762000" cy="259045"/>
    <xdr:sp macro="" textlink="">
      <xdr:nvSpPr>
        <xdr:cNvPr id="217" name="テキスト ボックス 216"/>
        <xdr:cNvSpPr txBox="1"/>
      </xdr:nvSpPr>
      <xdr:spPr>
        <a:xfrm>
          <a:off x="2844800" y="1455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20003</xdr:rowOff>
    </xdr:from>
    <xdr:to>
      <xdr:col>11</xdr:col>
      <xdr:colOff>82550</xdr:colOff>
      <xdr:row>84</xdr:row>
      <xdr:rowOff>121603</xdr:rowOff>
    </xdr:to>
    <xdr:sp macro="" textlink="">
      <xdr:nvSpPr>
        <xdr:cNvPr id="218" name="楕円 217"/>
        <xdr:cNvSpPr/>
      </xdr:nvSpPr>
      <xdr:spPr>
        <a:xfrm>
          <a:off x="2286000" y="14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106380</xdr:rowOff>
    </xdr:from>
    <xdr:ext cx="762000" cy="259045"/>
    <xdr:sp macro="" textlink="">
      <xdr:nvSpPr>
        <xdr:cNvPr id="219" name="テキスト ボックス 218"/>
        <xdr:cNvSpPr txBox="1"/>
      </xdr:nvSpPr>
      <xdr:spPr>
        <a:xfrm>
          <a:off x="1955800" y="14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96413</xdr:rowOff>
    </xdr:from>
    <xdr:to>
      <xdr:col>7</xdr:col>
      <xdr:colOff>31750</xdr:colOff>
      <xdr:row>89</xdr:row>
      <xdr:rowOff>26563</xdr:rowOff>
    </xdr:to>
    <xdr:sp macro="" textlink="">
      <xdr:nvSpPr>
        <xdr:cNvPr id="220" name="楕円 219"/>
        <xdr:cNvSpPr/>
      </xdr:nvSpPr>
      <xdr:spPr>
        <a:xfrm>
          <a:off x="1397000" y="151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11340</xdr:rowOff>
    </xdr:from>
    <xdr:ext cx="762000" cy="259045"/>
    <xdr:sp macro="" textlink="">
      <xdr:nvSpPr>
        <xdr:cNvPr id="221" name="テキスト ボックス 220"/>
        <xdr:cNvSpPr txBox="1"/>
      </xdr:nvSpPr>
      <xdr:spPr>
        <a:xfrm>
          <a:off x="1066800" y="1527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近年は定年を迎える職員が多くなり数値も上昇しているが、令和４年度以降、職員の定年退職等により、数値も低下していく見込み。今後は再任用職員や会計年度任用職員の活用も検討している。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50" name="直線コネクタ 249"/>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51" name="給与水準   （国との比較）最小値テキスト"/>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2" name="直線コネクタ 251"/>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3"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4" name="直線コネクタ 253"/>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88</xdr:row>
      <xdr:rowOff>112607</xdr:rowOff>
    </xdr:to>
    <xdr:cxnSp macro="">
      <xdr:nvCxnSpPr>
        <xdr:cNvPr id="255" name="直線コネクタ 254"/>
        <xdr:cNvCxnSpPr/>
      </xdr:nvCxnSpPr>
      <xdr:spPr>
        <a:xfrm flipV="1">
          <a:off x="16179800" y="15031296"/>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6" name="給与水準   （国との比較）平均値テキスト"/>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7" name="フローチャート: 判断 256"/>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82973</xdr:rowOff>
    </xdr:from>
    <xdr:to>
      <xdr:col>77</xdr:col>
      <xdr:colOff>44450</xdr:colOff>
      <xdr:row>88</xdr:row>
      <xdr:rowOff>112607</xdr:rowOff>
    </xdr:to>
    <xdr:cxnSp macro="">
      <xdr:nvCxnSpPr>
        <xdr:cNvPr id="258" name="直線コネクタ 257"/>
        <xdr:cNvCxnSpPr/>
      </xdr:nvCxnSpPr>
      <xdr:spPr>
        <a:xfrm>
          <a:off x="15290800" y="1499912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9" name="フローチャート: 判断 258"/>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60" name="テキスト ボックス 259"/>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18627</xdr:rowOff>
    </xdr:from>
    <xdr:to>
      <xdr:col>72</xdr:col>
      <xdr:colOff>203200</xdr:colOff>
      <xdr:row>87</xdr:row>
      <xdr:rowOff>82973</xdr:rowOff>
    </xdr:to>
    <xdr:cxnSp macro="">
      <xdr:nvCxnSpPr>
        <xdr:cNvPr id="261" name="直線コネクタ 260"/>
        <xdr:cNvCxnSpPr/>
      </xdr:nvCxnSpPr>
      <xdr:spPr>
        <a:xfrm>
          <a:off x="14401800" y="149347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2" name="フローチャート: 判断 261"/>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3" name="テキスト ボックス 262"/>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18627</xdr:rowOff>
    </xdr:to>
    <xdr:cxnSp macro="">
      <xdr:nvCxnSpPr>
        <xdr:cNvPr id="264" name="直線コネクタ 263"/>
        <xdr:cNvCxnSpPr/>
      </xdr:nvCxnSpPr>
      <xdr:spPr>
        <a:xfrm>
          <a:off x="13512800" y="148463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5" name="フローチャート: 判断 264"/>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6" name="テキスト ボックス 265"/>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7" name="フローチャート: 判断 266"/>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8" name="テキスト ボックス 267"/>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4" name="楕円 273"/>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36423</xdr:rowOff>
    </xdr:from>
    <xdr:ext cx="762000" cy="259045"/>
    <xdr:sp macro="" textlink="">
      <xdr:nvSpPr>
        <xdr:cNvPr id="275" name="給与水準   （国との比較）該当値テキスト"/>
        <xdr:cNvSpPr txBox="1"/>
      </xdr:nvSpPr>
      <xdr:spPr>
        <a:xfrm>
          <a:off x="17106900" y="149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61807</xdr:rowOff>
    </xdr:from>
    <xdr:to>
      <xdr:col>77</xdr:col>
      <xdr:colOff>95250</xdr:colOff>
      <xdr:row>88</xdr:row>
      <xdr:rowOff>163407</xdr:rowOff>
    </xdr:to>
    <xdr:sp macro="" textlink="">
      <xdr:nvSpPr>
        <xdr:cNvPr id="276" name="楕円 275"/>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148184</xdr:rowOff>
    </xdr:from>
    <xdr:ext cx="736600" cy="259045"/>
    <xdr:sp macro="" textlink="">
      <xdr:nvSpPr>
        <xdr:cNvPr id="277" name="テキスト ボックス 276"/>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78" name="楕円 277"/>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118550</xdr:rowOff>
    </xdr:from>
    <xdr:ext cx="762000" cy="259045"/>
    <xdr:sp macro="" textlink="">
      <xdr:nvSpPr>
        <xdr:cNvPr id="279" name="テキスト ボックス 278"/>
        <xdr:cNvSpPr txBox="1"/>
      </xdr:nvSpPr>
      <xdr:spPr>
        <a:xfrm>
          <a:off x="14909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139277</xdr:rowOff>
    </xdr:from>
    <xdr:to>
      <xdr:col>68</xdr:col>
      <xdr:colOff>203200</xdr:colOff>
      <xdr:row>87</xdr:row>
      <xdr:rowOff>69427</xdr:rowOff>
    </xdr:to>
    <xdr:sp macro="" textlink="">
      <xdr:nvSpPr>
        <xdr:cNvPr id="280" name="楕円 279"/>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54204</xdr:rowOff>
    </xdr:from>
    <xdr:ext cx="762000" cy="259045"/>
    <xdr:sp macro="" textlink="">
      <xdr:nvSpPr>
        <xdr:cNvPr id="281" name="テキスト ボックス 280"/>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令和４年度における人口千人当たり職員数は４９．５０人と類似団体平均値を上回る。人口が減少する中で、行政に求められる業務は増加しており、人員の削減が難しい状況。</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2" name="直線コネクタ 311"/>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3" name="定員管理の状況最小値テキスト"/>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4" name="直線コネクタ 313"/>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5" name="定員管理の状況最大値テキスト"/>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6" name="直線コネクタ 315"/>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169114</xdr:rowOff>
    </xdr:from>
    <xdr:to>
      <xdr:col>81</xdr:col>
      <xdr:colOff>44450</xdr:colOff>
      <xdr:row>62</xdr:row>
      <xdr:rowOff>24342</xdr:rowOff>
    </xdr:to>
    <xdr:cxnSp macro="">
      <xdr:nvCxnSpPr>
        <xdr:cNvPr id="317" name="直線コネクタ 316"/>
        <xdr:cNvCxnSpPr/>
      </xdr:nvCxnSpPr>
      <xdr:spPr>
        <a:xfrm>
          <a:off x="16179800" y="10627564"/>
          <a:ext cx="8382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8" name="定員管理の状況平均値テキスト"/>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9" name="フローチャート: 判断 318"/>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160133</xdr:rowOff>
    </xdr:from>
    <xdr:to>
      <xdr:col>77</xdr:col>
      <xdr:colOff>44450</xdr:colOff>
      <xdr:row>61</xdr:row>
      <xdr:rowOff>169114</xdr:rowOff>
    </xdr:to>
    <xdr:cxnSp macro="">
      <xdr:nvCxnSpPr>
        <xdr:cNvPr id="320" name="直線コネクタ 319"/>
        <xdr:cNvCxnSpPr/>
      </xdr:nvCxnSpPr>
      <xdr:spPr>
        <a:xfrm>
          <a:off x="15290800" y="1061858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21" name="フローチャート: 判断 320"/>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2" name="テキスト ボックス 321"/>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119112</xdr:rowOff>
    </xdr:from>
    <xdr:to>
      <xdr:col>72</xdr:col>
      <xdr:colOff>203200</xdr:colOff>
      <xdr:row>61</xdr:row>
      <xdr:rowOff>160133</xdr:rowOff>
    </xdr:to>
    <xdr:cxnSp macro="">
      <xdr:nvCxnSpPr>
        <xdr:cNvPr id="323" name="直線コネクタ 322"/>
        <xdr:cNvCxnSpPr/>
      </xdr:nvCxnSpPr>
      <xdr:spPr>
        <a:xfrm>
          <a:off x="14401800" y="1057756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4" name="フローチャート: 判断 323"/>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5" name="テキスト ボックス 324"/>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85598</xdr:rowOff>
    </xdr:from>
    <xdr:to>
      <xdr:col>68</xdr:col>
      <xdr:colOff>152400</xdr:colOff>
      <xdr:row>61</xdr:row>
      <xdr:rowOff>119112</xdr:rowOff>
    </xdr:to>
    <xdr:cxnSp macro="">
      <xdr:nvCxnSpPr>
        <xdr:cNvPr id="326" name="直線コネクタ 325"/>
        <xdr:cNvCxnSpPr/>
      </xdr:nvCxnSpPr>
      <xdr:spPr>
        <a:xfrm>
          <a:off x="13512800" y="10544048"/>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7" name="フローチャート: 判断 326"/>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8" name="テキスト ボックス 327"/>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9" name="フローチャート: 判断 328"/>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30" name="テキスト ボックス 329"/>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36" name="楕円 335"/>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117069</xdr:rowOff>
    </xdr:from>
    <xdr:ext cx="762000" cy="259045"/>
    <xdr:sp macro="" textlink="">
      <xdr:nvSpPr>
        <xdr:cNvPr id="337" name="定員管理の状況該当値テキスト"/>
        <xdr:cNvSpPr txBox="1"/>
      </xdr:nvSpPr>
      <xdr:spPr>
        <a:xfrm>
          <a:off x="17106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118314</xdr:rowOff>
    </xdr:from>
    <xdr:to>
      <xdr:col>77</xdr:col>
      <xdr:colOff>95250</xdr:colOff>
      <xdr:row>62</xdr:row>
      <xdr:rowOff>48464</xdr:rowOff>
    </xdr:to>
    <xdr:sp macro="" textlink="">
      <xdr:nvSpPr>
        <xdr:cNvPr id="338" name="楕円 337"/>
        <xdr:cNvSpPr/>
      </xdr:nvSpPr>
      <xdr:spPr>
        <a:xfrm>
          <a:off x="16129000" y="105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33241</xdr:rowOff>
    </xdr:from>
    <xdr:ext cx="736600" cy="259045"/>
    <xdr:sp macro="" textlink="">
      <xdr:nvSpPr>
        <xdr:cNvPr id="339" name="テキスト ボックス 338"/>
        <xdr:cNvSpPr txBox="1"/>
      </xdr:nvSpPr>
      <xdr:spPr>
        <a:xfrm>
          <a:off x="15798800" y="1066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109333</xdr:rowOff>
    </xdr:from>
    <xdr:to>
      <xdr:col>73</xdr:col>
      <xdr:colOff>44450</xdr:colOff>
      <xdr:row>62</xdr:row>
      <xdr:rowOff>39483</xdr:rowOff>
    </xdr:to>
    <xdr:sp macro="" textlink="">
      <xdr:nvSpPr>
        <xdr:cNvPr id="340" name="楕円 339"/>
        <xdr:cNvSpPr/>
      </xdr:nvSpPr>
      <xdr:spPr>
        <a:xfrm>
          <a:off x="15240000" y="1056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24260</xdr:rowOff>
    </xdr:from>
    <xdr:ext cx="762000" cy="259045"/>
    <xdr:sp macro="" textlink="">
      <xdr:nvSpPr>
        <xdr:cNvPr id="341" name="テキスト ボックス 340"/>
        <xdr:cNvSpPr txBox="1"/>
      </xdr:nvSpPr>
      <xdr:spPr>
        <a:xfrm>
          <a:off x="14909800" y="1065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68312</xdr:rowOff>
    </xdr:from>
    <xdr:to>
      <xdr:col>68</xdr:col>
      <xdr:colOff>203200</xdr:colOff>
      <xdr:row>61</xdr:row>
      <xdr:rowOff>169912</xdr:rowOff>
    </xdr:to>
    <xdr:sp macro="" textlink="">
      <xdr:nvSpPr>
        <xdr:cNvPr id="342" name="楕円 341"/>
        <xdr:cNvSpPr/>
      </xdr:nvSpPr>
      <xdr:spPr>
        <a:xfrm>
          <a:off x="14351000" y="1052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154689</xdr:rowOff>
    </xdr:from>
    <xdr:ext cx="762000" cy="259045"/>
    <xdr:sp macro="" textlink="">
      <xdr:nvSpPr>
        <xdr:cNvPr id="343" name="テキスト ボックス 342"/>
        <xdr:cNvSpPr txBox="1"/>
      </xdr:nvSpPr>
      <xdr:spPr>
        <a:xfrm>
          <a:off x="14020800" y="1061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44" name="楕円 343"/>
        <xdr:cNvSpPr/>
      </xdr:nvSpPr>
      <xdr:spPr>
        <a:xfrm>
          <a:off x="13462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121175</xdr:rowOff>
    </xdr:from>
    <xdr:ext cx="762000" cy="259045"/>
    <xdr:sp macro="" textlink="">
      <xdr:nvSpPr>
        <xdr:cNvPr id="345" name="テキスト ボックス 344"/>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債の増加や公共事業等の実施により７．６％と前年度の６．３％から大きく上昇しており、今後も上昇を見込んでいる。地方債の大半は過疎対策事業債や辺地対策事業債等の交付税算入率の高い地方債を活用している。実質公債費率の上昇は懸念事項ではあるものの、実質的な財政負担の軽減のため今後も活用していく見込みである。</a:t>
          </a:r>
        </a:p>
        <a:p>
          <a:r>
            <a:rPr kumimoji="1" lang="ja-JP" altLang="en-US" sz="1300">
              <a:latin typeface="ＭＳ Ｐゴシック" panose="020B0600070205080204" pitchFamily="50" charset="-128"/>
              <a:ea typeface="ＭＳ Ｐゴシック" panose="020B0600070205080204" pitchFamily="50" charset="-128"/>
            </a:rPr>
            <a:t>　実質公債費率と将来負担比率には今後も特に注視していく必要があり、地方債の繰上償還も検討している。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3" name="直線コネクタ 372"/>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4"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5" name="直線コネクタ 374"/>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6"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7" name="直線コネクタ 376"/>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164677</xdr:rowOff>
    </xdr:to>
    <xdr:cxnSp macro="">
      <xdr:nvCxnSpPr>
        <xdr:cNvPr id="378" name="直線コネクタ 377"/>
        <xdr:cNvCxnSpPr/>
      </xdr:nvCxnSpPr>
      <xdr:spPr>
        <a:xfrm>
          <a:off x="16179800" y="70895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9"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0" name="フローチャート: 判断 37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60113</xdr:rowOff>
    </xdr:to>
    <xdr:cxnSp macro="">
      <xdr:nvCxnSpPr>
        <xdr:cNvPr id="381" name="直線コネクタ 380"/>
        <xdr:cNvCxnSpPr/>
      </xdr:nvCxnSpPr>
      <xdr:spPr>
        <a:xfrm>
          <a:off x="15290800" y="705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2" name="フローチャート: 判断 381"/>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3" name="テキスト ボックス 382"/>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41</xdr:row>
      <xdr:rowOff>27940</xdr:rowOff>
    </xdr:to>
    <xdr:cxnSp macro="">
      <xdr:nvCxnSpPr>
        <xdr:cNvPr id="384" name="直線コネクタ 383"/>
        <xdr:cNvCxnSpPr/>
      </xdr:nvCxnSpPr>
      <xdr:spPr>
        <a:xfrm>
          <a:off x="14401800" y="69206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5" name="フローチャート: 判断 384"/>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6" name="テキスト ボックス 385"/>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62654</xdr:rowOff>
    </xdr:to>
    <xdr:cxnSp macro="">
      <xdr:nvCxnSpPr>
        <xdr:cNvPr id="387" name="直線コネクタ 386"/>
        <xdr:cNvCxnSpPr/>
      </xdr:nvCxnSpPr>
      <xdr:spPr>
        <a:xfrm>
          <a:off x="13512800" y="680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8" name="フローチャート: 判断 387"/>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9" name="テキスト ボックス 388"/>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0" name="フローチャート: 判断 389"/>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1" name="テキスト ボックス 390"/>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397" name="楕円 396"/>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398"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399" name="楕円 398"/>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0" name="テキスト ボックス 39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1" name="楕円 400"/>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2" name="テキスト ボックス 401"/>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3" name="楕円 402"/>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4" name="テキスト ボックス 403"/>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5" name="楕円 404"/>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6" name="テキスト ボックス 405"/>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将来負担額を充当可能財源等が上回っているため将来負担比率はない。</a:t>
          </a:r>
        </a:p>
        <a:p>
          <a:r>
            <a:rPr kumimoji="1" lang="ja-JP" altLang="en-US" sz="1300">
              <a:latin typeface="ＭＳ Ｐゴシック" panose="020B0600070205080204" pitchFamily="50" charset="-128"/>
              <a:ea typeface="ＭＳ Ｐゴシック" panose="020B0600070205080204" pitchFamily="50" charset="-128"/>
            </a:rPr>
            <a:t>　今後じゃばら加工場の建設や公共施設等の大規模修繕等による地方債残高や基金の取崩の増加を見込んでいる。ふるさと納税収入も制度見直しによりこれまでのような基金積立は今後は見込めない状況。</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5" name="直線コネクタ 434"/>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6" name="将来負担の状況最小値テキスト"/>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7" name="直線コネクタ 436"/>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
404
48.20
2,794,517
2,672,820
96,932
668,434
1,538,428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a:t>
          </a:r>
          <a:r>
            <a:rPr kumimoji="1" lang="ja-JP" altLang="en-US" sz="1100">
              <a:solidFill>
                <a:schemeClr val="dk1"/>
              </a:solidFill>
              <a:effectLst/>
              <a:latin typeface="+mn-lt"/>
              <a:ea typeface="+mn-ea"/>
              <a:cs typeface="+mn-cs"/>
            </a:rPr>
            <a:t>引上げ等により３０．３％と上昇している。</a:t>
          </a:r>
          <a:r>
            <a:rPr kumimoji="1" lang="ja-JP" altLang="ja-JP" sz="1100">
              <a:solidFill>
                <a:schemeClr val="dk1"/>
              </a:solidFill>
              <a:effectLst/>
              <a:latin typeface="+mn-lt"/>
              <a:ea typeface="+mn-ea"/>
              <a:cs typeface="+mn-cs"/>
            </a:rPr>
            <a:t>令和５年度以降職員の多くが定年退職を迎え、再任用職員や会計年度任用職員に切り替わることで人件費も減少していく見込みである。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66040</xdr:rowOff>
    </xdr:from>
    <xdr:to>
      <xdr:col>24</xdr:col>
      <xdr:colOff>25400</xdr:colOff>
      <xdr:row>37</xdr:row>
      <xdr:rowOff>81280</xdr:rowOff>
    </xdr:to>
    <xdr:cxnSp macro="">
      <xdr:nvCxnSpPr>
        <xdr:cNvPr id="66" name="直線コネクタ 65"/>
        <xdr:cNvCxnSpPr/>
      </xdr:nvCxnSpPr>
      <xdr:spPr>
        <a:xfrm>
          <a:off x="3987800" y="64096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66040</xdr:rowOff>
    </xdr:from>
    <xdr:to>
      <xdr:col>19</xdr:col>
      <xdr:colOff>187325</xdr:colOff>
      <xdr:row>38</xdr:row>
      <xdr:rowOff>46990</xdr:rowOff>
    </xdr:to>
    <xdr:cxnSp macro="">
      <xdr:nvCxnSpPr>
        <xdr:cNvPr id="69" name="直線コネクタ 68"/>
        <xdr:cNvCxnSpPr/>
      </xdr:nvCxnSpPr>
      <xdr:spPr>
        <a:xfrm flipV="1">
          <a:off x="3098800" y="640969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46990</xdr:rowOff>
    </xdr:from>
    <xdr:to>
      <xdr:col>15</xdr:col>
      <xdr:colOff>98425</xdr:colOff>
      <xdr:row>38</xdr:row>
      <xdr:rowOff>92710</xdr:rowOff>
    </xdr:to>
    <xdr:cxnSp macro="">
      <xdr:nvCxnSpPr>
        <xdr:cNvPr id="72" name="直線コネクタ 71"/>
        <xdr:cNvCxnSpPr/>
      </xdr:nvCxnSpPr>
      <xdr:spPr>
        <a:xfrm flipV="1">
          <a:off x="2209800" y="6562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62230</xdr:rowOff>
    </xdr:from>
    <xdr:to>
      <xdr:col>11</xdr:col>
      <xdr:colOff>9525</xdr:colOff>
      <xdr:row>38</xdr:row>
      <xdr:rowOff>92710</xdr:rowOff>
    </xdr:to>
    <xdr:cxnSp macro="">
      <xdr:nvCxnSpPr>
        <xdr:cNvPr id="75" name="直線コネクタ 74"/>
        <xdr:cNvCxnSpPr/>
      </xdr:nvCxnSpPr>
      <xdr:spPr>
        <a:xfrm>
          <a:off x="1320800" y="65773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30480</xdr:rowOff>
    </xdr:from>
    <xdr:to>
      <xdr:col>24</xdr:col>
      <xdr:colOff>76200</xdr:colOff>
      <xdr:row>37</xdr:row>
      <xdr:rowOff>132080</xdr:rowOff>
    </xdr:to>
    <xdr:sp macro="" textlink="">
      <xdr:nvSpPr>
        <xdr:cNvPr id="85" name="楕円 84"/>
        <xdr:cNvSpPr/>
      </xdr:nvSpPr>
      <xdr:spPr>
        <a:xfrm>
          <a:off x="47752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2557</xdr:rowOff>
    </xdr:from>
    <xdr:ext cx="762000" cy="259045"/>
    <xdr:sp macro="" textlink="">
      <xdr:nvSpPr>
        <xdr:cNvPr id="86" name="人件費該当値テキスト"/>
        <xdr:cNvSpPr txBox="1"/>
      </xdr:nvSpPr>
      <xdr:spPr>
        <a:xfrm>
          <a:off x="49149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15240</xdr:rowOff>
    </xdr:from>
    <xdr:to>
      <xdr:col>20</xdr:col>
      <xdr:colOff>38100</xdr:colOff>
      <xdr:row>37</xdr:row>
      <xdr:rowOff>116840</xdr:rowOff>
    </xdr:to>
    <xdr:sp macro="" textlink="">
      <xdr:nvSpPr>
        <xdr:cNvPr id="87" name="楕円 86"/>
        <xdr:cNvSpPr/>
      </xdr:nvSpPr>
      <xdr:spPr>
        <a:xfrm>
          <a:off x="3937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101617</xdr:rowOff>
    </xdr:from>
    <xdr:ext cx="736600" cy="259045"/>
    <xdr:sp macro="" textlink="">
      <xdr:nvSpPr>
        <xdr:cNvPr id="88" name="テキスト ボックス 87"/>
        <xdr:cNvSpPr txBox="1"/>
      </xdr:nvSpPr>
      <xdr:spPr>
        <a:xfrm>
          <a:off x="3606800" y="644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167640</xdr:rowOff>
    </xdr:from>
    <xdr:to>
      <xdr:col>15</xdr:col>
      <xdr:colOff>149225</xdr:colOff>
      <xdr:row>38</xdr:row>
      <xdr:rowOff>97790</xdr:rowOff>
    </xdr:to>
    <xdr:sp macro="" textlink="">
      <xdr:nvSpPr>
        <xdr:cNvPr id="89" name="楕円 88"/>
        <xdr:cNvSpPr/>
      </xdr:nvSpPr>
      <xdr:spPr>
        <a:xfrm>
          <a:off x="3048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82567</xdr:rowOff>
    </xdr:from>
    <xdr:ext cx="762000" cy="259045"/>
    <xdr:sp macro="" textlink="">
      <xdr:nvSpPr>
        <xdr:cNvPr id="90" name="テキスト ボックス 89"/>
        <xdr:cNvSpPr txBox="1"/>
      </xdr:nvSpPr>
      <xdr:spPr>
        <a:xfrm>
          <a:off x="2717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41910</xdr:rowOff>
    </xdr:from>
    <xdr:to>
      <xdr:col>11</xdr:col>
      <xdr:colOff>60325</xdr:colOff>
      <xdr:row>38</xdr:row>
      <xdr:rowOff>143510</xdr:rowOff>
    </xdr:to>
    <xdr:sp macro="" textlink="">
      <xdr:nvSpPr>
        <xdr:cNvPr id="91" name="楕円 90"/>
        <xdr:cNvSpPr/>
      </xdr:nvSpPr>
      <xdr:spPr>
        <a:xfrm>
          <a:off x="2159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128287</xdr:rowOff>
    </xdr:from>
    <xdr:ext cx="762000" cy="259045"/>
    <xdr:sp macro="" textlink="">
      <xdr:nvSpPr>
        <xdr:cNvPr id="92" name="テキスト ボックス 91"/>
        <xdr:cNvSpPr txBox="1"/>
      </xdr:nvSpPr>
      <xdr:spPr>
        <a:xfrm>
          <a:off x="1828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xdr:rowOff>
    </xdr:from>
    <xdr:to>
      <xdr:col>6</xdr:col>
      <xdr:colOff>171450</xdr:colOff>
      <xdr:row>38</xdr:row>
      <xdr:rowOff>113030</xdr:rowOff>
    </xdr:to>
    <xdr:sp macro="" textlink="">
      <xdr:nvSpPr>
        <xdr:cNvPr id="93" name="楕円 92"/>
        <xdr:cNvSpPr/>
      </xdr:nvSpPr>
      <xdr:spPr>
        <a:xfrm>
          <a:off x="1270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97807</xdr:rowOff>
    </xdr:from>
    <xdr:ext cx="762000" cy="259045"/>
    <xdr:sp macro="" textlink="">
      <xdr:nvSpPr>
        <xdr:cNvPr id="94" name="テキスト ボックス 93"/>
        <xdr:cNvSpPr txBox="1"/>
      </xdr:nvSpPr>
      <xdr:spPr>
        <a:xfrm>
          <a:off x="939800" y="661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事務費や経常的な維持管理費、情報</a:t>
          </a:r>
          <a:r>
            <a:rPr kumimoji="1" lang="ja-JP" altLang="ja-JP" sz="1100">
              <a:solidFill>
                <a:schemeClr val="dk1"/>
              </a:solidFill>
              <a:effectLst/>
              <a:latin typeface="+mn-lt"/>
              <a:ea typeface="+mn-ea"/>
              <a:cs typeface="+mn-cs"/>
            </a:rPr>
            <a:t>システム関連経費等依然として物件費は高い水準にあり、委託費の見直しや事務用品等のコスト管理意識の向上に努める等、経費抑制に努める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134620</xdr:rowOff>
    </xdr:from>
    <xdr:to>
      <xdr:col>82</xdr:col>
      <xdr:colOff>107950</xdr:colOff>
      <xdr:row>16</xdr:row>
      <xdr:rowOff>12700</xdr:rowOff>
    </xdr:to>
    <xdr:cxnSp macro="">
      <xdr:nvCxnSpPr>
        <xdr:cNvPr id="126" name="直線コネクタ 125"/>
        <xdr:cNvCxnSpPr/>
      </xdr:nvCxnSpPr>
      <xdr:spPr>
        <a:xfrm>
          <a:off x="15671800" y="27063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134620</xdr:rowOff>
    </xdr:from>
    <xdr:to>
      <xdr:col>78</xdr:col>
      <xdr:colOff>69850</xdr:colOff>
      <xdr:row>15</xdr:row>
      <xdr:rowOff>142240</xdr:rowOff>
    </xdr:to>
    <xdr:cxnSp macro="">
      <xdr:nvCxnSpPr>
        <xdr:cNvPr id="129" name="直線コネクタ 128"/>
        <xdr:cNvCxnSpPr/>
      </xdr:nvCxnSpPr>
      <xdr:spPr>
        <a:xfrm flipV="1">
          <a:off x="14782800" y="2706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142240</xdr:rowOff>
    </xdr:from>
    <xdr:to>
      <xdr:col>73</xdr:col>
      <xdr:colOff>180975</xdr:colOff>
      <xdr:row>18</xdr:row>
      <xdr:rowOff>104140</xdr:rowOff>
    </xdr:to>
    <xdr:cxnSp macro="">
      <xdr:nvCxnSpPr>
        <xdr:cNvPr id="132" name="直線コネクタ 131"/>
        <xdr:cNvCxnSpPr/>
      </xdr:nvCxnSpPr>
      <xdr:spPr>
        <a:xfrm flipV="1">
          <a:off x="13893800" y="271399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20</xdr:row>
      <xdr:rowOff>24130</xdr:rowOff>
    </xdr:to>
    <xdr:cxnSp macro="">
      <xdr:nvCxnSpPr>
        <xdr:cNvPr id="135" name="直線コネクタ 134"/>
        <xdr:cNvCxnSpPr/>
      </xdr:nvCxnSpPr>
      <xdr:spPr>
        <a:xfrm flipV="1">
          <a:off x="13004800" y="319024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5" name="楕円 144"/>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6"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83820</xdr:rowOff>
    </xdr:from>
    <xdr:to>
      <xdr:col>78</xdr:col>
      <xdr:colOff>120650</xdr:colOff>
      <xdr:row>16</xdr:row>
      <xdr:rowOff>13970</xdr:rowOff>
    </xdr:to>
    <xdr:sp macro="" textlink="">
      <xdr:nvSpPr>
        <xdr:cNvPr id="147" name="楕円 146"/>
        <xdr:cNvSpPr/>
      </xdr:nvSpPr>
      <xdr:spPr>
        <a:xfrm>
          <a:off x="15621000" y="26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24147</xdr:rowOff>
    </xdr:from>
    <xdr:ext cx="736600" cy="259045"/>
    <xdr:sp macro="" textlink="">
      <xdr:nvSpPr>
        <xdr:cNvPr id="148" name="テキスト ボックス 147"/>
        <xdr:cNvSpPr txBox="1"/>
      </xdr:nvSpPr>
      <xdr:spPr>
        <a:xfrm>
          <a:off x="15290800" y="242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91440</xdr:rowOff>
    </xdr:from>
    <xdr:to>
      <xdr:col>74</xdr:col>
      <xdr:colOff>31750</xdr:colOff>
      <xdr:row>16</xdr:row>
      <xdr:rowOff>21590</xdr:rowOff>
    </xdr:to>
    <xdr:sp macro="" textlink="">
      <xdr:nvSpPr>
        <xdr:cNvPr id="149" name="楕円 148"/>
        <xdr:cNvSpPr/>
      </xdr:nvSpPr>
      <xdr:spPr>
        <a:xfrm>
          <a:off x="14732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50" name="テキスト ボックス 149"/>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1" name="楕円 150"/>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2" name="テキスト ボックス 151"/>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144780</xdr:rowOff>
    </xdr:from>
    <xdr:to>
      <xdr:col>65</xdr:col>
      <xdr:colOff>53975</xdr:colOff>
      <xdr:row>20</xdr:row>
      <xdr:rowOff>74930</xdr:rowOff>
    </xdr:to>
    <xdr:sp macro="" textlink="">
      <xdr:nvSpPr>
        <xdr:cNvPr id="153" name="楕円 152"/>
        <xdr:cNvSpPr/>
      </xdr:nvSpPr>
      <xdr:spPr>
        <a:xfrm>
          <a:off x="12954000" y="34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59707</xdr:rowOff>
    </xdr:from>
    <xdr:ext cx="762000" cy="259045"/>
    <xdr:sp macro="" textlink="">
      <xdr:nvSpPr>
        <xdr:cNvPr id="154" name="テキスト ボックス 153"/>
        <xdr:cNvSpPr txBox="1"/>
      </xdr:nvSpPr>
      <xdr:spPr>
        <a:xfrm>
          <a:off x="12623800" y="348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特定財源が減少したことで一般財源等が増加し、前年度の数値を上回った</a:t>
          </a:r>
          <a:r>
            <a:rPr kumimoji="1" lang="ja-JP" altLang="en-US" sz="1400" b="0" i="0" u="none" strike="noStrike" kern="0" cap="none" spc="0" normalizeH="0" baseline="0" noProof="0">
              <a:ln>
                <a:noFill/>
              </a:ln>
              <a:solidFill>
                <a:prstClr val="black"/>
              </a:solidFill>
              <a:effectLst/>
              <a:uLnTx/>
              <a:uFillTx/>
              <a:latin typeface="+mn-ea"/>
              <a:ea typeface="+mn-ea"/>
              <a:cs typeface="+mn-cs"/>
            </a:rPr>
            <a:t>。</a:t>
          </a:r>
          <a:r>
            <a:rPr kumimoji="1" lang="ja-JP" altLang="ja-JP" sz="1100">
              <a:solidFill>
                <a:schemeClr val="dk1"/>
              </a:solidFill>
              <a:effectLst/>
              <a:latin typeface="+mn-ea"/>
              <a:ea typeface="+mn-ea"/>
              <a:cs typeface="+mn-cs"/>
            </a:rPr>
            <a:t>　扶助費の水準は前年度と同水準で</a:t>
          </a:r>
          <a:r>
            <a:rPr kumimoji="1" lang="ja-JP" altLang="en-US" sz="1100">
              <a:solidFill>
                <a:schemeClr val="dk1"/>
              </a:solidFill>
              <a:effectLst/>
              <a:latin typeface="+mn-ea"/>
              <a:ea typeface="+mn-ea"/>
              <a:cs typeface="+mn-cs"/>
            </a:rPr>
            <a:t>あるが</a:t>
          </a:r>
          <a:r>
            <a:rPr kumimoji="1" lang="ja-JP" altLang="ja-JP" sz="1100">
              <a:solidFill>
                <a:schemeClr val="dk1"/>
              </a:solidFill>
              <a:effectLst/>
              <a:latin typeface="+mn-ea"/>
              <a:ea typeface="+mn-ea"/>
              <a:cs typeface="+mn-cs"/>
            </a:rPr>
            <a:t>長期的には増加傾向にある。今後も高齢化による増加が見込まれており、各種健診や健康増進事業等の取り組みを今後も進めていく。</a:t>
          </a:r>
          <a:endParaRPr lang="ja-JP" altLang="ja-JP" sz="14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50800</xdr:rowOff>
    </xdr:to>
    <xdr:cxnSp macro="">
      <xdr:nvCxnSpPr>
        <xdr:cNvPr id="186" name="直線コネクタ 185"/>
        <xdr:cNvCxnSpPr/>
      </xdr:nvCxnSpPr>
      <xdr:spPr>
        <a:xfrm>
          <a:off x="3987800" y="9499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9" name="直線コネクタ 188"/>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165100</xdr:rowOff>
    </xdr:to>
    <xdr:cxnSp macro="">
      <xdr:nvCxnSpPr>
        <xdr:cNvPr id="192" name="直線コネクタ 191"/>
        <xdr:cNvCxnSpPr/>
      </xdr:nvCxnSpPr>
      <xdr:spPr>
        <a:xfrm flipV="1">
          <a:off x="2209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5" name="直線コネクタ 194"/>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3" name="楕円 212"/>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4" name="テキスト ボックス 213"/>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その他については主に特別会計への</a:t>
          </a:r>
          <a:r>
            <a:rPr kumimoji="1" lang="ja-JP" altLang="en-US" sz="1100">
              <a:solidFill>
                <a:schemeClr val="dk1"/>
              </a:solidFill>
              <a:effectLst/>
              <a:latin typeface="+mn-lt"/>
              <a:ea typeface="+mn-ea"/>
              <a:cs typeface="+mn-cs"/>
            </a:rPr>
            <a:t>法定</a:t>
          </a:r>
          <a:r>
            <a:rPr kumimoji="1" lang="ja-JP" altLang="ja-JP" sz="1100">
              <a:solidFill>
                <a:schemeClr val="dk1"/>
              </a:solidFill>
              <a:effectLst/>
              <a:latin typeface="+mn-lt"/>
              <a:ea typeface="+mn-ea"/>
              <a:cs typeface="+mn-cs"/>
            </a:rPr>
            <a:t>繰出金であり、医療給付費や介護給付費の増加により</a:t>
          </a:r>
          <a:r>
            <a:rPr kumimoji="1" lang="ja-JP" altLang="en-US" sz="1100">
              <a:solidFill>
                <a:schemeClr val="dk1"/>
              </a:solidFill>
              <a:effectLst/>
              <a:latin typeface="+mn-lt"/>
              <a:ea typeface="+mn-ea"/>
              <a:cs typeface="+mn-cs"/>
            </a:rPr>
            <a:t>今後も増加を見込む。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153670</xdr:rowOff>
    </xdr:to>
    <xdr:cxnSp macro="">
      <xdr:nvCxnSpPr>
        <xdr:cNvPr id="246" name="直線コネクタ 245"/>
        <xdr:cNvCxnSpPr/>
      </xdr:nvCxnSpPr>
      <xdr:spPr>
        <a:xfrm flipV="1">
          <a:off x="15671800" y="94157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58</xdr:row>
      <xdr:rowOff>27940</xdr:rowOff>
    </xdr:to>
    <xdr:cxnSp macro="">
      <xdr:nvCxnSpPr>
        <xdr:cNvPr id="249" name="直線コネクタ 248"/>
        <xdr:cNvCxnSpPr/>
      </xdr:nvCxnSpPr>
      <xdr:spPr>
        <a:xfrm flipV="1">
          <a:off x="14782800" y="95834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58</xdr:row>
      <xdr:rowOff>27940</xdr:rowOff>
    </xdr:to>
    <xdr:cxnSp macro="">
      <xdr:nvCxnSpPr>
        <xdr:cNvPr id="252" name="直線コネクタ 251"/>
        <xdr:cNvCxnSpPr/>
      </xdr:nvCxnSpPr>
      <xdr:spPr>
        <a:xfrm>
          <a:off x="13893800" y="923290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123190</xdr:rowOff>
    </xdr:from>
    <xdr:to>
      <xdr:col>69</xdr:col>
      <xdr:colOff>92075</xdr:colOff>
      <xdr:row>53</xdr:row>
      <xdr:rowOff>146050</xdr:rowOff>
    </xdr:to>
    <xdr:cxnSp macro="">
      <xdr:nvCxnSpPr>
        <xdr:cNvPr id="255" name="直線コネクタ 254"/>
        <xdr:cNvCxnSpPr/>
      </xdr:nvCxnSpPr>
      <xdr:spPr>
        <a:xfrm>
          <a:off x="13004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5" name="楕円 264"/>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6"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7" name="楕円 266"/>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8" name="テキスト ボックス 26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69" name="楕円 268"/>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0" name="テキスト ボックス 269"/>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1" name="楕円 270"/>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2" name="テキスト ボックス 271"/>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72390</xdr:rowOff>
    </xdr:from>
    <xdr:to>
      <xdr:col>65</xdr:col>
      <xdr:colOff>53975</xdr:colOff>
      <xdr:row>54</xdr:row>
      <xdr:rowOff>2540</xdr:rowOff>
    </xdr:to>
    <xdr:sp macro="" textlink="">
      <xdr:nvSpPr>
        <xdr:cNvPr id="273" name="楕円 272"/>
        <xdr:cNvSpPr/>
      </xdr:nvSpPr>
      <xdr:spPr>
        <a:xfrm>
          <a:off x="12954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12717</xdr:rowOff>
    </xdr:from>
    <xdr:ext cx="762000" cy="259045"/>
    <xdr:sp macro="" textlink="">
      <xdr:nvSpPr>
        <xdr:cNvPr id="274" name="テキスト ボックス 273"/>
        <xdr:cNvSpPr txBox="1"/>
      </xdr:nvSpPr>
      <xdr:spPr>
        <a:xfrm>
          <a:off x="12623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毎年</a:t>
          </a:r>
          <a:r>
            <a:rPr kumimoji="1" lang="ja-JP" altLang="ja-JP" sz="1100">
              <a:solidFill>
                <a:schemeClr val="dk1"/>
              </a:solidFill>
              <a:effectLst/>
              <a:latin typeface="+mn-lt"/>
              <a:ea typeface="+mn-ea"/>
              <a:cs typeface="+mn-cs"/>
            </a:rPr>
            <a:t>村内の公益的団体に対し、多くの補助金を</a:t>
          </a:r>
          <a:r>
            <a:rPr kumimoji="1" lang="ja-JP" altLang="en-US" sz="1100">
              <a:solidFill>
                <a:schemeClr val="dk1"/>
              </a:solidFill>
              <a:effectLst/>
              <a:latin typeface="+mn-lt"/>
              <a:ea typeface="+mn-ea"/>
              <a:cs typeface="+mn-cs"/>
            </a:rPr>
            <a:t>支出</a:t>
          </a:r>
          <a:r>
            <a:rPr kumimoji="1" lang="ja-JP" altLang="ja-JP" sz="1100">
              <a:solidFill>
                <a:schemeClr val="dk1"/>
              </a:solidFill>
              <a:effectLst/>
              <a:latin typeface="+mn-lt"/>
              <a:ea typeface="+mn-ea"/>
              <a:cs typeface="+mn-cs"/>
            </a:rPr>
            <a:t>している。また廃棄物処理や消防救急業務の負担金等、行政サービスの実施のための負担金も多く支出している。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35</xdr:row>
      <xdr:rowOff>170434</xdr:rowOff>
    </xdr:to>
    <xdr:cxnSp macro="">
      <xdr:nvCxnSpPr>
        <xdr:cNvPr id="304" name="直線コネクタ 303"/>
        <xdr:cNvCxnSpPr/>
      </xdr:nvCxnSpPr>
      <xdr:spPr>
        <a:xfrm flipV="1">
          <a:off x="15671800" y="6166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35</xdr:row>
      <xdr:rowOff>170434</xdr:rowOff>
    </xdr:to>
    <xdr:cxnSp macro="">
      <xdr:nvCxnSpPr>
        <xdr:cNvPr id="307" name="直線コネクタ 306"/>
        <xdr:cNvCxnSpPr/>
      </xdr:nvCxnSpPr>
      <xdr:spPr>
        <a:xfrm>
          <a:off x="14782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165862</xdr:rowOff>
    </xdr:to>
    <xdr:cxnSp macro="">
      <xdr:nvCxnSpPr>
        <xdr:cNvPr id="310" name="直線コネクタ 309"/>
        <xdr:cNvCxnSpPr/>
      </xdr:nvCxnSpPr>
      <xdr:spPr>
        <a:xfrm>
          <a:off x="13893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120142</xdr:rowOff>
    </xdr:to>
    <xdr:cxnSp macro="">
      <xdr:nvCxnSpPr>
        <xdr:cNvPr id="313" name="直線コネクタ 312"/>
        <xdr:cNvCxnSpPr/>
      </xdr:nvCxnSpPr>
      <xdr:spPr>
        <a:xfrm>
          <a:off x="13004800" y="6002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5" name="楕円 324"/>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6" name="テキスト ボックス 325"/>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7" name="楕円 326"/>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8" name="テキスト ボックス 327"/>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9" name="楕円 328"/>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0" name="テキスト ボックス 329"/>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1" name="楕円 330"/>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2" name="テキスト ボックス 331"/>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過年度の</a:t>
          </a:r>
          <a:r>
            <a:rPr kumimoji="1" lang="ja-JP" altLang="ja-JP" sz="1100">
              <a:solidFill>
                <a:schemeClr val="dk1"/>
              </a:solidFill>
              <a:effectLst/>
              <a:latin typeface="+mn-lt"/>
              <a:ea typeface="+mn-ea"/>
              <a:cs typeface="+mn-cs"/>
            </a:rPr>
            <a:t>公共事業の実施によ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公債費が増加により経常収支比率は</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今後も大型公共事業を予定しているほか、</a:t>
          </a:r>
          <a:r>
            <a:rPr kumimoji="1" lang="ja-JP" altLang="ja-JP" sz="1100">
              <a:solidFill>
                <a:schemeClr val="dk1"/>
              </a:solidFill>
              <a:effectLst/>
              <a:latin typeface="+mn-lt"/>
              <a:ea typeface="+mn-ea"/>
              <a:cs typeface="+mn-cs"/>
            </a:rPr>
            <a:t>公共施設の老朽化が進んでおり、</a:t>
          </a:r>
          <a:r>
            <a:rPr kumimoji="1" lang="ja-JP" altLang="en-US" sz="1100">
              <a:solidFill>
                <a:schemeClr val="dk1"/>
              </a:solidFill>
              <a:effectLst/>
              <a:latin typeface="+mn-lt"/>
              <a:ea typeface="+mn-ea"/>
              <a:cs typeface="+mn-cs"/>
            </a:rPr>
            <a:t>長寿命化補修による</a:t>
          </a:r>
          <a:r>
            <a:rPr kumimoji="1" lang="ja-JP" altLang="ja-JP" sz="1100">
              <a:solidFill>
                <a:schemeClr val="dk1"/>
              </a:solidFill>
              <a:effectLst/>
              <a:latin typeface="+mn-lt"/>
              <a:ea typeface="+mn-ea"/>
              <a:cs typeface="+mn-cs"/>
            </a:rPr>
            <a:t>公債費も増加する見込みである。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公債費の増加に対応するため、地方債の繰上償還も検討している。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149861</xdr:rowOff>
    </xdr:from>
    <xdr:to>
      <xdr:col>24</xdr:col>
      <xdr:colOff>25400</xdr:colOff>
      <xdr:row>78</xdr:row>
      <xdr:rowOff>85089</xdr:rowOff>
    </xdr:to>
    <xdr:cxnSp macro="">
      <xdr:nvCxnSpPr>
        <xdr:cNvPr id="364" name="直線コネクタ 363"/>
        <xdr:cNvCxnSpPr/>
      </xdr:nvCxnSpPr>
      <xdr:spPr>
        <a:xfrm>
          <a:off x="3987800" y="1335151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149861</xdr:rowOff>
    </xdr:from>
    <xdr:to>
      <xdr:col>19</xdr:col>
      <xdr:colOff>187325</xdr:colOff>
      <xdr:row>78</xdr:row>
      <xdr:rowOff>16511</xdr:rowOff>
    </xdr:to>
    <xdr:cxnSp macro="">
      <xdr:nvCxnSpPr>
        <xdr:cNvPr id="367" name="直線コネクタ 366"/>
        <xdr:cNvCxnSpPr/>
      </xdr:nvCxnSpPr>
      <xdr:spPr>
        <a:xfrm flipV="1">
          <a:off x="3098800" y="133515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119380</xdr:rowOff>
    </xdr:from>
    <xdr:to>
      <xdr:col>15</xdr:col>
      <xdr:colOff>98425</xdr:colOff>
      <xdr:row>78</xdr:row>
      <xdr:rowOff>16511</xdr:rowOff>
    </xdr:to>
    <xdr:cxnSp macro="">
      <xdr:nvCxnSpPr>
        <xdr:cNvPr id="370" name="直線コネクタ 369"/>
        <xdr:cNvCxnSpPr/>
      </xdr:nvCxnSpPr>
      <xdr:spPr>
        <a:xfrm>
          <a:off x="2209800" y="133210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96520</xdr:rowOff>
    </xdr:from>
    <xdr:to>
      <xdr:col>11</xdr:col>
      <xdr:colOff>9525</xdr:colOff>
      <xdr:row>77</xdr:row>
      <xdr:rowOff>119380</xdr:rowOff>
    </xdr:to>
    <xdr:cxnSp macro="">
      <xdr:nvCxnSpPr>
        <xdr:cNvPr id="373" name="直線コネクタ 372"/>
        <xdr:cNvCxnSpPr/>
      </xdr:nvCxnSpPr>
      <xdr:spPr>
        <a:xfrm>
          <a:off x="1320800" y="13298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34289</xdr:rowOff>
    </xdr:from>
    <xdr:to>
      <xdr:col>24</xdr:col>
      <xdr:colOff>76200</xdr:colOff>
      <xdr:row>78</xdr:row>
      <xdr:rowOff>135889</xdr:rowOff>
    </xdr:to>
    <xdr:sp macro="" textlink="">
      <xdr:nvSpPr>
        <xdr:cNvPr id="383" name="楕円 382"/>
        <xdr:cNvSpPr/>
      </xdr:nvSpPr>
      <xdr:spPr>
        <a:xfrm>
          <a:off x="4775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6366</xdr:rowOff>
    </xdr:from>
    <xdr:ext cx="762000" cy="259045"/>
    <xdr:sp macro="" textlink="">
      <xdr:nvSpPr>
        <xdr:cNvPr id="384" name="公債費該当値テキスト"/>
        <xdr:cNvSpPr txBox="1"/>
      </xdr:nvSpPr>
      <xdr:spPr>
        <a:xfrm>
          <a:off x="4914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5" name="楕円 384"/>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6" name="テキスト ボックス 385"/>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137161</xdr:rowOff>
    </xdr:from>
    <xdr:to>
      <xdr:col>15</xdr:col>
      <xdr:colOff>149225</xdr:colOff>
      <xdr:row>78</xdr:row>
      <xdr:rowOff>67311</xdr:rowOff>
    </xdr:to>
    <xdr:sp macro="" textlink="">
      <xdr:nvSpPr>
        <xdr:cNvPr id="387" name="楕円 386"/>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52088</xdr:rowOff>
    </xdr:from>
    <xdr:ext cx="762000" cy="259045"/>
    <xdr:sp macro="" textlink="">
      <xdr:nvSpPr>
        <xdr:cNvPr id="388" name="テキスト ボックス 387"/>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68580</xdr:rowOff>
    </xdr:from>
    <xdr:to>
      <xdr:col>11</xdr:col>
      <xdr:colOff>60325</xdr:colOff>
      <xdr:row>77</xdr:row>
      <xdr:rowOff>170180</xdr:rowOff>
    </xdr:to>
    <xdr:sp macro="" textlink="">
      <xdr:nvSpPr>
        <xdr:cNvPr id="389" name="楕円 388"/>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154957</xdr:rowOff>
    </xdr:from>
    <xdr:ext cx="762000" cy="259045"/>
    <xdr:sp macro="" textlink="">
      <xdr:nvSpPr>
        <xdr:cNvPr id="390" name="テキスト ボックス 389"/>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91" name="楕円 390"/>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92" name="テキスト ボックス 391"/>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令和３年度以降</a:t>
          </a:r>
          <a:r>
            <a:rPr kumimoji="1" lang="ja-JP" altLang="ja-JP" sz="1100">
              <a:solidFill>
                <a:schemeClr val="dk1"/>
              </a:solidFill>
              <a:effectLst/>
              <a:latin typeface="+mn-lt"/>
              <a:ea typeface="+mn-ea"/>
              <a:cs typeface="+mn-cs"/>
            </a:rPr>
            <a:t>普通交付税の大幅な増加により経常収支比率は改善しているが、支出はむしろ増加傾向となっている。</a:t>
          </a:r>
          <a:r>
            <a:rPr kumimoji="1" lang="ja-JP" altLang="en-US" sz="1100">
              <a:solidFill>
                <a:schemeClr val="dk1"/>
              </a:solidFill>
              <a:effectLst/>
              <a:latin typeface="+mn-lt"/>
              <a:ea typeface="+mn-ea"/>
              <a:cs typeface="+mn-cs"/>
            </a:rPr>
            <a:t>人件費の増加や</a:t>
          </a:r>
          <a:r>
            <a:rPr kumimoji="1" lang="ja-JP" altLang="ja-JP" sz="1100">
              <a:solidFill>
                <a:schemeClr val="dk1"/>
              </a:solidFill>
              <a:effectLst/>
              <a:latin typeface="+mn-lt"/>
              <a:ea typeface="+mn-ea"/>
              <a:cs typeface="+mn-cs"/>
            </a:rPr>
            <a:t>デジタル化等の新たな経費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見込んでいるが、</a:t>
          </a:r>
          <a:r>
            <a:rPr kumimoji="1" lang="ja-JP" altLang="en-US" sz="1100">
              <a:solidFill>
                <a:schemeClr val="dk1"/>
              </a:solidFill>
              <a:effectLst/>
              <a:latin typeface="+mn-lt"/>
              <a:ea typeface="+mn-ea"/>
              <a:cs typeface="+mn-cs"/>
            </a:rPr>
            <a:t>交付税以外の経常収入の増加は見込めない状況。</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113937</xdr:rowOff>
    </xdr:from>
    <xdr:to>
      <xdr:col>82</xdr:col>
      <xdr:colOff>107950</xdr:colOff>
      <xdr:row>76</xdr:row>
      <xdr:rowOff>120469</xdr:rowOff>
    </xdr:to>
    <xdr:cxnSp macro="">
      <xdr:nvCxnSpPr>
        <xdr:cNvPr id="427" name="直線コネクタ 426"/>
        <xdr:cNvCxnSpPr/>
      </xdr:nvCxnSpPr>
      <xdr:spPr>
        <a:xfrm>
          <a:off x="15671800" y="131441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113937</xdr:rowOff>
    </xdr:from>
    <xdr:to>
      <xdr:col>78</xdr:col>
      <xdr:colOff>69850</xdr:colOff>
      <xdr:row>78</xdr:row>
      <xdr:rowOff>71482</xdr:rowOff>
    </xdr:to>
    <xdr:cxnSp macro="">
      <xdr:nvCxnSpPr>
        <xdr:cNvPr id="430" name="直線コネクタ 429"/>
        <xdr:cNvCxnSpPr/>
      </xdr:nvCxnSpPr>
      <xdr:spPr>
        <a:xfrm flipV="1">
          <a:off x="14782800" y="13144137"/>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71482</xdr:rowOff>
    </xdr:from>
    <xdr:to>
      <xdr:col>73</xdr:col>
      <xdr:colOff>180975</xdr:colOff>
      <xdr:row>79</xdr:row>
      <xdr:rowOff>14332</xdr:rowOff>
    </xdr:to>
    <xdr:cxnSp macro="">
      <xdr:nvCxnSpPr>
        <xdr:cNvPr id="433" name="直線コネクタ 432"/>
        <xdr:cNvCxnSpPr/>
      </xdr:nvCxnSpPr>
      <xdr:spPr>
        <a:xfrm flipV="1">
          <a:off x="13893800" y="1344458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14332</xdr:rowOff>
    </xdr:from>
    <xdr:to>
      <xdr:col>69</xdr:col>
      <xdr:colOff>92075</xdr:colOff>
      <xdr:row>79</xdr:row>
      <xdr:rowOff>105773</xdr:rowOff>
    </xdr:to>
    <xdr:cxnSp macro="">
      <xdr:nvCxnSpPr>
        <xdr:cNvPr id="436" name="直線コネクタ 435"/>
        <xdr:cNvCxnSpPr/>
      </xdr:nvCxnSpPr>
      <xdr:spPr>
        <a:xfrm flipV="1">
          <a:off x="13004800" y="1355888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69669</xdr:rowOff>
    </xdr:from>
    <xdr:to>
      <xdr:col>82</xdr:col>
      <xdr:colOff>158750</xdr:colOff>
      <xdr:row>76</xdr:row>
      <xdr:rowOff>171269</xdr:rowOff>
    </xdr:to>
    <xdr:sp macro="" textlink="">
      <xdr:nvSpPr>
        <xdr:cNvPr id="446" name="楕円 445"/>
        <xdr:cNvSpPr/>
      </xdr:nvSpPr>
      <xdr:spPr>
        <a:xfrm>
          <a:off x="164592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86196</xdr:rowOff>
    </xdr:from>
    <xdr:ext cx="762000" cy="259045"/>
    <xdr:sp macro="" textlink="">
      <xdr:nvSpPr>
        <xdr:cNvPr id="447" name="公債費以外該当値テキスト"/>
        <xdr:cNvSpPr txBox="1"/>
      </xdr:nvSpPr>
      <xdr:spPr>
        <a:xfrm>
          <a:off x="16598900" y="12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63137</xdr:rowOff>
    </xdr:from>
    <xdr:to>
      <xdr:col>78</xdr:col>
      <xdr:colOff>120650</xdr:colOff>
      <xdr:row>76</xdr:row>
      <xdr:rowOff>164737</xdr:rowOff>
    </xdr:to>
    <xdr:sp macro="" textlink="">
      <xdr:nvSpPr>
        <xdr:cNvPr id="448" name="楕円 447"/>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3464</xdr:rowOff>
    </xdr:from>
    <xdr:ext cx="736600" cy="259045"/>
    <xdr:sp macro="" textlink="">
      <xdr:nvSpPr>
        <xdr:cNvPr id="449" name="テキスト ボックス 448"/>
        <xdr:cNvSpPr txBox="1"/>
      </xdr:nvSpPr>
      <xdr:spPr>
        <a:xfrm>
          <a:off x="15290800" y="1286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20682</xdr:rowOff>
    </xdr:from>
    <xdr:to>
      <xdr:col>74</xdr:col>
      <xdr:colOff>31750</xdr:colOff>
      <xdr:row>78</xdr:row>
      <xdr:rowOff>122282</xdr:rowOff>
    </xdr:to>
    <xdr:sp macro="" textlink="">
      <xdr:nvSpPr>
        <xdr:cNvPr id="450" name="楕円 449"/>
        <xdr:cNvSpPr/>
      </xdr:nvSpPr>
      <xdr:spPr>
        <a:xfrm>
          <a:off x="14732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107059</xdr:rowOff>
    </xdr:from>
    <xdr:ext cx="762000" cy="259045"/>
    <xdr:sp macro="" textlink="">
      <xdr:nvSpPr>
        <xdr:cNvPr id="451" name="テキスト ボックス 450"/>
        <xdr:cNvSpPr txBox="1"/>
      </xdr:nvSpPr>
      <xdr:spPr>
        <a:xfrm>
          <a:off x="14401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134982</xdr:rowOff>
    </xdr:from>
    <xdr:to>
      <xdr:col>69</xdr:col>
      <xdr:colOff>142875</xdr:colOff>
      <xdr:row>79</xdr:row>
      <xdr:rowOff>65132</xdr:rowOff>
    </xdr:to>
    <xdr:sp macro="" textlink="">
      <xdr:nvSpPr>
        <xdr:cNvPr id="452" name="楕円 451"/>
        <xdr:cNvSpPr/>
      </xdr:nvSpPr>
      <xdr:spPr>
        <a:xfrm>
          <a:off x="13843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53" name="テキスト ボックス 452"/>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54973</xdr:rowOff>
    </xdr:from>
    <xdr:to>
      <xdr:col>65</xdr:col>
      <xdr:colOff>53975</xdr:colOff>
      <xdr:row>79</xdr:row>
      <xdr:rowOff>156573</xdr:rowOff>
    </xdr:to>
    <xdr:sp macro="" textlink="">
      <xdr:nvSpPr>
        <xdr:cNvPr id="454" name="楕円 453"/>
        <xdr:cNvSpPr/>
      </xdr:nvSpPr>
      <xdr:spPr>
        <a:xfrm>
          <a:off x="12954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141350</xdr:rowOff>
    </xdr:from>
    <xdr:ext cx="762000" cy="259045"/>
    <xdr:sp macro="" textlink="">
      <xdr:nvSpPr>
        <xdr:cNvPr id="455" name="テキスト ボックス 454"/>
        <xdr:cNvSpPr txBox="1"/>
      </xdr:nvSpPr>
      <xdr:spPr>
        <a:xfrm>
          <a:off x="12623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13575</xdr:rowOff>
    </xdr:from>
    <xdr:to>
      <xdr:col>29</xdr:col>
      <xdr:colOff>127000</xdr:colOff>
      <xdr:row>15</xdr:row>
      <xdr:rowOff>81910</xdr:rowOff>
    </xdr:to>
    <xdr:cxnSp macro="">
      <xdr:nvCxnSpPr>
        <xdr:cNvPr id="51" name="直線コネクタ 50"/>
        <xdr:cNvCxnSpPr/>
      </xdr:nvCxnSpPr>
      <xdr:spPr bwMode="auto">
        <a:xfrm flipV="1">
          <a:off x="5003800" y="2632950"/>
          <a:ext cx="647700" cy="68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81910</xdr:rowOff>
    </xdr:from>
    <xdr:to>
      <xdr:col>26</xdr:col>
      <xdr:colOff>50800</xdr:colOff>
      <xdr:row>15</xdr:row>
      <xdr:rowOff>157509</xdr:rowOff>
    </xdr:to>
    <xdr:cxnSp macro="">
      <xdr:nvCxnSpPr>
        <xdr:cNvPr id="54" name="直線コネクタ 53"/>
        <xdr:cNvCxnSpPr/>
      </xdr:nvCxnSpPr>
      <xdr:spPr bwMode="auto">
        <a:xfrm flipV="1">
          <a:off x="4305300" y="2701285"/>
          <a:ext cx="698500" cy="75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157509</xdr:rowOff>
    </xdr:from>
    <xdr:to>
      <xdr:col>22</xdr:col>
      <xdr:colOff>114300</xdr:colOff>
      <xdr:row>16</xdr:row>
      <xdr:rowOff>6287</xdr:rowOff>
    </xdr:to>
    <xdr:cxnSp macro="">
      <xdr:nvCxnSpPr>
        <xdr:cNvPr id="57" name="直線コネクタ 56"/>
        <xdr:cNvCxnSpPr/>
      </xdr:nvCxnSpPr>
      <xdr:spPr bwMode="auto">
        <a:xfrm flipV="1">
          <a:off x="3606800" y="2776884"/>
          <a:ext cx="698500" cy="20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6287</xdr:rowOff>
    </xdr:from>
    <xdr:to>
      <xdr:col>18</xdr:col>
      <xdr:colOff>177800</xdr:colOff>
      <xdr:row>16</xdr:row>
      <xdr:rowOff>9961</xdr:rowOff>
    </xdr:to>
    <xdr:cxnSp macro="">
      <xdr:nvCxnSpPr>
        <xdr:cNvPr id="60" name="直線コネクタ 59"/>
        <xdr:cNvCxnSpPr/>
      </xdr:nvCxnSpPr>
      <xdr:spPr bwMode="auto">
        <a:xfrm flipV="1">
          <a:off x="2908300" y="2797112"/>
          <a:ext cx="698500" cy="3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134225</xdr:rowOff>
    </xdr:from>
    <xdr:to>
      <xdr:col>29</xdr:col>
      <xdr:colOff>177800</xdr:colOff>
      <xdr:row>15</xdr:row>
      <xdr:rowOff>64375</xdr:rowOff>
    </xdr:to>
    <xdr:sp macro="" textlink="">
      <xdr:nvSpPr>
        <xdr:cNvPr id="70" name="楕円 69"/>
        <xdr:cNvSpPr/>
      </xdr:nvSpPr>
      <xdr:spPr bwMode="auto">
        <a:xfrm>
          <a:off x="5600700" y="258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150752</xdr:rowOff>
    </xdr:from>
    <xdr:ext cx="762000" cy="259045"/>
    <xdr:sp macro="" textlink="">
      <xdr:nvSpPr>
        <xdr:cNvPr id="71" name="人口1人当たり決算額の推移該当値テキスト130"/>
        <xdr:cNvSpPr txBox="1"/>
      </xdr:nvSpPr>
      <xdr:spPr>
        <a:xfrm>
          <a:off x="5740400" y="2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31110</xdr:rowOff>
    </xdr:from>
    <xdr:to>
      <xdr:col>26</xdr:col>
      <xdr:colOff>101600</xdr:colOff>
      <xdr:row>15</xdr:row>
      <xdr:rowOff>132710</xdr:rowOff>
    </xdr:to>
    <xdr:sp macro="" textlink="">
      <xdr:nvSpPr>
        <xdr:cNvPr id="72" name="楕円 71"/>
        <xdr:cNvSpPr/>
      </xdr:nvSpPr>
      <xdr:spPr bwMode="auto">
        <a:xfrm>
          <a:off x="4953000" y="265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142887</xdr:rowOff>
    </xdr:from>
    <xdr:ext cx="736600" cy="259045"/>
    <xdr:sp macro="" textlink="">
      <xdr:nvSpPr>
        <xdr:cNvPr id="73" name="テキスト ボックス 72"/>
        <xdr:cNvSpPr txBox="1"/>
      </xdr:nvSpPr>
      <xdr:spPr>
        <a:xfrm>
          <a:off x="4622800" y="2419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106709</xdr:rowOff>
    </xdr:from>
    <xdr:to>
      <xdr:col>22</xdr:col>
      <xdr:colOff>165100</xdr:colOff>
      <xdr:row>16</xdr:row>
      <xdr:rowOff>36859</xdr:rowOff>
    </xdr:to>
    <xdr:sp macro="" textlink="">
      <xdr:nvSpPr>
        <xdr:cNvPr id="74" name="楕円 73"/>
        <xdr:cNvSpPr/>
      </xdr:nvSpPr>
      <xdr:spPr bwMode="auto">
        <a:xfrm>
          <a:off x="4254500" y="272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47036</xdr:rowOff>
    </xdr:from>
    <xdr:ext cx="762000" cy="259045"/>
    <xdr:sp macro="" textlink="">
      <xdr:nvSpPr>
        <xdr:cNvPr id="75" name="テキスト ボックス 74"/>
        <xdr:cNvSpPr txBox="1"/>
      </xdr:nvSpPr>
      <xdr:spPr>
        <a:xfrm>
          <a:off x="3924300" y="249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126937</xdr:rowOff>
    </xdr:from>
    <xdr:to>
      <xdr:col>19</xdr:col>
      <xdr:colOff>38100</xdr:colOff>
      <xdr:row>16</xdr:row>
      <xdr:rowOff>57087</xdr:rowOff>
    </xdr:to>
    <xdr:sp macro="" textlink="">
      <xdr:nvSpPr>
        <xdr:cNvPr id="76" name="楕円 75"/>
        <xdr:cNvSpPr/>
      </xdr:nvSpPr>
      <xdr:spPr bwMode="auto">
        <a:xfrm>
          <a:off x="3556000" y="27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67264</xdr:rowOff>
    </xdr:from>
    <xdr:ext cx="762000" cy="259045"/>
    <xdr:sp macro="" textlink="">
      <xdr:nvSpPr>
        <xdr:cNvPr id="77" name="テキスト ボックス 76"/>
        <xdr:cNvSpPr txBox="1"/>
      </xdr:nvSpPr>
      <xdr:spPr>
        <a:xfrm>
          <a:off x="3225800" y="251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130611</xdr:rowOff>
    </xdr:from>
    <xdr:to>
      <xdr:col>15</xdr:col>
      <xdr:colOff>101600</xdr:colOff>
      <xdr:row>16</xdr:row>
      <xdr:rowOff>60761</xdr:rowOff>
    </xdr:to>
    <xdr:sp macro="" textlink="">
      <xdr:nvSpPr>
        <xdr:cNvPr id="78" name="楕円 77"/>
        <xdr:cNvSpPr/>
      </xdr:nvSpPr>
      <xdr:spPr bwMode="auto">
        <a:xfrm>
          <a:off x="2857500" y="274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70938</xdr:rowOff>
    </xdr:from>
    <xdr:ext cx="762000" cy="259045"/>
    <xdr:sp macro="" textlink="">
      <xdr:nvSpPr>
        <xdr:cNvPr id="79" name="テキスト ボックス 78"/>
        <xdr:cNvSpPr txBox="1"/>
      </xdr:nvSpPr>
      <xdr:spPr>
        <a:xfrm>
          <a:off x="2527300" y="251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61061</xdr:rowOff>
    </xdr:from>
    <xdr:to>
      <xdr:col>29</xdr:col>
      <xdr:colOff>127000</xdr:colOff>
      <xdr:row>35</xdr:row>
      <xdr:rowOff>263935</xdr:rowOff>
    </xdr:to>
    <xdr:cxnSp macro="">
      <xdr:nvCxnSpPr>
        <xdr:cNvPr id="112" name="直線コネクタ 111"/>
        <xdr:cNvCxnSpPr/>
      </xdr:nvCxnSpPr>
      <xdr:spPr bwMode="auto">
        <a:xfrm flipV="1">
          <a:off x="5003800" y="6671411"/>
          <a:ext cx="647700" cy="20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263935</xdr:rowOff>
    </xdr:from>
    <xdr:to>
      <xdr:col>26</xdr:col>
      <xdr:colOff>50800</xdr:colOff>
      <xdr:row>35</xdr:row>
      <xdr:rowOff>308611</xdr:rowOff>
    </xdr:to>
    <xdr:cxnSp macro="">
      <xdr:nvCxnSpPr>
        <xdr:cNvPr id="115" name="直線コネクタ 114"/>
        <xdr:cNvCxnSpPr/>
      </xdr:nvCxnSpPr>
      <xdr:spPr bwMode="auto">
        <a:xfrm flipV="1">
          <a:off x="4305300" y="6874285"/>
          <a:ext cx="698500" cy="4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308611</xdr:rowOff>
    </xdr:from>
    <xdr:to>
      <xdr:col>22</xdr:col>
      <xdr:colOff>114300</xdr:colOff>
      <xdr:row>36</xdr:row>
      <xdr:rowOff>6776</xdr:rowOff>
    </xdr:to>
    <xdr:cxnSp macro="">
      <xdr:nvCxnSpPr>
        <xdr:cNvPr id="118" name="直線コネクタ 117"/>
        <xdr:cNvCxnSpPr/>
      </xdr:nvCxnSpPr>
      <xdr:spPr bwMode="auto">
        <a:xfrm flipV="1">
          <a:off x="3606800" y="6918961"/>
          <a:ext cx="698500" cy="41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6776</xdr:rowOff>
    </xdr:from>
    <xdr:to>
      <xdr:col>18</xdr:col>
      <xdr:colOff>177800</xdr:colOff>
      <xdr:row>36</xdr:row>
      <xdr:rowOff>42753</xdr:rowOff>
    </xdr:to>
    <xdr:cxnSp macro="">
      <xdr:nvCxnSpPr>
        <xdr:cNvPr id="121" name="直線コネクタ 120"/>
        <xdr:cNvCxnSpPr/>
      </xdr:nvCxnSpPr>
      <xdr:spPr bwMode="auto">
        <a:xfrm flipV="1">
          <a:off x="2908300" y="6960026"/>
          <a:ext cx="698500" cy="3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10261</xdr:rowOff>
    </xdr:from>
    <xdr:to>
      <xdr:col>29</xdr:col>
      <xdr:colOff>177800</xdr:colOff>
      <xdr:row>35</xdr:row>
      <xdr:rowOff>111861</xdr:rowOff>
    </xdr:to>
    <xdr:sp macro="" textlink="">
      <xdr:nvSpPr>
        <xdr:cNvPr id="131" name="楕円 130"/>
        <xdr:cNvSpPr/>
      </xdr:nvSpPr>
      <xdr:spPr bwMode="auto">
        <a:xfrm>
          <a:off x="5600700" y="662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198238</xdr:rowOff>
    </xdr:from>
    <xdr:ext cx="762000" cy="259045"/>
    <xdr:sp macro="" textlink="">
      <xdr:nvSpPr>
        <xdr:cNvPr id="132" name="人口1人当たり決算額の推移該当値テキスト445"/>
        <xdr:cNvSpPr txBox="1"/>
      </xdr:nvSpPr>
      <xdr:spPr>
        <a:xfrm>
          <a:off x="5740400" y="646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213135</xdr:rowOff>
    </xdr:from>
    <xdr:to>
      <xdr:col>26</xdr:col>
      <xdr:colOff>101600</xdr:colOff>
      <xdr:row>35</xdr:row>
      <xdr:rowOff>314735</xdr:rowOff>
    </xdr:to>
    <xdr:sp macro="" textlink="">
      <xdr:nvSpPr>
        <xdr:cNvPr id="133" name="楕円 132"/>
        <xdr:cNvSpPr/>
      </xdr:nvSpPr>
      <xdr:spPr bwMode="auto">
        <a:xfrm>
          <a:off x="4953000" y="682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324912</xdr:rowOff>
    </xdr:from>
    <xdr:ext cx="736600" cy="259045"/>
    <xdr:sp macro="" textlink="">
      <xdr:nvSpPr>
        <xdr:cNvPr id="134" name="テキスト ボックス 133"/>
        <xdr:cNvSpPr txBox="1"/>
      </xdr:nvSpPr>
      <xdr:spPr>
        <a:xfrm>
          <a:off x="4622800" y="659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257811</xdr:rowOff>
    </xdr:from>
    <xdr:to>
      <xdr:col>22</xdr:col>
      <xdr:colOff>165100</xdr:colOff>
      <xdr:row>36</xdr:row>
      <xdr:rowOff>16511</xdr:rowOff>
    </xdr:to>
    <xdr:sp macro="" textlink="">
      <xdr:nvSpPr>
        <xdr:cNvPr id="135" name="楕円 134"/>
        <xdr:cNvSpPr/>
      </xdr:nvSpPr>
      <xdr:spPr bwMode="auto">
        <a:xfrm>
          <a:off x="4254500" y="686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26688</xdr:rowOff>
    </xdr:from>
    <xdr:ext cx="762000" cy="259045"/>
    <xdr:sp macro="" textlink="">
      <xdr:nvSpPr>
        <xdr:cNvPr id="136" name="テキスト ボックス 135"/>
        <xdr:cNvSpPr txBox="1"/>
      </xdr:nvSpPr>
      <xdr:spPr>
        <a:xfrm>
          <a:off x="3924300" y="66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298876</xdr:rowOff>
    </xdr:from>
    <xdr:to>
      <xdr:col>19</xdr:col>
      <xdr:colOff>38100</xdr:colOff>
      <xdr:row>36</xdr:row>
      <xdr:rowOff>57576</xdr:rowOff>
    </xdr:to>
    <xdr:sp macro="" textlink="">
      <xdr:nvSpPr>
        <xdr:cNvPr id="137" name="楕円 136"/>
        <xdr:cNvSpPr/>
      </xdr:nvSpPr>
      <xdr:spPr bwMode="auto">
        <a:xfrm>
          <a:off x="3556000" y="690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67753</xdr:rowOff>
    </xdr:from>
    <xdr:ext cx="762000" cy="259045"/>
    <xdr:sp macro="" textlink="">
      <xdr:nvSpPr>
        <xdr:cNvPr id="138" name="テキスト ボックス 137"/>
        <xdr:cNvSpPr txBox="1"/>
      </xdr:nvSpPr>
      <xdr:spPr>
        <a:xfrm>
          <a:off x="3225800" y="667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334853</xdr:rowOff>
    </xdr:from>
    <xdr:to>
      <xdr:col>15</xdr:col>
      <xdr:colOff>101600</xdr:colOff>
      <xdr:row>36</xdr:row>
      <xdr:rowOff>93553</xdr:rowOff>
    </xdr:to>
    <xdr:sp macro="" textlink="">
      <xdr:nvSpPr>
        <xdr:cNvPr id="139" name="楕円 138"/>
        <xdr:cNvSpPr/>
      </xdr:nvSpPr>
      <xdr:spPr bwMode="auto">
        <a:xfrm>
          <a:off x="2857500" y="6945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103730</xdr:rowOff>
    </xdr:from>
    <xdr:ext cx="762000" cy="259045"/>
    <xdr:sp macro="" textlink="">
      <xdr:nvSpPr>
        <xdr:cNvPr id="140" name="テキスト ボックス 139"/>
        <xdr:cNvSpPr txBox="1"/>
      </xdr:nvSpPr>
      <xdr:spPr>
        <a:xfrm>
          <a:off x="2527300" y="671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
404
48.20
2,794,517
2,672,820
96,932
668,434
1,538,428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8154</xdr:rowOff>
    </xdr:from>
    <xdr:to>
      <xdr:col>24</xdr:col>
      <xdr:colOff>63500</xdr:colOff>
      <xdr:row>34</xdr:row>
      <xdr:rowOff>55547</xdr:rowOff>
    </xdr:to>
    <xdr:cxnSp macro="">
      <xdr:nvCxnSpPr>
        <xdr:cNvPr id="62" name="直線コネクタ 61"/>
        <xdr:cNvCxnSpPr/>
      </xdr:nvCxnSpPr>
      <xdr:spPr>
        <a:xfrm flipV="1">
          <a:off x="3797300" y="5837454"/>
          <a:ext cx="838200" cy="4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55547</xdr:rowOff>
    </xdr:from>
    <xdr:to>
      <xdr:col>19</xdr:col>
      <xdr:colOff>177800</xdr:colOff>
      <xdr:row>34</xdr:row>
      <xdr:rowOff>92951</xdr:rowOff>
    </xdr:to>
    <xdr:cxnSp macro="">
      <xdr:nvCxnSpPr>
        <xdr:cNvPr id="65" name="直線コネクタ 64"/>
        <xdr:cNvCxnSpPr/>
      </xdr:nvCxnSpPr>
      <xdr:spPr>
        <a:xfrm flipV="1">
          <a:off x="2908300" y="5884847"/>
          <a:ext cx="889000" cy="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92951</xdr:rowOff>
    </xdr:from>
    <xdr:to>
      <xdr:col>15</xdr:col>
      <xdr:colOff>50800</xdr:colOff>
      <xdr:row>35</xdr:row>
      <xdr:rowOff>50603</xdr:rowOff>
    </xdr:to>
    <xdr:cxnSp macro="">
      <xdr:nvCxnSpPr>
        <xdr:cNvPr id="68" name="直線コネクタ 67"/>
        <xdr:cNvCxnSpPr/>
      </xdr:nvCxnSpPr>
      <xdr:spPr>
        <a:xfrm flipV="1">
          <a:off x="2019300" y="5922251"/>
          <a:ext cx="889000" cy="1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40211</xdr:rowOff>
    </xdr:from>
    <xdr:to>
      <xdr:col>10</xdr:col>
      <xdr:colOff>114300</xdr:colOff>
      <xdr:row>35</xdr:row>
      <xdr:rowOff>50603</xdr:rowOff>
    </xdr:to>
    <xdr:cxnSp macro="">
      <xdr:nvCxnSpPr>
        <xdr:cNvPr id="71" name="直線コネクタ 70"/>
        <xdr:cNvCxnSpPr/>
      </xdr:nvCxnSpPr>
      <xdr:spPr>
        <a:xfrm>
          <a:off x="1130300" y="6040961"/>
          <a:ext cx="889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128804</xdr:rowOff>
    </xdr:from>
    <xdr:to>
      <xdr:col>24</xdr:col>
      <xdr:colOff>114300</xdr:colOff>
      <xdr:row>34</xdr:row>
      <xdr:rowOff>58954</xdr:rowOff>
    </xdr:to>
    <xdr:sp macro="" textlink="">
      <xdr:nvSpPr>
        <xdr:cNvPr id="81" name="楕円 80"/>
        <xdr:cNvSpPr/>
      </xdr:nvSpPr>
      <xdr:spPr>
        <a:xfrm>
          <a:off x="4584700" y="57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151681</xdr:rowOff>
    </xdr:from>
    <xdr:ext cx="599010" cy="259045"/>
    <xdr:sp macro="" textlink="">
      <xdr:nvSpPr>
        <xdr:cNvPr id="82" name="人件費該当値テキスト"/>
        <xdr:cNvSpPr txBox="1"/>
      </xdr:nvSpPr>
      <xdr:spPr>
        <a:xfrm>
          <a:off x="4686300" y="563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4747</xdr:rowOff>
    </xdr:from>
    <xdr:to>
      <xdr:col>20</xdr:col>
      <xdr:colOff>38100</xdr:colOff>
      <xdr:row>34</xdr:row>
      <xdr:rowOff>106347</xdr:rowOff>
    </xdr:to>
    <xdr:sp macro="" textlink="">
      <xdr:nvSpPr>
        <xdr:cNvPr id="83" name="楕円 82"/>
        <xdr:cNvSpPr/>
      </xdr:nvSpPr>
      <xdr:spPr>
        <a:xfrm>
          <a:off x="3746500" y="58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122874</xdr:rowOff>
    </xdr:from>
    <xdr:ext cx="599010" cy="259045"/>
    <xdr:sp macro="" textlink="">
      <xdr:nvSpPr>
        <xdr:cNvPr id="84" name="テキスト ボックス 83"/>
        <xdr:cNvSpPr txBox="1"/>
      </xdr:nvSpPr>
      <xdr:spPr>
        <a:xfrm>
          <a:off x="3497795" y="56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42151</xdr:rowOff>
    </xdr:from>
    <xdr:to>
      <xdr:col>15</xdr:col>
      <xdr:colOff>101600</xdr:colOff>
      <xdr:row>34</xdr:row>
      <xdr:rowOff>143751</xdr:rowOff>
    </xdr:to>
    <xdr:sp macro="" textlink="">
      <xdr:nvSpPr>
        <xdr:cNvPr id="85" name="楕円 84"/>
        <xdr:cNvSpPr/>
      </xdr:nvSpPr>
      <xdr:spPr>
        <a:xfrm>
          <a:off x="2857500" y="58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160278</xdr:rowOff>
    </xdr:from>
    <xdr:ext cx="599010" cy="259045"/>
    <xdr:sp macro="" textlink="">
      <xdr:nvSpPr>
        <xdr:cNvPr id="86" name="テキスト ボックス 85"/>
        <xdr:cNvSpPr txBox="1"/>
      </xdr:nvSpPr>
      <xdr:spPr>
        <a:xfrm>
          <a:off x="2608795" y="564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171253</xdr:rowOff>
    </xdr:from>
    <xdr:to>
      <xdr:col>10</xdr:col>
      <xdr:colOff>165100</xdr:colOff>
      <xdr:row>35</xdr:row>
      <xdr:rowOff>101403</xdr:rowOff>
    </xdr:to>
    <xdr:sp macro="" textlink="">
      <xdr:nvSpPr>
        <xdr:cNvPr id="87" name="楕円 86"/>
        <xdr:cNvSpPr/>
      </xdr:nvSpPr>
      <xdr:spPr>
        <a:xfrm>
          <a:off x="1968500" y="60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117930</xdr:rowOff>
    </xdr:from>
    <xdr:ext cx="599010" cy="259045"/>
    <xdr:sp macro="" textlink="">
      <xdr:nvSpPr>
        <xdr:cNvPr id="88" name="テキスト ボックス 87"/>
        <xdr:cNvSpPr txBox="1"/>
      </xdr:nvSpPr>
      <xdr:spPr>
        <a:xfrm>
          <a:off x="1719795" y="577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160861</xdr:rowOff>
    </xdr:from>
    <xdr:to>
      <xdr:col>6</xdr:col>
      <xdr:colOff>38100</xdr:colOff>
      <xdr:row>35</xdr:row>
      <xdr:rowOff>91011</xdr:rowOff>
    </xdr:to>
    <xdr:sp macro="" textlink="">
      <xdr:nvSpPr>
        <xdr:cNvPr id="89" name="楕円 88"/>
        <xdr:cNvSpPr/>
      </xdr:nvSpPr>
      <xdr:spPr>
        <a:xfrm>
          <a:off x="1079500" y="59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107538</xdr:rowOff>
    </xdr:from>
    <xdr:ext cx="599010" cy="259045"/>
    <xdr:sp macro="" textlink="">
      <xdr:nvSpPr>
        <xdr:cNvPr id="90" name="テキスト ボックス 89"/>
        <xdr:cNvSpPr txBox="1"/>
      </xdr:nvSpPr>
      <xdr:spPr>
        <a:xfrm>
          <a:off x="830795" y="576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52498</xdr:rowOff>
    </xdr:from>
    <xdr:to>
      <xdr:col>24</xdr:col>
      <xdr:colOff>62865</xdr:colOff>
      <xdr:row>58</xdr:row>
      <xdr:rowOff>97474</xdr:rowOff>
    </xdr:to>
    <xdr:cxnSp macro="">
      <xdr:nvCxnSpPr>
        <xdr:cNvPr id="112" name="直線コネクタ 111"/>
        <xdr:cNvCxnSpPr/>
      </xdr:nvCxnSpPr>
      <xdr:spPr>
        <a:xfrm flipV="1">
          <a:off x="4633595" y="9139348"/>
          <a:ext cx="1270" cy="902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101301</xdr:rowOff>
    </xdr:from>
    <xdr:ext cx="534377" cy="259045"/>
    <xdr:sp macro="" textlink="">
      <xdr:nvSpPr>
        <xdr:cNvPr id="113" name="物件費最小値テキスト"/>
        <xdr:cNvSpPr txBox="1"/>
      </xdr:nvSpPr>
      <xdr:spPr>
        <a:xfrm>
          <a:off x="4686300" y="1004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97474</xdr:rowOff>
    </xdr:from>
    <xdr:to>
      <xdr:col>24</xdr:col>
      <xdr:colOff>152400</xdr:colOff>
      <xdr:row>58</xdr:row>
      <xdr:rowOff>97474</xdr:rowOff>
    </xdr:to>
    <xdr:cxnSp macro="">
      <xdr:nvCxnSpPr>
        <xdr:cNvPr id="114" name="直線コネクタ 113"/>
        <xdr:cNvCxnSpPr/>
      </xdr:nvCxnSpPr>
      <xdr:spPr>
        <a:xfrm>
          <a:off x="4546600" y="100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170625</xdr:rowOff>
    </xdr:from>
    <xdr:ext cx="690189" cy="259045"/>
    <xdr:sp macro="" textlink="">
      <xdr:nvSpPr>
        <xdr:cNvPr id="115" name="物件費最大値テキスト"/>
        <xdr:cNvSpPr txBox="1"/>
      </xdr:nvSpPr>
      <xdr:spPr>
        <a:xfrm>
          <a:off x="4686300" y="8914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52498</xdr:rowOff>
    </xdr:from>
    <xdr:to>
      <xdr:col>24</xdr:col>
      <xdr:colOff>152400</xdr:colOff>
      <xdr:row>53</xdr:row>
      <xdr:rowOff>52498</xdr:rowOff>
    </xdr:to>
    <xdr:cxnSp macro="">
      <xdr:nvCxnSpPr>
        <xdr:cNvPr id="116" name="直線コネクタ 115"/>
        <xdr:cNvCxnSpPr/>
      </xdr:nvCxnSpPr>
      <xdr:spPr>
        <a:xfrm>
          <a:off x="4546600" y="913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125551</xdr:rowOff>
    </xdr:from>
    <xdr:to>
      <xdr:col>24</xdr:col>
      <xdr:colOff>63500</xdr:colOff>
      <xdr:row>54</xdr:row>
      <xdr:rowOff>83142</xdr:rowOff>
    </xdr:to>
    <xdr:cxnSp macro="">
      <xdr:nvCxnSpPr>
        <xdr:cNvPr id="117" name="直線コネクタ 116"/>
        <xdr:cNvCxnSpPr/>
      </xdr:nvCxnSpPr>
      <xdr:spPr>
        <a:xfrm flipV="1">
          <a:off x="3797300" y="9212401"/>
          <a:ext cx="838200" cy="1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108647</xdr:rowOff>
    </xdr:from>
    <xdr:ext cx="599010" cy="259045"/>
    <xdr:sp macro="" textlink="">
      <xdr:nvSpPr>
        <xdr:cNvPr id="118" name="物件費平均値テキスト"/>
        <xdr:cNvSpPr txBox="1"/>
      </xdr:nvSpPr>
      <xdr:spPr>
        <a:xfrm>
          <a:off x="4686300" y="9881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130220</xdr:rowOff>
    </xdr:from>
    <xdr:to>
      <xdr:col>24</xdr:col>
      <xdr:colOff>114300</xdr:colOff>
      <xdr:row>58</xdr:row>
      <xdr:rowOff>60370</xdr:rowOff>
    </xdr:to>
    <xdr:sp macro="" textlink="">
      <xdr:nvSpPr>
        <xdr:cNvPr id="119" name="フローチャート: 判断 118"/>
        <xdr:cNvSpPr/>
      </xdr:nvSpPr>
      <xdr:spPr>
        <a:xfrm>
          <a:off x="4584700" y="990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83142</xdr:rowOff>
    </xdr:from>
    <xdr:to>
      <xdr:col>19</xdr:col>
      <xdr:colOff>177800</xdr:colOff>
      <xdr:row>55</xdr:row>
      <xdr:rowOff>85223</xdr:rowOff>
    </xdr:to>
    <xdr:cxnSp macro="">
      <xdr:nvCxnSpPr>
        <xdr:cNvPr id="120" name="直線コネクタ 119"/>
        <xdr:cNvCxnSpPr/>
      </xdr:nvCxnSpPr>
      <xdr:spPr>
        <a:xfrm flipV="1">
          <a:off x="2908300" y="9341442"/>
          <a:ext cx="889000" cy="17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146336</xdr:rowOff>
    </xdr:from>
    <xdr:to>
      <xdr:col>20</xdr:col>
      <xdr:colOff>38100</xdr:colOff>
      <xdr:row>58</xdr:row>
      <xdr:rowOff>76486</xdr:rowOff>
    </xdr:to>
    <xdr:sp macro="" textlink="">
      <xdr:nvSpPr>
        <xdr:cNvPr id="121" name="フローチャート: 判断 120"/>
        <xdr:cNvSpPr/>
      </xdr:nvSpPr>
      <xdr:spPr>
        <a:xfrm>
          <a:off x="3746500" y="991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67613</xdr:rowOff>
    </xdr:from>
    <xdr:ext cx="599010" cy="259045"/>
    <xdr:sp macro="" textlink="">
      <xdr:nvSpPr>
        <xdr:cNvPr id="122" name="テキスト ボックス 121"/>
        <xdr:cNvSpPr txBox="1"/>
      </xdr:nvSpPr>
      <xdr:spPr>
        <a:xfrm>
          <a:off x="3497795" y="1001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85223</xdr:rowOff>
    </xdr:from>
    <xdr:to>
      <xdr:col>15</xdr:col>
      <xdr:colOff>50800</xdr:colOff>
      <xdr:row>55</xdr:row>
      <xdr:rowOff>110989</xdr:rowOff>
    </xdr:to>
    <xdr:cxnSp macro="">
      <xdr:nvCxnSpPr>
        <xdr:cNvPr id="123" name="直線コネクタ 122"/>
        <xdr:cNvCxnSpPr/>
      </xdr:nvCxnSpPr>
      <xdr:spPr>
        <a:xfrm flipV="1">
          <a:off x="2019300" y="9514973"/>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139177</xdr:rowOff>
    </xdr:from>
    <xdr:to>
      <xdr:col>15</xdr:col>
      <xdr:colOff>101600</xdr:colOff>
      <xdr:row>58</xdr:row>
      <xdr:rowOff>69327</xdr:rowOff>
    </xdr:to>
    <xdr:sp macro="" textlink="">
      <xdr:nvSpPr>
        <xdr:cNvPr id="124" name="フローチャート: 判断 123"/>
        <xdr:cNvSpPr/>
      </xdr:nvSpPr>
      <xdr:spPr>
        <a:xfrm>
          <a:off x="2857500" y="991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60454</xdr:rowOff>
    </xdr:from>
    <xdr:ext cx="599010" cy="259045"/>
    <xdr:sp macro="" textlink="">
      <xdr:nvSpPr>
        <xdr:cNvPr id="125" name="テキスト ボックス 124"/>
        <xdr:cNvSpPr txBox="1"/>
      </xdr:nvSpPr>
      <xdr:spPr>
        <a:xfrm>
          <a:off x="2608795" y="1000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74407</xdr:rowOff>
    </xdr:from>
    <xdr:to>
      <xdr:col>10</xdr:col>
      <xdr:colOff>114300</xdr:colOff>
      <xdr:row>55</xdr:row>
      <xdr:rowOff>110989</xdr:rowOff>
    </xdr:to>
    <xdr:cxnSp macro="">
      <xdr:nvCxnSpPr>
        <xdr:cNvPr id="126" name="直線コネクタ 125"/>
        <xdr:cNvCxnSpPr/>
      </xdr:nvCxnSpPr>
      <xdr:spPr>
        <a:xfrm>
          <a:off x="1130300" y="8646907"/>
          <a:ext cx="889000" cy="8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134808</xdr:rowOff>
    </xdr:from>
    <xdr:to>
      <xdr:col>10</xdr:col>
      <xdr:colOff>165100</xdr:colOff>
      <xdr:row>58</xdr:row>
      <xdr:rowOff>64958</xdr:rowOff>
    </xdr:to>
    <xdr:sp macro="" textlink="">
      <xdr:nvSpPr>
        <xdr:cNvPr id="127" name="フローチャート: 判断 126"/>
        <xdr:cNvSpPr/>
      </xdr:nvSpPr>
      <xdr:spPr>
        <a:xfrm>
          <a:off x="1968500" y="99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56085</xdr:rowOff>
    </xdr:from>
    <xdr:ext cx="599010" cy="259045"/>
    <xdr:sp macro="" textlink="">
      <xdr:nvSpPr>
        <xdr:cNvPr id="128" name="テキスト ボックス 127"/>
        <xdr:cNvSpPr txBox="1"/>
      </xdr:nvSpPr>
      <xdr:spPr>
        <a:xfrm>
          <a:off x="1719795" y="1000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134162</xdr:rowOff>
    </xdr:from>
    <xdr:to>
      <xdr:col>6</xdr:col>
      <xdr:colOff>38100</xdr:colOff>
      <xdr:row>58</xdr:row>
      <xdr:rowOff>64312</xdr:rowOff>
    </xdr:to>
    <xdr:sp macro="" textlink="">
      <xdr:nvSpPr>
        <xdr:cNvPr id="129" name="フローチャート: 判断 128"/>
        <xdr:cNvSpPr/>
      </xdr:nvSpPr>
      <xdr:spPr>
        <a:xfrm>
          <a:off x="1079500" y="99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55439</xdr:rowOff>
    </xdr:from>
    <xdr:ext cx="599010" cy="259045"/>
    <xdr:sp macro="" textlink="">
      <xdr:nvSpPr>
        <xdr:cNvPr id="130" name="テキスト ボックス 129"/>
        <xdr:cNvSpPr txBox="1"/>
      </xdr:nvSpPr>
      <xdr:spPr>
        <a:xfrm>
          <a:off x="830795" y="999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74751</xdr:rowOff>
    </xdr:from>
    <xdr:to>
      <xdr:col>24</xdr:col>
      <xdr:colOff>114300</xdr:colOff>
      <xdr:row>54</xdr:row>
      <xdr:rowOff>4901</xdr:rowOff>
    </xdr:to>
    <xdr:sp macro="" textlink="">
      <xdr:nvSpPr>
        <xdr:cNvPr id="136" name="楕円 135"/>
        <xdr:cNvSpPr/>
      </xdr:nvSpPr>
      <xdr:spPr>
        <a:xfrm>
          <a:off x="4584700" y="91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161128</xdr:rowOff>
    </xdr:from>
    <xdr:ext cx="690189" cy="259045"/>
    <xdr:sp macro="" textlink="">
      <xdr:nvSpPr>
        <xdr:cNvPr id="137" name="物件費該当値テキスト"/>
        <xdr:cNvSpPr txBox="1"/>
      </xdr:nvSpPr>
      <xdr:spPr>
        <a:xfrm>
          <a:off x="4686300" y="9076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32342</xdr:rowOff>
    </xdr:from>
    <xdr:to>
      <xdr:col>20</xdr:col>
      <xdr:colOff>38100</xdr:colOff>
      <xdr:row>54</xdr:row>
      <xdr:rowOff>133942</xdr:rowOff>
    </xdr:to>
    <xdr:sp macro="" textlink="">
      <xdr:nvSpPr>
        <xdr:cNvPr id="138" name="楕円 137"/>
        <xdr:cNvSpPr/>
      </xdr:nvSpPr>
      <xdr:spPr>
        <a:xfrm>
          <a:off x="3746500" y="92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150469</xdr:rowOff>
    </xdr:from>
    <xdr:ext cx="690189" cy="259045"/>
    <xdr:sp macro="" textlink="">
      <xdr:nvSpPr>
        <xdr:cNvPr id="139" name="テキスト ボックス 138"/>
        <xdr:cNvSpPr txBox="1"/>
      </xdr:nvSpPr>
      <xdr:spPr>
        <a:xfrm>
          <a:off x="3452205" y="90658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34423</xdr:rowOff>
    </xdr:from>
    <xdr:to>
      <xdr:col>15</xdr:col>
      <xdr:colOff>101600</xdr:colOff>
      <xdr:row>55</xdr:row>
      <xdr:rowOff>136023</xdr:rowOff>
    </xdr:to>
    <xdr:sp macro="" textlink="">
      <xdr:nvSpPr>
        <xdr:cNvPr id="140" name="楕円 139"/>
        <xdr:cNvSpPr/>
      </xdr:nvSpPr>
      <xdr:spPr>
        <a:xfrm>
          <a:off x="2857500" y="9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152550</xdr:rowOff>
    </xdr:from>
    <xdr:ext cx="690189" cy="259045"/>
    <xdr:sp macro="" textlink="">
      <xdr:nvSpPr>
        <xdr:cNvPr id="141" name="テキスト ボックス 140"/>
        <xdr:cNvSpPr txBox="1"/>
      </xdr:nvSpPr>
      <xdr:spPr>
        <a:xfrm>
          <a:off x="2563205" y="9239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60189</xdr:rowOff>
    </xdr:from>
    <xdr:to>
      <xdr:col>10</xdr:col>
      <xdr:colOff>165100</xdr:colOff>
      <xdr:row>55</xdr:row>
      <xdr:rowOff>161789</xdr:rowOff>
    </xdr:to>
    <xdr:sp macro="" textlink="">
      <xdr:nvSpPr>
        <xdr:cNvPr id="142" name="楕円 141"/>
        <xdr:cNvSpPr/>
      </xdr:nvSpPr>
      <xdr:spPr>
        <a:xfrm>
          <a:off x="1968500" y="9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54</xdr:row>
      <xdr:rowOff>6866</xdr:rowOff>
    </xdr:from>
    <xdr:ext cx="690189" cy="259045"/>
    <xdr:sp macro="" textlink="">
      <xdr:nvSpPr>
        <xdr:cNvPr id="143" name="テキスト ボックス 142"/>
        <xdr:cNvSpPr txBox="1"/>
      </xdr:nvSpPr>
      <xdr:spPr>
        <a:xfrm>
          <a:off x="1674205" y="9265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23607</xdr:rowOff>
    </xdr:from>
    <xdr:to>
      <xdr:col>6</xdr:col>
      <xdr:colOff>38100</xdr:colOff>
      <xdr:row>50</xdr:row>
      <xdr:rowOff>125207</xdr:rowOff>
    </xdr:to>
    <xdr:sp macro="" textlink="">
      <xdr:nvSpPr>
        <xdr:cNvPr id="144" name="楕円 143"/>
        <xdr:cNvSpPr/>
      </xdr:nvSpPr>
      <xdr:spPr>
        <a:xfrm>
          <a:off x="1079500" y="85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141734</xdr:rowOff>
    </xdr:from>
    <xdr:ext cx="690189" cy="259045"/>
    <xdr:sp macro="" textlink="">
      <xdr:nvSpPr>
        <xdr:cNvPr id="145" name="テキスト ボックス 144"/>
        <xdr:cNvSpPr txBox="1"/>
      </xdr:nvSpPr>
      <xdr:spPr>
        <a:xfrm>
          <a:off x="785205" y="8371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5" name="直線コネクタ 164"/>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6" name="維持補修費最小値テキスト"/>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7" name="直線コネクタ 166"/>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68" name="維持補修費最大値テキスト"/>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69" name="直線コネクタ 168"/>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33081</xdr:rowOff>
    </xdr:from>
    <xdr:to>
      <xdr:col>24</xdr:col>
      <xdr:colOff>63500</xdr:colOff>
      <xdr:row>76</xdr:row>
      <xdr:rowOff>130225</xdr:rowOff>
    </xdr:to>
    <xdr:cxnSp macro="">
      <xdr:nvCxnSpPr>
        <xdr:cNvPr id="170" name="直線コネクタ 169"/>
        <xdr:cNvCxnSpPr/>
      </xdr:nvCxnSpPr>
      <xdr:spPr>
        <a:xfrm flipV="1">
          <a:off x="3797300" y="12891831"/>
          <a:ext cx="838200" cy="26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1" name="維持補修費平均値テキスト"/>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2" name="フローチャート: 判断 171"/>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94917</xdr:rowOff>
    </xdr:from>
    <xdr:to>
      <xdr:col>19</xdr:col>
      <xdr:colOff>177800</xdr:colOff>
      <xdr:row>76</xdr:row>
      <xdr:rowOff>130225</xdr:rowOff>
    </xdr:to>
    <xdr:cxnSp macro="">
      <xdr:nvCxnSpPr>
        <xdr:cNvPr id="173" name="直線コネクタ 172"/>
        <xdr:cNvCxnSpPr/>
      </xdr:nvCxnSpPr>
      <xdr:spPr>
        <a:xfrm>
          <a:off x="2908300" y="13125117"/>
          <a:ext cx="889000" cy="3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4" name="フローチャート: 判断 173"/>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5" name="テキスト ボックス 174"/>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2197</xdr:rowOff>
    </xdr:from>
    <xdr:to>
      <xdr:col>15</xdr:col>
      <xdr:colOff>50800</xdr:colOff>
      <xdr:row>76</xdr:row>
      <xdr:rowOff>94917</xdr:rowOff>
    </xdr:to>
    <xdr:cxnSp macro="">
      <xdr:nvCxnSpPr>
        <xdr:cNvPr id="176" name="直線コネクタ 175"/>
        <xdr:cNvCxnSpPr/>
      </xdr:nvCxnSpPr>
      <xdr:spPr>
        <a:xfrm>
          <a:off x="2019300" y="12860947"/>
          <a:ext cx="889000" cy="26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7" name="フローチャート: 判断 176"/>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78" name="テキスト ボックス 177"/>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2197</xdr:rowOff>
    </xdr:from>
    <xdr:to>
      <xdr:col>10</xdr:col>
      <xdr:colOff>114300</xdr:colOff>
      <xdr:row>77</xdr:row>
      <xdr:rowOff>46020</xdr:rowOff>
    </xdr:to>
    <xdr:cxnSp macro="">
      <xdr:nvCxnSpPr>
        <xdr:cNvPr id="179" name="直線コネクタ 178"/>
        <xdr:cNvCxnSpPr/>
      </xdr:nvCxnSpPr>
      <xdr:spPr>
        <a:xfrm flipV="1">
          <a:off x="1130300" y="12860947"/>
          <a:ext cx="889000" cy="38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0" name="フローチャート: 判断 179"/>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1" name="テキスト ボックス 180"/>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2" name="フローチャート: 判断 181"/>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3" name="テキスト ボックス 182"/>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153731</xdr:rowOff>
    </xdr:from>
    <xdr:to>
      <xdr:col>24</xdr:col>
      <xdr:colOff>114300</xdr:colOff>
      <xdr:row>75</xdr:row>
      <xdr:rowOff>83881</xdr:rowOff>
    </xdr:to>
    <xdr:sp macro="" textlink="">
      <xdr:nvSpPr>
        <xdr:cNvPr id="189" name="楕円 188"/>
        <xdr:cNvSpPr/>
      </xdr:nvSpPr>
      <xdr:spPr>
        <a:xfrm>
          <a:off x="4584700" y="128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5158</xdr:rowOff>
    </xdr:from>
    <xdr:ext cx="534377" cy="259045"/>
    <xdr:sp macro="" textlink="">
      <xdr:nvSpPr>
        <xdr:cNvPr id="190" name="維持補修費該当値テキスト"/>
        <xdr:cNvSpPr txBox="1"/>
      </xdr:nvSpPr>
      <xdr:spPr>
        <a:xfrm>
          <a:off x="4686300" y="126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79425</xdr:rowOff>
    </xdr:from>
    <xdr:to>
      <xdr:col>20</xdr:col>
      <xdr:colOff>38100</xdr:colOff>
      <xdr:row>77</xdr:row>
      <xdr:rowOff>9575</xdr:rowOff>
    </xdr:to>
    <xdr:sp macro="" textlink="">
      <xdr:nvSpPr>
        <xdr:cNvPr id="191" name="楕円 190"/>
        <xdr:cNvSpPr/>
      </xdr:nvSpPr>
      <xdr:spPr>
        <a:xfrm>
          <a:off x="3746500" y="131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26102</xdr:rowOff>
    </xdr:from>
    <xdr:ext cx="534377" cy="259045"/>
    <xdr:sp macro="" textlink="">
      <xdr:nvSpPr>
        <xdr:cNvPr id="192" name="テキスト ボックス 191"/>
        <xdr:cNvSpPr txBox="1"/>
      </xdr:nvSpPr>
      <xdr:spPr>
        <a:xfrm>
          <a:off x="3530111" y="128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44117</xdr:rowOff>
    </xdr:from>
    <xdr:to>
      <xdr:col>15</xdr:col>
      <xdr:colOff>101600</xdr:colOff>
      <xdr:row>76</xdr:row>
      <xdr:rowOff>145717</xdr:rowOff>
    </xdr:to>
    <xdr:sp macro="" textlink="">
      <xdr:nvSpPr>
        <xdr:cNvPr id="193" name="楕円 192"/>
        <xdr:cNvSpPr/>
      </xdr:nvSpPr>
      <xdr:spPr>
        <a:xfrm>
          <a:off x="2857500" y="130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162244</xdr:rowOff>
    </xdr:from>
    <xdr:ext cx="534377" cy="259045"/>
    <xdr:sp macro="" textlink="">
      <xdr:nvSpPr>
        <xdr:cNvPr id="194" name="テキスト ボックス 193"/>
        <xdr:cNvSpPr txBox="1"/>
      </xdr:nvSpPr>
      <xdr:spPr>
        <a:xfrm>
          <a:off x="2641111" y="1284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122847</xdr:rowOff>
    </xdr:from>
    <xdr:to>
      <xdr:col>10</xdr:col>
      <xdr:colOff>165100</xdr:colOff>
      <xdr:row>75</xdr:row>
      <xdr:rowOff>52997</xdr:rowOff>
    </xdr:to>
    <xdr:sp macro="" textlink="">
      <xdr:nvSpPr>
        <xdr:cNvPr id="195" name="楕円 194"/>
        <xdr:cNvSpPr/>
      </xdr:nvSpPr>
      <xdr:spPr>
        <a:xfrm>
          <a:off x="1968500" y="128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69524</xdr:rowOff>
    </xdr:from>
    <xdr:ext cx="534377" cy="259045"/>
    <xdr:sp macro="" textlink="">
      <xdr:nvSpPr>
        <xdr:cNvPr id="196" name="テキスト ボックス 195"/>
        <xdr:cNvSpPr txBox="1"/>
      </xdr:nvSpPr>
      <xdr:spPr>
        <a:xfrm>
          <a:off x="1752111" y="125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166670</xdr:rowOff>
    </xdr:from>
    <xdr:to>
      <xdr:col>6</xdr:col>
      <xdr:colOff>38100</xdr:colOff>
      <xdr:row>77</xdr:row>
      <xdr:rowOff>96820</xdr:rowOff>
    </xdr:to>
    <xdr:sp macro="" textlink="">
      <xdr:nvSpPr>
        <xdr:cNvPr id="197" name="楕円 196"/>
        <xdr:cNvSpPr/>
      </xdr:nvSpPr>
      <xdr:spPr>
        <a:xfrm>
          <a:off x="1079500" y="131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113347</xdr:rowOff>
    </xdr:from>
    <xdr:ext cx="534377" cy="259045"/>
    <xdr:sp macro="" textlink="">
      <xdr:nvSpPr>
        <xdr:cNvPr id="198" name="テキスト ボックス 197"/>
        <xdr:cNvSpPr txBox="1"/>
      </xdr:nvSpPr>
      <xdr:spPr>
        <a:xfrm>
          <a:off x="863111" y="1297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2" name="直線コネクタ 221"/>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3" name="扶助費最小値テキスト"/>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4" name="直線コネクタ 223"/>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5" name="扶助費最大値テキスト"/>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6" name="直線コネクタ 225"/>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168184</xdr:rowOff>
    </xdr:from>
    <xdr:to>
      <xdr:col>24</xdr:col>
      <xdr:colOff>63500</xdr:colOff>
      <xdr:row>94</xdr:row>
      <xdr:rowOff>11044</xdr:rowOff>
    </xdr:to>
    <xdr:cxnSp macro="">
      <xdr:nvCxnSpPr>
        <xdr:cNvPr id="227" name="直線コネクタ 226"/>
        <xdr:cNvCxnSpPr/>
      </xdr:nvCxnSpPr>
      <xdr:spPr>
        <a:xfrm flipV="1">
          <a:off x="3797300" y="16113034"/>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28" name="扶助費平均値テキスト"/>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29" name="フローチャート: 判断 228"/>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11044</xdr:rowOff>
    </xdr:from>
    <xdr:to>
      <xdr:col>19</xdr:col>
      <xdr:colOff>177800</xdr:colOff>
      <xdr:row>94</xdr:row>
      <xdr:rowOff>96479</xdr:rowOff>
    </xdr:to>
    <xdr:cxnSp macro="">
      <xdr:nvCxnSpPr>
        <xdr:cNvPr id="230" name="直線コネクタ 229"/>
        <xdr:cNvCxnSpPr/>
      </xdr:nvCxnSpPr>
      <xdr:spPr>
        <a:xfrm flipV="1">
          <a:off x="2908300" y="16127344"/>
          <a:ext cx="889000" cy="8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1" name="フローチャート: 判断 230"/>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2" name="テキスト ボックス 231"/>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96479</xdr:rowOff>
    </xdr:from>
    <xdr:to>
      <xdr:col>15</xdr:col>
      <xdr:colOff>50800</xdr:colOff>
      <xdr:row>94</xdr:row>
      <xdr:rowOff>109379</xdr:rowOff>
    </xdr:to>
    <xdr:cxnSp macro="">
      <xdr:nvCxnSpPr>
        <xdr:cNvPr id="233" name="直線コネクタ 232"/>
        <xdr:cNvCxnSpPr/>
      </xdr:nvCxnSpPr>
      <xdr:spPr>
        <a:xfrm flipV="1">
          <a:off x="2019300" y="16212779"/>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4" name="フローチャート: 判断 233"/>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5" name="テキスト ボックス 234"/>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109379</xdr:rowOff>
    </xdr:from>
    <xdr:to>
      <xdr:col>10</xdr:col>
      <xdr:colOff>114300</xdr:colOff>
      <xdr:row>94</xdr:row>
      <xdr:rowOff>120177</xdr:rowOff>
    </xdr:to>
    <xdr:cxnSp macro="">
      <xdr:nvCxnSpPr>
        <xdr:cNvPr id="236" name="直線コネクタ 235"/>
        <xdr:cNvCxnSpPr/>
      </xdr:nvCxnSpPr>
      <xdr:spPr>
        <a:xfrm flipV="1">
          <a:off x="1130300" y="16225679"/>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7" name="フローチャート: 判断 236"/>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38" name="テキスト ボックス 237"/>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39" name="フローチャート: 判断 238"/>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0" name="テキスト ボックス 239"/>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117384</xdr:rowOff>
    </xdr:from>
    <xdr:to>
      <xdr:col>24</xdr:col>
      <xdr:colOff>114300</xdr:colOff>
      <xdr:row>94</xdr:row>
      <xdr:rowOff>47534</xdr:rowOff>
    </xdr:to>
    <xdr:sp macro="" textlink="">
      <xdr:nvSpPr>
        <xdr:cNvPr id="246" name="楕円 245"/>
        <xdr:cNvSpPr/>
      </xdr:nvSpPr>
      <xdr:spPr>
        <a:xfrm>
          <a:off x="4584700" y="160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140261</xdr:rowOff>
    </xdr:from>
    <xdr:ext cx="599010" cy="259045"/>
    <xdr:sp macro="" textlink="">
      <xdr:nvSpPr>
        <xdr:cNvPr id="247" name="扶助費該当値テキスト"/>
        <xdr:cNvSpPr txBox="1"/>
      </xdr:nvSpPr>
      <xdr:spPr>
        <a:xfrm>
          <a:off x="4686300" y="1591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131694</xdr:rowOff>
    </xdr:from>
    <xdr:to>
      <xdr:col>20</xdr:col>
      <xdr:colOff>38100</xdr:colOff>
      <xdr:row>94</xdr:row>
      <xdr:rowOff>61844</xdr:rowOff>
    </xdr:to>
    <xdr:sp macro="" textlink="">
      <xdr:nvSpPr>
        <xdr:cNvPr id="248" name="楕円 247"/>
        <xdr:cNvSpPr/>
      </xdr:nvSpPr>
      <xdr:spPr>
        <a:xfrm>
          <a:off x="3746500" y="160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78371</xdr:rowOff>
    </xdr:from>
    <xdr:ext cx="599010" cy="259045"/>
    <xdr:sp macro="" textlink="">
      <xdr:nvSpPr>
        <xdr:cNvPr id="249" name="テキスト ボックス 248"/>
        <xdr:cNvSpPr txBox="1"/>
      </xdr:nvSpPr>
      <xdr:spPr>
        <a:xfrm>
          <a:off x="3497795" y="1585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45679</xdr:rowOff>
    </xdr:from>
    <xdr:to>
      <xdr:col>15</xdr:col>
      <xdr:colOff>101600</xdr:colOff>
      <xdr:row>94</xdr:row>
      <xdr:rowOff>147279</xdr:rowOff>
    </xdr:to>
    <xdr:sp macro="" textlink="">
      <xdr:nvSpPr>
        <xdr:cNvPr id="250" name="楕円 249"/>
        <xdr:cNvSpPr/>
      </xdr:nvSpPr>
      <xdr:spPr>
        <a:xfrm>
          <a:off x="2857500" y="161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163806</xdr:rowOff>
    </xdr:from>
    <xdr:ext cx="599010" cy="259045"/>
    <xdr:sp macro="" textlink="">
      <xdr:nvSpPr>
        <xdr:cNvPr id="251" name="テキスト ボックス 250"/>
        <xdr:cNvSpPr txBox="1"/>
      </xdr:nvSpPr>
      <xdr:spPr>
        <a:xfrm>
          <a:off x="2608795" y="1593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58579</xdr:rowOff>
    </xdr:from>
    <xdr:to>
      <xdr:col>10</xdr:col>
      <xdr:colOff>165100</xdr:colOff>
      <xdr:row>94</xdr:row>
      <xdr:rowOff>160179</xdr:rowOff>
    </xdr:to>
    <xdr:sp macro="" textlink="">
      <xdr:nvSpPr>
        <xdr:cNvPr id="252" name="楕円 251"/>
        <xdr:cNvSpPr/>
      </xdr:nvSpPr>
      <xdr:spPr>
        <a:xfrm>
          <a:off x="1968500" y="161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5256</xdr:rowOff>
    </xdr:from>
    <xdr:ext cx="599010" cy="259045"/>
    <xdr:sp macro="" textlink="">
      <xdr:nvSpPr>
        <xdr:cNvPr id="253" name="テキスト ボックス 252"/>
        <xdr:cNvSpPr txBox="1"/>
      </xdr:nvSpPr>
      <xdr:spPr>
        <a:xfrm>
          <a:off x="1719795" y="1595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69377</xdr:rowOff>
    </xdr:from>
    <xdr:to>
      <xdr:col>6</xdr:col>
      <xdr:colOff>38100</xdr:colOff>
      <xdr:row>94</xdr:row>
      <xdr:rowOff>170977</xdr:rowOff>
    </xdr:to>
    <xdr:sp macro="" textlink="">
      <xdr:nvSpPr>
        <xdr:cNvPr id="254" name="楕円 253"/>
        <xdr:cNvSpPr/>
      </xdr:nvSpPr>
      <xdr:spPr>
        <a:xfrm>
          <a:off x="1079500" y="161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16054</xdr:rowOff>
    </xdr:from>
    <xdr:ext cx="599010" cy="259045"/>
    <xdr:sp macro="" textlink="">
      <xdr:nvSpPr>
        <xdr:cNvPr id="255" name="テキスト ボックス 254"/>
        <xdr:cNvSpPr txBox="1"/>
      </xdr:nvSpPr>
      <xdr:spPr>
        <a:xfrm>
          <a:off x="830795" y="1596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7" name="テキスト ボックス 27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79" name="直線コネクタ 278"/>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0" name="補助費等最小値テキスト"/>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1" name="直線コネクタ 280"/>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2" name="補助費等最大値テキスト"/>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3" name="直線コネクタ 282"/>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21539</xdr:rowOff>
    </xdr:from>
    <xdr:to>
      <xdr:col>55</xdr:col>
      <xdr:colOff>0</xdr:colOff>
      <xdr:row>35</xdr:row>
      <xdr:rowOff>44381</xdr:rowOff>
    </xdr:to>
    <xdr:cxnSp macro="">
      <xdr:nvCxnSpPr>
        <xdr:cNvPr id="284" name="直線コネクタ 283"/>
        <xdr:cNvCxnSpPr/>
      </xdr:nvCxnSpPr>
      <xdr:spPr>
        <a:xfrm flipV="1">
          <a:off x="9639300" y="6022289"/>
          <a:ext cx="8382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5" name="補助費等平均値テキスト"/>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6" name="フローチャート: 判断 285"/>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139780</xdr:rowOff>
    </xdr:from>
    <xdr:to>
      <xdr:col>50</xdr:col>
      <xdr:colOff>114300</xdr:colOff>
      <xdr:row>35</xdr:row>
      <xdr:rowOff>44381</xdr:rowOff>
    </xdr:to>
    <xdr:cxnSp macro="">
      <xdr:nvCxnSpPr>
        <xdr:cNvPr id="287" name="直線コネクタ 286"/>
        <xdr:cNvCxnSpPr/>
      </xdr:nvCxnSpPr>
      <xdr:spPr>
        <a:xfrm>
          <a:off x="8750300" y="5797630"/>
          <a:ext cx="889000" cy="2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88" name="フローチャート: 判断 287"/>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89" name="テキスト ボックス 288"/>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139780</xdr:rowOff>
    </xdr:from>
    <xdr:to>
      <xdr:col>45</xdr:col>
      <xdr:colOff>177800</xdr:colOff>
      <xdr:row>37</xdr:row>
      <xdr:rowOff>89113</xdr:rowOff>
    </xdr:to>
    <xdr:cxnSp macro="">
      <xdr:nvCxnSpPr>
        <xdr:cNvPr id="290" name="直線コネクタ 289"/>
        <xdr:cNvCxnSpPr/>
      </xdr:nvCxnSpPr>
      <xdr:spPr>
        <a:xfrm flipV="1">
          <a:off x="7861300" y="5797630"/>
          <a:ext cx="889000" cy="63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1" name="フローチャート: 判断 290"/>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2" name="テキスト ボックス 291"/>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78662</xdr:rowOff>
    </xdr:from>
    <xdr:to>
      <xdr:col>41</xdr:col>
      <xdr:colOff>50800</xdr:colOff>
      <xdr:row>37</xdr:row>
      <xdr:rowOff>89113</xdr:rowOff>
    </xdr:to>
    <xdr:cxnSp macro="">
      <xdr:nvCxnSpPr>
        <xdr:cNvPr id="293" name="直線コネクタ 292"/>
        <xdr:cNvCxnSpPr/>
      </xdr:nvCxnSpPr>
      <xdr:spPr>
        <a:xfrm>
          <a:off x="6972300" y="6422312"/>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4" name="フローチャート: 判断 293"/>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5" name="テキスト ボックス 294"/>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6" name="フローチャート: 判断 295"/>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7" name="テキスト ボックス 296"/>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142189</xdr:rowOff>
    </xdr:from>
    <xdr:to>
      <xdr:col>55</xdr:col>
      <xdr:colOff>50800</xdr:colOff>
      <xdr:row>35</xdr:row>
      <xdr:rowOff>72339</xdr:rowOff>
    </xdr:to>
    <xdr:sp macro="" textlink="">
      <xdr:nvSpPr>
        <xdr:cNvPr id="303" name="楕円 302"/>
        <xdr:cNvSpPr/>
      </xdr:nvSpPr>
      <xdr:spPr>
        <a:xfrm>
          <a:off x="10426700" y="59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165066</xdr:rowOff>
    </xdr:from>
    <xdr:ext cx="599010" cy="259045"/>
    <xdr:sp macro="" textlink="">
      <xdr:nvSpPr>
        <xdr:cNvPr id="304" name="補助費等該当値テキスト"/>
        <xdr:cNvSpPr txBox="1"/>
      </xdr:nvSpPr>
      <xdr:spPr>
        <a:xfrm>
          <a:off x="10528300" y="582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165031</xdr:rowOff>
    </xdr:from>
    <xdr:to>
      <xdr:col>50</xdr:col>
      <xdr:colOff>165100</xdr:colOff>
      <xdr:row>35</xdr:row>
      <xdr:rowOff>95181</xdr:rowOff>
    </xdr:to>
    <xdr:sp macro="" textlink="">
      <xdr:nvSpPr>
        <xdr:cNvPr id="305" name="楕円 304"/>
        <xdr:cNvSpPr/>
      </xdr:nvSpPr>
      <xdr:spPr>
        <a:xfrm>
          <a:off x="9588500" y="59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111708</xdr:rowOff>
    </xdr:from>
    <xdr:ext cx="599010" cy="259045"/>
    <xdr:sp macro="" textlink="">
      <xdr:nvSpPr>
        <xdr:cNvPr id="306" name="テキスト ボックス 305"/>
        <xdr:cNvSpPr txBox="1"/>
      </xdr:nvSpPr>
      <xdr:spPr>
        <a:xfrm>
          <a:off x="9339795" y="576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88980</xdr:rowOff>
    </xdr:from>
    <xdr:to>
      <xdr:col>46</xdr:col>
      <xdr:colOff>38100</xdr:colOff>
      <xdr:row>34</xdr:row>
      <xdr:rowOff>19130</xdr:rowOff>
    </xdr:to>
    <xdr:sp macro="" textlink="">
      <xdr:nvSpPr>
        <xdr:cNvPr id="307" name="楕円 306"/>
        <xdr:cNvSpPr/>
      </xdr:nvSpPr>
      <xdr:spPr>
        <a:xfrm>
          <a:off x="8699500" y="57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35657</xdr:rowOff>
    </xdr:from>
    <xdr:ext cx="599010" cy="259045"/>
    <xdr:sp macro="" textlink="">
      <xdr:nvSpPr>
        <xdr:cNvPr id="308" name="テキスト ボックス 307"/>
        <xdr:cNvSpPr txBox="1"/>
      </xdr:nvSpPr>
      <xdr:spPr>
        <a:xfrm>
          <a:off x="8450795" y="5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38313</xdr:rowOff>
    </xdr:from>
    <xdr:to>
      <xdr:col>41</xdr:col>
      <xdr:colOff>101600</xdr:colOff>
      <xdr:row>37</xdr:row>
      <xdr:rowOff>139913</xdr:rowOff>
    </xdr:to>
    <xdr:sp macro="" textlink="">
      <xdr:nvSpPr>
        <xdr:cNvPr id="309" name="楕円 308"/>
        <xdr:cNvSpPr/>
      </xdr:nvSpPr>
      <xdr:spPr>
        <a:xfrm>
          <a:off x="7810500" y="63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131039</xdr:rowOff>
    </xdr:from>
    <xdr:ext cx="599010" cy="259045"/>
    <xdr:sp macro="" textlink="">
      <xdr:nvSpPr>
        <xdr:cNvPr id="310" name="テキスト ボックス 309"/>
        <xdr:cNvSpPr txBox="1"/>
      </xdr:nvSpPr>
      <xdr:spPr>
        <a:xfrm>
          <a:off x="7561795" y="647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27862</xdr:rowOff>
    </xdr:from>
    <xdr:to>
      <xdr:col>36</xdr:col>
      <xdr:colOff>165100</xdr:colOff>
      <xdr:row>37</xdr:row>
      <xdr:rowOff>129462</xdr:rowOff>
    </xdr:to>
    <xdr:sp macro="" textlink="">
      <xdr:nvSpPr>
        <xdr:cNvPr id="311" name="楕円 310"/>
        <xdr:cNvSpPr/>
      </xdr:nvSpPr>
      <xdr:spPr>
        <a:xfrm>
          <a:off x="6921500" y="637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120589</xdr:rowOff>
    </xdr:from>
    <xdr:ext cx="599010" cy="259045"/>
    <xdr:sp macro="" textlink="">
      <xdr:nvSpPr>
        <xdr:cNvPr id="312" name="テキスト ボックス 311"/>
        <xdr:cNvSpPr txBox="1"/>
      </xdr:nvSpPr>
      <xdr:spPr>
        <a:xfrm>
          <a:off x="6672795" y="646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6" name="テキスト ボックス 325"/>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0" name="テキスト ボックス 32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6" name="直線コネクタ 335"/>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7" name="普通建設事業費最小値テキスト"/>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38" name="直線コネクタ 337"/>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39" name="普通建設事業費最大値テキスト"/>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0" name="直線コネクタ 339"/>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79006</xdr:rowOff>
    </xdr:from>
    <xdr:to>
      <xdr:col>55</xdr:col>
      <xdr:colOff>0</xdr:colOff>
      <xdr:row>57</xdr:row>
      <xdr:rowOff>113492</xdr:rowOff>
    </xdr:to>
    <xdr:cxnSp macro="">
      <xdr:nvCxnSpPr>
        <xdr:cNvPr id="341" name="直線コネクタ 340"/>
        <xdr:cNvCxnSpPr/>
      </xdr:nvCxnSpPr>
      <xdr:spPr>
        <a:xfrm flipV="1">
          <a:off x="9639300" y="9680206"/>
          <a:ext cx="838200" cy="20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2" name="普通建設事業費平均値テキスト"/>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3" name="フローチャート: 判断 342"/>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123663</xdr:rowOff>
    </xdr:from>
    <xdr:to>
      <xdr:col>50</xdr:col>
      <xdr:colOff>114300</xdr:colOff>
      <xdr:row>57</xdr:row>
      <xdr:rowOff>113492</xdr:rowOff>
    </xdr:to>
    <xdr:cxnSp macro="">
      <xdr:nvCxnSpPr>
        <xdr:cNvPr id="344" name="直線コネクタ 343"/>
        <xdr:cNvCxnSpPr/>
      </xdr:nvCxnSpPr>
      <xdr:spPr>
        <a:xfrm>
          <a:off x="8750300" y="9724863"/>
          <a:ext cx="889000" cy="16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5" name="フローチャート: 判断 344"/>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6" name="テキスト ボックス 345"/>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123663</xdr:rowOff>
    </xdr:from>
    <xdr:to>
      <xdr:col>45</xdr:col>
      <xdr:colOff>177800</xdr:colOff>
      <xdr:row>57</xdr:row>
      <xdr:rowOff>102595</xdr:rowOff>
    </xdr:to>
    <xdr:cxnSp macro="">
      <xdr:nvCxnSpPr>
        <xdr:cNvPr id="347" name="直線コネクタ 346"/>
        <xdr:cNvCxnSpPr/>
      </xdr:nvCxnSpPr>
      <xdr:spPr>
        <a:xfrm flipV="1">
          <a:off x="7861300" y="9724863"/>
          <a:ext cx="889000" cy="1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48" name="フローチャート: 判断 347"/>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49" name="テキスト ボックス 348"/>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102595</xdr:rowOff>
    </xdr:from>
    <xdr:to>
      <xdr:col>41</xdr:col>
      <xdr:colOff>50800</xdr:colOff>
      <xdr:row>57</xdr:row>
      <xdr:rowOff>118590</xdr:rowOff>
    </xdr:to>
    <xdr:cxnSp macro="">
      <xdr:nvCxnSpPr>
        <xdr:cNvPr id="350" name="直線コネクタ 349"/>
        <xdr:cNvCxnSpPr/>
      </xdr:nvCxnSpPr>
      <xdr:spPr>
        <a:xfrm flipV="1">
          <a:off x="6972300" y="9875245"/>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1" name="フローチャート: 判断 350"/>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2" name="テキスト ボックス 351"/>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3" name="フローチャート: 判断 352"/>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4" name="テキスト ボックス 353"/>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28206</xdr:rowOff>
    </xdr:from>
    <xdr:to>
      <xdr:col>55</xdr:col>
      <xdr:colOff>50800</xdr:colOff>
      <xdr:row>56</xdr:row>
      <xdr:rowOff>129806</xdr:rowOff>
    </xdr:to>
    <xdr:sp macro="" textlink="">
      <xdr:nvSpPr>
        <xdr:cNvPr id="360" name="楕円 359"/>
        <xdr:cNvSpPr/>
      </xdr:nvSpPr>
      <xdr:spPr>
        <a:xfrm>
          <a:off x="10426700" y="96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51083</xdr:rowOff>
    </xdr:from>
    <xdr:ext cx="690189" cy="259045"/>
    <xdr:sp macro="" textlink="">
      <xdr:nvSpPr>
        <xdr:cNvPr id="361" name="普通建設事業費該当値テキスト"/>
        <xdr:cNvSpPr txBox="1"/>
      </xdr:nvSpPr>
      <xdr:spPr>
        <a:xfrm>
          <a:off x="10528300" y="9480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62692</xdr:rowOff>
    </xdr:from>
    <xdr:to>
      <xdr:col>50</xdr:col>
      <xdr:colOff>165100</xdr:colOff>
      <xdr:row>57</xdr:row>
      <xdr:rowOff>164292</xdr:rowOff>
    </xdr:to>
    <xdr:sp macro="" textlink="">
      <xdr:nvSpPr>
        <xdr:cNvPr id="362" name="楕円 361"/>
        <xdr:cNvSpPr/>
      </xdr:nvSpPr>
      <xdr:spPr>
        <a:xfrm>
          <a:off x="9588500" y="983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9369</xdr:rowOff>
    </xdr:from>
    <xdr:ext cx="599010" cy="259045"/>
    <xdr:sp macro="" textlink="">
      <xdr:nvSpPr>
        <xdr:cNvPr id="363" name="テキスト ボックス 362"/>
        <xdr:cNvSpPr txBox="1"/>
      </xdr:nvSpPr>
      <xdr:spPr>
        <a:xfrm>
          <a:off x="9339795" y="961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72863</xdr:rowOff>
    </xdr:from>
    <xdr:to>
      <xdr:col>46</xdr:col>
      <xdr:colOff>38100</xdr:colOff>
      <xdr:row>57</xdr:row>
      <xdr:rowOff>3013</xdr:rowOff>
    </xdr:to>
    <xdr:sp macro="" textlink="">
      <xdr:nvSpPr>
        <xdr:cNvPr id="364" name="楕円 363"/>
        <xdr:cNvSpPr/>
      </xdr:nvSpPr>
      <xdr:spPr>
        <a:xfrm>
          <a:off x="8699500" y="96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19540</xdr:rowOff>
    </xdr:from>
    <xdr:ext cx="690189" cy="259045"/>
    <xdr:sp macro="" textlink="">
      <xdr:nvSpPr>
        <xdr:cNvPr id="365" name="テキスト ボックス 364"/>
        <xdr:cNvSpPr txBox="1"/>
      </xdr:nvSpPr>
      <xdr:spPr>
        <a:xfrm>
          <a:off x="8405205" y="944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51795</xdr:rowOff>
    </xdr:from>
    <xdr:to>
      <xdr:col>41</xdr:col>
      <xdr:colOff>101600</xdr:colOff>
      <xdr:row>57</xdr:row>
      <xdr:rowOff>153395</xdr:rowOff>
    </xdr:to>
    <xdr:sp macro="" textlink="">
      <xdr:nvSpPr>
        <xdr:cNvPr id="366" name="楕円 365"/>
        <xdr:cNvSpPr/>
      </xdr:nvSpPr>
      <xdr:spPr>
        <a:xfrm>
          <a:off x="7810500" y="98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169922</xdr:rowOff>
    </xdr:from>
    <xdr:ext cx="599010" cy="259045"/>
    <xdr:sp macro="" textlink="">
      <xdr:nvSpPr>
        <xdr:cNvPr id="367" name="テキスト ボックス 366"/>
        <xdr:cNvSpPr txBox="1"/>
      </xdr:nvSpPr>
      <xdr:spPr>
        <a:xfrm>
          <a:off x="7561795" y="95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67790</xdr:rowOff>
    </xdr:from>
    <xdr:to>
      <xdr:col>36</xdr:col>
      <xdr:colOff>165100</xdr:colOff>
      <xdr:row>57</xdr:row>
      <xdr:rowOff>169390</xdr:rowOff>
    </xdr:to>
    <xdr:sp macro="" textlink="">
      <xdr:nvSpPr>
        <xdr:cNvPr id="368" name="楕円 367"/>
        <xdr:cNvSpPr/>
      </xdr:nvSpPr>
      <xdr:spPr>
        <a:xfrm>
          <a:off x="6921500" y="984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14467</xdr:rowOff>
    </xdr:from>
    <xdr:ext cx="599010" cy="259045"/>
    <xdr:sp macro="" textlink="">
      <xdr:nvSpPr>
        <xdr:cNvPr id="369" name="テキスト ボックス 368"/>
        <xdr:cNvSpPr txBox="1"/>
      </xdr:nvSpPr>
      <xdr:spPr>
        <a:xfrm>
          <a:off x="6672795" y="961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89" name="テキスト ボックス 38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3" name="直線コネクタ 392"/>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6" name="普通建設事業費 （ うち新規整備　）最大値テキスト"/>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7" name="直線コネクタ 396"/>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148313</xdr:rowOff>
    </xdr:from>
    <xdr:to>
      <xdr:col>55</xdr:col>
      <xdr:colOff>0</xdr:colOff>
      <xdr:row>75</xdr:row>
      <xdr:rowOff>46562</xdr:rowOff>
    </xdr:to>
    <xdr:cxnSp macro="">
      <xdr:nvCxnSpPr>
        <xdr:cNvPr id="398" name="直線コネクタ 397"/>
        <xdr:cNvCxnSpPr/>
      </xdr:nvCxnSpPr>
      <xdr:spPr>
        <a:xfrm flipV="1">
          <a:off x="9639300" y="12664163"/>
          <a:ext cx="838200" cy="2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399" name="普通建設事業費 （ うち新規整備　）平均値テキスト"/>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0" name="フローチャート: 判断 399"/>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154687</xdr:rowOff>
    </xdr:from>
    <xdr:to>
      <xdr:col>50</xdr:col>
      <xdr:colOff>114300</xdr:colOff>
      <xdr:row>75</xdr:row>
      <xdr:rowOff>46562</xdr:rowOff>
    </xdr:to>
    <xdr:cxnSp macro="">
      <xdr:nvCxnSpPr>
        <xdr:cNvPr id="401" name="直線コネクタ 400"/>
        <xdr:cNvCxnSpPr/>
      </xdr:nvCxnSpPr>
      <xdr:spPr>
        <a:xfrm>
          <a:off x="8750300" y="12327637"/>
          <a:ext cx="889000" cy="57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2" name="フローチャート: 判断 401"/>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3" name="テキスト ボックス 402"/>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154687</xdr:rowOff>
    </xdr:from>
    <xdr:to>
      <xdr:col>45</xdr:col>
      <xdr:colOff>177800</xdr:colOff>
      <xdr:row>78</xdr:row>
      <xdr:rowOff>81535</xdr:rowOff>
    </xdr:to>
    <xdr:cxnSp macro="">
      <xdr:nvCxnSpPr>
        <xdr:cNvPr id="404" name="直線コネクタ 403"/>
        <xdr:cNvCxnSpPr/>
      </xdr:nvCxnSpPr>
      <xdr:spPr>
        <a:xfrm flipV="1">
          <a:off x="7861300" y="12327637"/>
          <a:ext cx="889000" cy="11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5" name="フローチャート: 判断 404"/>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6" name="テキスト ボックス 405"/>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60916</xdr:rowOff>
    </xdr:from>
    <xdr:to>
      <xdr:col>41</xdr:col>
      <xdr:colOff>50800</xdr:colOff>
      <xdr:row>78</xdr:row>
      <xdr:rowOff>81535</xdr:rowOff>
    </xdr:to>
    <xdr:cxnSp macro="">
      <xdr:nvCxnSpPr>
        <xdr:cNvPr id="407" name="直線コネクタ 406"/>
        <xdr:cNvCxnSpPr/>
      </xdr:nvCxnSpPr>
      <xdr:spPr>
        <a:xfrm>
          <a:off x="6972300" y="12919666"/>
          <a:ext cx="889000" cy="5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08" name="フローチャート: 判断 407"/>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09" name="テキスト ボックス 408"/>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0" name="フローチャート: 判断 409"/>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1" name="テキスト ボックス 410"/>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97513</xdr:rowOff>
    </xdr:from>
    <xdr:to>
      <xdr:col>55</xdr:col>
      <xdr:colOff>50800</xdr:colOff>
      <xdr:row>74</xdr:row>
      <xdr:rowOff>27663</xdr:rowOff>
    </xdr:to>
    <xdr:sp macro="" textlink="">
      <xdr:nvSpPr>
        <xdr:cNvPr id="417" name="楕円 416"/>
        <xdr:cNvSpPr/>
      </xdr:nvSpPr>
      <xdr:spPr>
        <a:xfrm>
          <a:off x="10426700" y="126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120390</xdr:rowOff>
    </xdr:from>
    <xdr:ext cx="599010" cy="259045"/>
    <xdr:sp macro="" textlink="">
      <xdr:nvSpPr>
        <xdr:cNvPr id="418" name="普通建設事業費 （ うち新規整備　）該当値テキスト"/>
        <xdr:cNvSpPr txBox="1"/>
      </xdr:nvSpPr>
      <xdr:spPr>
        <a:xfrm>
          <a:off x="10528300" y="1246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167212</xdr:rowOff>
    </xdr:from>
    <xdr:to>
      <xdr:col>50</xdr:col>
      <xdr:colOff>165100</xdr:colOff>
      <xdr:row>75</xdr:row>
      <xdr:rowOff>97362</xdr:rowOff>
    </xdr:to>
    <xdr:sp macro="" textlink="">
      <xdr:nvSpPr>
        <xdr:cNvPr id="419" name="楕円 418"/>
        <xdr:cNvSpPr/>
      </xdr:nvSpPr>
      <xdr:spPr>
        <a:xfrm>
          <a:off x="9588500" y="128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113889</xdr:rowOff>
    </xdr:from>
    <xdr:ext cx="599010" cy="259045"/>
    <xdr:sp macro="" textlink="">
      <xdr:nvSpPr>
        <xdr:cNvPr id="420" name="テキスト ボックス 419"/>
        <xdr:cNvSpPr txBox="1"/>
      </xdr:nvSpPr>
      <xdr:spPr>
        <a:xfrm>
          <a:off x="9339795" y="1262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103887</xdr:rowOff>
    </xdr:from>
    <xdr:to>
      <xdr:col>46</xdr:col>
      <xdr:colOff>38100</xdr:colOff>
      <xdr:row>72</xdr:row>
      <xdr:rowOff>34037</xdr:rowOff>
    </xdr:to>
    <xdr:sp macro="" textlink="">
      <xdr:nvSpPr>
        <xdr:cNvPr id="421" name="楕円 420"/>
        <xdr:cNvSpPr/>
      </xdr:nvSpPr>
      <xdr:spPr>
        <a:xfrm>
          <a:off x="8699500" y="122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50564</xdr:rowOff>
    </xdr:from>
    <xdr:ext cx="599010" cy="259045"/>
    <xdr:sp macro="" textlink="">
      <xdr:nvSpPr>
        <xdr:cNvPr id="422" name="テキスト ボックス 421"/>
        <xdr:cNvSpPr txBox="1"/>
      </xdr:nvSpPr>
      <xdr:spPr>
        <a:xfrm>
          <a:off x="8450795" y="1205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30735</xdr:rowOff>
    </xdr:from>
    <xdr:to>
      <xdr:col>41</xdr:col>
      <xdr:colOff>101600</xdr:colOff>
      <xdr:row>78</xdr:row>
      <xdr:rowOff>132335</xdr:rowOff>
    </xdr:to>
    <xdr:sp macro="" textlink="">
      <xdr:nvSpPr>
        <xdr:cNvPr id="423" name="楕円 422"/>
        <xdr:cNvSpPr/>
      </xdr:nvSpPr>
      <xdr:spPr>
        <a:xfrm>
          <a:off x="7810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123462</xdr:rowOff>
    </xdr:from>
    <xdr:ext cx="599010" cy="259045"/>
    <xdr:sp macro="" textlink="">
      <xdr:nvSpPr>
        <xdr:cNvPr id="424" name="テキスト ボックス 423"/>
        <xdr:cNvSpPr txBox="1"/>
      </xdr:nvSpPr>
      <xdr:spPr>
        <a:xfrm>
          <a:off x="7561795" y="1349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10116</xdr:rowOff>
    </xdr:from>
    <xdr:to>
      <xdr:col>36</xdr:col>
      <xdr:colOff>165100</xdr:colOff>
      <xdr:row>75</xdr:row>
      <xdr:rowOff>111716</xdr:rowOff>
    </xdr:to>
    <xdr:sp macro="" textlink="">
      <xdr:nvSpPr>
        <xdr:cNvPr id="425" name="楕円 424"/>
        <xdr:cNvSpPr/>
      </xdr:nvSpPr>
      <xdr:spPr>
        <a:xfrm>
          <a:off x="6921500" y="128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128243</xdr:rowOff>
    </xdr:from>
    <xdr:ext cx="599010" cy="259045"/>
    <xdr:sp macro="" textlink="">
      <xdr:nvSpPr>
        <xdr:cNvPr id="426" name="テキスト ボックス 425"/>
        <xdr:cNvSpPr txBox="1"/>
      </xdr:nvSpPr>
      <xdr:spPr>
        <a:xfrm>
          <a:off x="6672795" y="1264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0" name="テキスト ボックス 439"/>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48" name="直線コネクタ 447"/>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49" name="普通建設事業費 （ うち更新整備　）最小値テキスト"/>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0" name="直線コネクタ 449"/>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1" name="普通建設事業費 （ うち更新整備　）最大値テキスト"/>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2" name="直線コネクタ 451"/>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95076</xdr:rowOff>
    </xdr:from>
    <xdr:to>
      <xdr:col>55</xdr:col>
      <xdr:colOff>0</xdr:colOff>
      <xdr:row>98</xdr:row>
      <xdr:rowOff>74944</xdr:rowOff>
    </xdr:to>
    <xdr:cxnSp macro="">
      <xdr:nvCxnSpPr>
        <xdr:cNvPr id="453" name="直線コネクタ 452"/>
        <xdr:cNvCxnSpPr/>
      </xdr:nvCxnSpPr>
      <xdr:spPr>
        <a:xfrm flipV="1">
          <a:off x="9639300" y="16725726"/>
          <a:ext cx="838200" cy="15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4" name="普通建設事業費 （ うち更新整備　）平均値テキスト"/>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5" name="フローチャート: 判断 454"/>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74944</xdr:rowOff>
    </xdr:from>
    <xdr:to>
      <xdr:col>50</xdr:col>
      <xdr:colOff>114300</xdr:colOff>
      <xdr:row>98</xdr:row>
      <xdr:rowOff>84322</xdr:rowOff>
    </xdr:to>
    <xdr:cxnSp macro="">
      <xdr:nvCxnSpPr>
        <xdr:cNvPr id="456" name="直線コネクタ 455"/>
        <xdr:cNvCxnSpPr/>
      </xdr:nvCxnSpPr>
      <xdr:spPr>
        <a:xfrm flipV="1">
          <a:off x="8750300" y="16877044"/>
          <a:ext cx="8890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7" name="フローチャート: 判断 456"/>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58" name="テキスト ボックス 457"/>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21865</xdr:rowOff>
    </xdr:from>
    <xdr:to>
      <xdr:col>45</xdr:col>
      <xdr:colOff>177800</xdr:colOff>
      <xdr:row>98</xdr:row>
      <xdr:rowOff>84322</xdr:rowOff>
    </xdr:to>
    <xdr:cxnSp macro="">
      <xdr:nvCxnSpPr>
        <xdr:cNvPr id="459" name="直線コネクタ 458"/>
        <xdr:cNvCxnSpPr/>
      </xdr:nvCxnSpPr>
      <xdr:spPr>
        <a:xfrm>
          <a:off x="7861300" y="16652515"/>
          <a:ext cx="889000" cy="23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0" name="フローチャート: 判断 459"/>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1" name="テキスト ボックス 460"/>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21865</xdr:rowOff>
    </xdr:from>
    <xdr:to>
      <xdr:col>41</xdr:col>
      <xdr:colOff>50800</xdr:colOff>
      <xdr:row>98</xdr:row>
      <xdr:rowOff>64241</xdr:rowOff>
    </xdr:to>
    <xdr:cxnSp macro="">
      <xdr:nvCxnSpPr>
        <xdr:cNvPr id="462" name="直線コネクタ 461"/>
        <xdr:cNvCxnSpPr/>
      </xdr:nvCxnSpPr>
      <xdr:spPr>
        <a:xfrm flipV="1">
          <a:off x="6972300" y="16652515"/>
          <a:ext cx="889000" cy="2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3" name="フローチャート: 判断 462"/>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4" name="テキスト ボックス 463"/>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5" name="フローチャート: 判断 464"/>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6" name="テキスト ボックス 465"/>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44276</xdr:rowOff>
    </xdr:from>
    <xdr:to>
      <xdr:col>55</xdr:col>
      <xdr:colOff>50800</xdr:colOff>
      <xdr:row>97</xdr:row>
      <xdr:rowOff>145876</xdr:rowOff>
    </xdr:to>
    <xdr:sp macro="" textlink="">
      <xdr:nvSpPr>
        <xdr:cNvPr id="472" name="楕円 471"/>
        <xdr:cNvSpPr/>
      </xdr:nvSpPr>
      <xdr:spPr>
        <a:xfrm>
          <a:off x="10426700" y="166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67153</xdr:rowOff>
    </xdr:from>
    <xdr:ext cx="599010" cy="259045"/>
    <xdr:sp macro="" textlink="">
      <xdr:nvSpPr>
        <xdr:cNvPr id="473" name="普通建設事業費 （ うち更新整備　）該当値テキスト"/>
        <xdr:cNvSpPr txBox="1"/>
      </xdr:nvSpPr>
      <xdr:spPr>
        <a:xfrm>
          <a:off x="10528300" y="1652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24144</xdr:rowOff>
    </xdr:from>
    <xdr:to>
      <xdr:col>50</xdr:col>
      <xdr:colOff>165100</xdr:colOff>
      <xdr:row>98</xdr:row>
      <xdr:rowOff>125744</xdr:rowOff>
    </xdr:to>
    <xdr:sp macro="" textlink="">
      <xdr:nvSpPr>
        <xdr:cNvPr id="474" name="楕円 473"/>
        <xdr:cNvSpPr/>
      </xdr:nvSpPr>
      <xdr:spPr>
        <a:xfrm>
          <a:off x="9588500" y="168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116871</xdr:rowOff>
    </xdr:from>
    <xdr:ext cx="599010" cy="259045"/>
    <xdr:sp macro="" textlink="">
      <xdr:nvSpPr>
        <xdr:cNvPr id="475" name="テキスト ボックス 474"/>
        <xdr:cNvSpPr txBox="1"/>
      </xdr:nvSpPr>
      <xdr:spPr>
        <a:xfrm>
          <a:off x="9339795" y="1691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33522</xdr:rowOff>
    </xdr:from>
    <xdr:to>
      <xdr:col>46</xdr:col>
      <xdr:colOff>38100</xdr:colOff>
      <xdr:row>98</xdr:row>
      <xdr:rowOff>135122</xdr:rowOff>
    </xdr:to>
    <xdr:sp macro="" textlink="">
      <xdr:nvSpPr>
        <xdr:cNvPr id="476" name="楕円 475"/>
        <xdr:cNvSpPr/>
      </xdr:nvSpPr>
      <xdr:spPr>
        <a:xfrm>
          <a:off x="8699500" y="168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126249</xdr:rowOff>
    </xdr:from>
    <xdr:ext cx="599010" cy="259045"/>
    <xdr:sp macro="" textlink="">
      <xdr:nvSpPr>
        <xdr:cNvPr id="477" name="テキスト ボックス 476"/>
        <xdr:cNvSpPr txBox="1"/>
      </xdr:nvSpPr>
      <xdr:spPr>
        <a:xfrm>
          <a:off x="8450795" y="1692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142515</xdr:rowOff>
    </xdr:from>
    <xdr:to>
      <xdr:col>41</xdr:col>
      <xdr:colOff>101600</xdr:colOff>
      <xdr:row>97</xdr:row>
      <xdr:rowOff>72665</xdr:rowOff>
    </xdr:to>
    <xdr:sp macro="" textlink="">
      <xdr:nvSpPr>
        <xdr:cNvPr id="478" name="楕円 477"/>
        <xdr:cNvSpPr/>
      </xdr:nvSpPr>
      <xdr:spPr>
        <a:xfrm>
          <a:off x="7810500" y="166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89192</xdr:rowOff>
    </xdr:from>
    <xdr:ext cx="599010" cy="259045"/>
    <xdr:sp macro="" textlink="">
      <xdr:nvSpPr>
        <xdr:cNvPr id="479" name="テキスト ボックス 478"/>
        <xdr:cNvSpPr txBox="1"/>
      </xdr:nvSpPr>
      <xdr:spPr>
        <a:xfrm>
          <a:off x="7561795" y="1637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13441</xdr:rowOff>
    </xdr:from>
    <xdr:to>
      <xdr:col>36</xdr:col>
      <xdr:colOff>165100</xdr:colOff>
      <xdr:row>98</xdr:row>
      <xdr:rowOff>115041</xdr:rowOff>
    </xdr:to>
    <xdr:sp macro="" textlink="">
      <xdr:nvSpPr>
        <xdr:cNvPr id="480" name="楕円 479"/>
        <xdr:cNvSpPr/>
      </xdr:nvSpPr>
      <xdr:spPr>
        <a:xfrm>
          <a:off x="6921500" y="168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131568</xdr:rowOff>
    </xdr:from>
    <xdr:ext cx="599010" cy="259045"/>
    <xdr:sp macro="" textlink="">
      <xdr:nvSpPr>
        <xdr:cNvPr id="481" name="テキスト ボックス 480"/>
        <xdr:cNvSpPr txBox="1"/>
      </xdr:nvSpPr>
      <xdr:spPr>
        <a:xfrm>
          <a:off x="6672795" y="165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5" name="テキスト ボックス 494"/>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7" name="テキスト ボックス 49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9" name="テキスト ボックス 49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7" name="直線コネクタ 506"/>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0" name="災害復旧事業費最大値テキスト"/>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1" name="直線コネクタ 510"/>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2" name="直線コネクタ 51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3" name="災害復旧事業費平均値テキスト"/>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4" name="フローチャート: 判断 513"/>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5" name="直線コネクタ 51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6" name="フローチャート: 判断 515"/>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7" name="テキスト ボックス 516"/>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8" name="直線コネクタ 51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19" name="フローチャート: 判断 518"/>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0" name="テキスト ボックス 519"/>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114218</xdr:rowOff>
    </xdr:from>
    <xdr:to>
      <xdr:col>71</xdr:col>
      <xdr:colOff>177800</xdr:colOff>
      <xdr:row>39</xdr:row>
      <xdr:rowOff>98878</xdr:rowOff>
    </xdr:to>
    <xdr:cxnSp macro="">
      <xdr:nvCxnSpPr>
        <xdr:cNvPr id="521" name="直線コネクタ 520"/>
        <xdr:cNvCxnSpPr/>
      </xdr:nvCxnSpPr>
      <xdr:spPr>
        <a:xfrm>
          <a:off x="12814300" y="6629318"/>
          <a:ext cx="889000" cy="15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2" name="フローチャート: 判断 521"/>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3" name="テキスト ボックス 522"/>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4" name="フローチャート: 判断 523"/>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5" name="テキスト ボックス 524"/>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1" name="楕円 53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3" name="楕円 53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4" name="テキスト ボックス 53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5" name="楕円 53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6" name="テキスト ボックス 53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7" name="楕円 53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8" name="テキスト ボックス 53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63418</xdr:rowOff>
    </xdr:from>
    <xdr:to>
      <xdr:col>67</xdr:col>
      <xdr:colOff>101600</xdr:colOff>
      <xdr:row>38</xdr:row>
      <xdr:rowOff>165018</xdr:rowOff>
    </xdr:to>
    <xdr:sp macro="" textlink="">
      <xdr:nvSpPr>
        <xdr:cNvPr id="539" name="楕円 538"/>
        <xdr:cNvSpPr/>
      </xdr:nvSpPr>
      <xdr:spPr>
        <a:xfrm>
          <a:off x="12763500" y="65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10094</xdr:rowOff>
    </xdr:from>
    <xdr:ext cx="534377" cy="259045"/>
    <xdr:sp macro="" textlink="">
      <xdr:nvSpPr>
        <xdr:cNvPr id="540" name="テキスト ボックス 539"/>
        <xdr:cNvSpPr txBox="1"/>
      </xdr:nvSpPr>
      <xdr:spPr>
        <a:xfrm>
          <a:off x="12547111" y="63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5" name="テキスト ボックス 604"/>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7" name="テキスト ボックス 606"/>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3" name="直線コネクタ 612"/>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4"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5" name="直線コネクタ 61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6" name="公債費最大値テキスト"/>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7" name="直線コネクタ 616"/>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71622</xdr:rowOff>
    </xdr:from>
    <xdr:to>
      <xdr:col>85</xdr:col>
      <xdr:colOff>127000</xdr:colOff>
      <xdr:row>77</xdr:row>
      <xdr:rowOff>118427</xdr:rowOff>
    </xdr:to>
    <xdr:cxnSp macro="">
      <xdr:nvCxnSpPr>
        <xdr:cNvPr id="618" name="直線コネクタ 617"/>
        <xdr:cNvCxnSpPr/>
      </xdr:nvCxnSpPr>
      <xdr:spPr>
        <a:xfrm flipV="1">
          <a:off x="15481300" y="13273272"/>
          <a:ext cx="8382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19" name="公債費平均値テキスト"/>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0" name="フローチャート: 判断 619"/>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118427</xdr:rowOff>
    </xdr:from>
    <xdr:to>
      <xdr:col>81</xdr:col>
      <xdr:colOff>50800</xdr:colOff>
      <xdr:row>77</xdr:row>
      <xdr:rowOff>156755</xdr:rowOff>
    </xdr:to>
    <xdr:cxnSp macro="">
      <xdr:nvCxnSpPr>
        <xdr:cNvPr id="621" name="直線コネクタ 620"/>
        <xdr:cNvCxnSpPr/>
      </xdr:nvCxnSpPr>
      <xdr:spPr>
        <a:xfrm flipV="1">
          <a:off x="14592300" y="13320077"/>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2" name="フローチャート: 判断 621"/>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3" name="テキスト ボックス 622"/>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156755</xdr:rowOff>
    </xdr:from>
    <xdr:to>
      <xdr:col>76</xdr:col>
      <xdr:colOff>114300</xdr:colOff>
      <xdr:row>78</xdr:row>
      <xdr:rowOff>21462</xdr:rowOff>
    </xdr:to>
    <xdr:cxnSp macro="">
      <xdr:nvCxnSpPr>
        <xdr:cNvPr id="624" name="直線コネクタ 623"/>
        <xdr:cNvCxnSpPr/>
      </xdr:nvCxnSpPr>
      <xdr:spPr>
        <a:xfrm flipV="1">
          <a:off x="13703300" y="13358405"/>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5" name="フローチャート: 判断 624"/>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6" name="テキスト ボックス 625"/>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21462</xdr:rowOff>
    </xdr:from>
    <xdr:to>
      <xdr:col>71</xdr:col>
      <xdr:colOff>177800</xdr:colOff>
      <xdr:row>78</xdr:row>
      <xdr:rowOff>30629</xdr:rowOff>
    </xdr:to>
    <xdr:cxnSp macro="">
      <xdr:nvCxnSpPr>
        <xdr:cNvPr id="627" name="直線コネクタ 626"/>
        <xdr:cNvCxnSpPr/>
      </xdr:nvCxnSpPr>
      <xdr:spPr>
        <a:xfrm flipV="1">
          <a:off x="12814300" y="13394562"/>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28" name="フローチャート: 判断 627"/>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29" name="テキスト ボックス 628"/>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0" name="フローチャート: 判断 629"/>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1" name="テキスト ボックス 630"/>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20822</xdr:rowOff>
    </xdr:from>
    <xdr:to>
      <xdr:col>85</xdr:col>
      <xdr:colOff>177800</xdr:colOff>
      <xdr:row>77</xdr:row>
      <xdr:rowOff>122422</xdr:rowOff>
    </xdr:to>
    <xdr:sp macro="" textlink="">
      <xdr:nvSpPr>
        <xdr:cNvPr id="637" name="楕円 636"/>
        <xdr:cNvSpPr/>
      </xdr:nvSpPr>
      <xdr:spPr>
        <a:xfrm>
          <a:off x="16268700" y="132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43699</xdr:rowOff>
    </xdr:from>
    <xdr:ext cx="599010" cy="259045"/>
    <xdr:sp macro="" textlink="">
      <xdr:nvSpPr>
        <xdr:cNvPr id="638" name="公債費該当値テキスト"/>
        <xdr:cNvSpPr txBox="1"/>
      </xdr:nvSpPr>
      <xdr:spPr>
        <a:xfrm>
          <a:off x="16370300" y="130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67627</xdr:rowOff>
    </xdr:from>
    <xdr:to>
      <xdr:col>81</xdr:col>
      <xdr:colOff>101600</xdr:colOff>
      <xdr:row>77</xdr:row>
      <xdr:rowOff>169227</xdr:rowOff>
    </xdr:to>
    <xdr:sp macro="" textlink="">
      <xdr:nvSpPr>
        <xdr:cNvPr id="639" name="楕円 638"/>
        <xdr:cNvSpPr/>
      </xdr:nvSpPr>
      <xdr:spPr>
        <a:xfrm>
          <a:off x="15430500" y="132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14304</xdr:rowOff>
    </xdr:from>
    <xdr:ext cx="599010" cy="259045"/>
    <xdr:sp macro="" textlink="">
      <xdr:nvSpPr>
        <xdr:cNvPr id="640" name="テキスト ボックス 639"/>
        <xdr:cNvSpPr txBox="1"/>
      </xdr:nvSpPr>
      <xdr:spPr>
        <a:xfrm>
          <a:off x="15181795" y="1304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105955</xdr:rowOff>
    </xdr:from>
    <xdr:to>
      <xdr:col>76</xdr:col>
      <xdr:colOff>165100</xdr:colOff>
      <xdr:row>78</xdr:row>
      <xdr:rowOff>36105</xdr:rowOff>
    </xdr:to>
    <xdr:sp macro="" textlink="">
      <xdr:nvSpPr>
        <xdr:cNvPr id="641" name="楕円 640"/>
        <xdr:cNvSpPr/>
      </xdr:nvSpPr>
      <xdr:spPr>
        <a:xfrm>
          <a:off x="14541500" y="133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52632</xdr:rowOff>
    </xdr:from>
    <xdr:ext cx="599010" cy="259045"/>
    <xdr:sp macro="" textlink="">
      <xdr:nvSpPr>
        <xdr:cNvPr id="642" name="テキスト ボックス 641"/>
        <xdr:cNvSpPr txBox="1"/>
      </xdr:nvSpPr>
      <xdr:spPr>
        <a:xfrm>
          <a:off x="14292795" y="1308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142112</xdr:rowOff>
    </xdr:from>
    <xdr:to>
      <xdr:col>72</xdr:col>
      <xdr:colOff>38100</xdr:colOff>
      <xdr:row>78</xdr:row>
      <xdr:rowOff>72262</xdr:rowOff>
    </xdr:to>
    <xdr:sp macro="" textlink="">
      <xdr:nvSpPr>
        <xdr:cNvPr id="643" name="楕円 642"/>
        <xdr:cNvSpPr/>
      </xdr:nvSpPr>
      <xdr:spPr>
        <a:xfrm>
          <a:off x="13652500" y="133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88789</xdr:rowOff>
    </xdr:from>
    <xdr:ext cx="599010" cy="259045"/>
    <xdr:sp macro="" textlink="">
      <xdr:nvSpPr>
        <xdr:cNvPr id="644" name="テキスト ボックス 643"/>
        <xdr:cNvSpPr txBox="1"/>
      </xdr:nvSpPr>
      <xdr:spPr>
        <a:xfrm>
          <a:off x="13403795" y="1311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151279</xdr:rowOff>
    </xdr:from>
    <xdr:to>
      <xdr:col>67</xdr:col>
      <xdr:colOff>101600</xdr:colOff>
      <xdr:row>78</xdr:row>
      <xdr:rowOff>81429</xdr:rowOff>
    </xdr:to>
    <xdr:sp macro="" textlink="">
      <xdr:nvSpPr>
        <xdr:cNvPr id="645" name="楕円 644"/>
        <xdr:cNvSpPr/>
      </xdr:nvSpPr>
      <xdr:spPr>
        <a:xfrm>
          <a:off x="12763500" y="133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97956</xdr:rowOff>
    </xdr:from>
    <xdr:ext cx="599010" cy="259045"/>
    <xdr:sp macro="" textlink="">
      <xdr:nvSpPr>
        <xdr:cNvPr id="646" name="テキスト ボックス 645"/>
        <xdr:cNvSpPr txBox="1"/>
      </xdr:nvSpPr>
      <xdr:spPr>
        <a:xfrm>
          <a:off x="12514795" y="1312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68" name="直線コネクタ 667"/>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69" name="積立金最小値テキスト"/>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0" name="直線コネクタ 669"/>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1" name="積立金最大値テキスト"/>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2" name="直線コネクタ 671"/>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110765</xdr:rowOff>
    </xdr:from>
    <xdr:to>
      <xdr:col>85</xdr:col>
      <xdr:colOff>127000</xdr:colOff>
      <xdr:row>93</xdr:row>
      <xdr:rowOff>12050</xdr:rowOff>
    </xdr:to>
    <xdr:cxnSp macro="">
      <xdr:nvCxnSpPr>
        <xdr:cNvPr id="673" name="直線コネクタ 672"/>
        <xdr:cNvCxnSpPr/>
      </xdr:nvCxnSpPr>
      <xdr:spPr>
        <a:xfrm flipV="1">
          <a:off x="15481300" y="15541265"/>
          <a:ext cx="838200" cy="4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4" name="積立金平均値テキスト"/>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5" name="フローチャート: 判断 674"/>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12050</xdr:rowOff>
    </xdr:from>
    <xdr:to>
      <xdr:col>81</xdr:col>
      <xdr:colOff>50800</xdr:colOff>
      <xdr:row>94</xdr:row>
      <xdr:rowOff>98275</xdr:rowOff>
    </xdr:to>
    <xdr:cxnSp macro="">
      <xdr:nvCxnSpPr>
        <xdr:cNvPr id="676" name="直線コネクタ 675"/>
        <xdr:cNvCxnSpPr/>
      </xdr:nvCxnSpPr>
      <xdr:spPr>
        <a:xfrm flipV="1">
          <a:off x="14592300" y="15956900"/>
          <a:ext cx="889000" cy="25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7" name="フローチャート: 判断 676"/>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78" name="テキスト ボックス 677"/>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98275</xdr:rowOff>
    </xdr:from>
    <xdr:to>
      <xdr:col>76</xdr:col>
      <xdr:colOff>114300</xdr:colOff>
      <xdr:row>97</xdr:row>
      <xdr:rowOff>158193</xdr:rowOff>
    </xdr:to>
    <xdr:cxnSp macro="">
      <xdr:nvCxnSpPr>
        <xdr:cNvPr id="679" name="直線コネクタ 678"/>
        <xdr:cNvCxnSpPr/>
      </xdr:nvCxnSpPr>
      <xdr:spPr>
        <a:xfrm flipV="1">
          <a:off x="13703300" y="16214575"/>
          <a:ext cx="889000" cy="5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0" name="フローチャート: 判断 679"/>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1" name="テキスト ボックス 680"/>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80640</xdr:rowOff>
    </xdr:from>
    <xdr:to>
      <xdr:col>71</xdr:col>
      <xdr:colOff>177800</xdr:colOff>
      <xdr:row>97</xdr:row>
      <xdr:rowOff>158193</xdr:rowOff>
    </xdr:to>
    <xdr:cxnSp macro="">
      <xdr:nvCxnSpPr>
        <xdr:cNvPr id="682" name="直線コネクタ 681"/>
        <xdr:cNvCxnSpPr/>
      </xdr:nvCxnSpPr>
      <xdr:spPr>
        <a:xfrm>
          <a:off x="12814300" y="16196940"/>
          <a:ext cx="889000" cy="59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3" name="フローチャート: 判断 682"/>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4" name="テキスト ボックス 683"/>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5" name="フローチャート: 判断 684"/>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6" name="テキスト ボックス 685"/>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59965</xdr:rowOff>
    </xdr:from>
    <xdr:to>
      <xdr:col>85</xdr:col>
      <xdr:colOff>177800</xdr:colOff>
      <xdr:row>90</xdr:row>
      <xdr:rowOff>161565</xdr:rowOff>
    </xdr:to>
    <xdr:sp macro="" textlink="">
      <xdr:nvSpPr>
        <xdr:cNvPr id="692" name="楕円 691"/>
        <xdr:cNvSpPr/>
      </xdr:nvSpPr>
      <xdr:spPr>
        <a:xfrm>
          <a:off x="16268700" y="154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12992</xdr:rowOff>
    </xdr:from>
    <xdr:ext cx="690189" cy="259045"/>
    <xdr:sp macro="" textlink="">
      <xdr:nvSpPr>
        <xdr:cNvPr id="693" name="積立金該当値テキスト"/>
        <xdr:cNvSpPr txBox="1"/>
      </xdr:nvSpPr>
      <xdr:spPr>
        <a:xfrm>
          <a:off x="16370300" y="15443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132700</xdr:rowOff>
    </xdr:from>
    <xdr:to>
      <xdr:col>81</xdr:col>
      <xdr:colOff>101600</xdr:colOff>
      <xdr:row>93</xdr:row>
      <xdr:rowOff>62850</xdr:rowOff>
    </xdr:to>
    <xdr:sp macro="" textlink="">
      <xdr:nvSpPr>
        <xdr:cNvPr id="694" name="楕円 693"/>
        <xdr:cNvSpPr/>
      </xdr:nvSpPr>
      <xdr:spPr>
        <a:xfrm>
          <a:off x="15430500" y="159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91</xdr:row>
      <xdr:rowOff>79377</xdr:rowOff>
    </xdr:from>
    <xdr:ext cx="690189" cy="259045"/>
    <xdr:sp macro="" textlink="">
      <xdr:nvSpPr>
        <xdr:cNvPr id="695" name="テキスト ボックス 694"/>
        <xdr:cNvSpPr txBox="1"/>
      </xdr:nvSpPr>
      <xdr:spPr>
        <a:xfrm>
          <a:off x="15136205" y="15681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47475</xdr:rowOff>
    </xdr:from>
    <xdr:to>
      <xdr:col>76</xdr:col>
      <xdr:colOff>165100</xdr:colOff>
      <xdr:row>94</xdr:row>
      <xdr:rowOff>149075</xdr:rowOff>
    </xdr:to>
    <xdr:sp macro="" textlink="">
      <xdr:nvSpPr>
        <xdr:cNvPr id="696" name="楕円 695"/>
        <xdr:cNvSpPr/>
      </xdr:nvSpPr>
      <xdr:spPr>
        <a:xfrm>
          <a:off x="14541500" y="161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165602</xdr:rowOff>
    </xdr:from>
    <xdr:ext cx="599010" cy="259045"/>
    <xdr:sp macro="" textlink="">
      <xdr:nvSpPr>
        <xdr:cNvPr id="697" name="テキスト ボックス 696"/>
        <xdr:cNvSpPr txBox="1"/>
      </xdr:nvSpPr>
      <xdr:spPr>
        <a:xfrm>
          <a:off x="14292795" y="1593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107393</xdr:rowOff>
    </xdr:from>
    <xdr:to>
      <xdr:col>72</xdr:col>
      <xdr:colOff>38100</xdr:colOff>
      <xdr:row>98</xdr:row>
      <xdr:rowOff>37543</xdr:rowOff>
    </xdr:to>
    <xdr:sp macro="" textlink="">
      <xdr:nvSpPr>
        <xdr:cNvPr id="698" name="楕円 697"/>
        <xdr:cNvSpPr/>
      </xdr:nvSpPr>
      <xdr:spPr>
        <a:xfrm>
          <a:off x="13652500" y="167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54070</xdr:rowOff>
    </xdr:from>
    <xdr:ext cx="599010" cy="259045"/>
    <xdr:sp macro="" textlink="">
      <xdr:nvSpPr>
        <xdr:cNvPr id="699" name="テキスト ボックス 698"/>
        <xdr:cNvSpPr txBox="1"/>
      </xdr:nvSpPr>
      <xdr:spPr>
        <a:xfrm>
          <a:off x="13403795" y="165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29840</xdr:rowOff>
    </xdr:from>
    <xdr:to>
      <xdr:col>67</xdr:col>
      <xdr:colOff>101600</xdr:colOff>
      <xdr:row>94</xdr:row>
      <xdr:rowOff>131440</xdr:rowOff>
    </xdr:to>
    <xdr:sp macro="" textlink="">
      <xdr:nvSpPr>
        <xdr:cNvPr id="700" name="楕円 699"/>
        <xdr:cNvSpPr/>
      </xdr:nvSpPr>
      <xdr:spPr>
        <a:xfrm>
          <a:off x="12763500" y="161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147967</xdr:rowOff>
    </xdr:from>
    <xdr:ext cx="599010" cy="259045"/>
    <xdr:sp macro="" textlink="">
      <xdr:nvSpPr>
        <xdr:cNvPr id="701" name="テキスト ボックス 700"/>
        <xdr:cNvSpPr txBox="1"/>
      </xdr:nvSpPr>
      <xdr:spPr>
        <a:xfrm>
          <a:off x="12514795" y="159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78283</xdr:rowOff>
    </xdr:from>
    <xdr:to>
      <xdr:col>116</xdr:col>
      <xdr:colOff>62864</xdr:colOff>
      <xdr:row>39</xdr:row>
      <xdr:rowOff>44450</xdr:rowOff>
    </xdr:to>
    <xdr:cxnSp macro="">
      <xdr:nvCxnSpPr>
        <xdr:cNvPr id="725" name="直線コネクタ 724"/>
        <xdr:cNvCxnSpPr/>
      </xdr:nvCxnSpPr>
      <xdr:spPr>
        <a:xfrm flipV="1">
          <a:off x="22159595" y="6421933"/>
          <a:ext cx="1269" cy="30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80999</xdr:rowOff>
    </xdr:from>
    <xdr:ext cx="249299" cy="259045"/>
    <xdr:sp macro="" textlink="">
      <xdr:nvSpPr>
        <xdr:cNvPr id="726" name="投資及び出資金最小値テキスト"/>
        <xdr:cNvSpPr txBox="1"/>
      </xdr:nvSpPr>
      <xdr:spPr>
        <a:xfrm>
          <a:off x="22212300" y="676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24960</xdr:rowOff>
    </xdr:from>
    <xdr:ext cx="534377" cy="259045"/>
    <xdr:sp macro="" textlink="">
      <xdr:nvSpPr>
        <xdr:cNvPr id="728" name="投資及び出資金最大値テキスト"/>
        <xdr:cNvSpPr txBox="1"/>
      </xdr:nvSpPr>
      <xdr:spPr>
        <a:xfrm>
          <a:off x="22212300" y="61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78283</xdr:rowOff>
    </xdr:from>
    <xdr:to>
      <xdr:col>116</xdr:col>
      <xdr:colOff>152400</xdr:colOff>
      <xdr:row>37</xdr:row>
      <xdr:rowOff>78283</xdr:rowOff>
    </xdr:to>
    <xdr:cxnSp macro="">
      <xdr:nvCxnSpPr>
        <xdr:cNvPr id="729" name="直線コネクタ 728"/>
        <xdr:cNvCxnSpPr/>
      </xdr:nvCxnSpPr>
      <xdr:spPr>
        <a:xfrm>
          <a:off x="22072600" y="6421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51517</xdr:rowOff>
    </xdr:from>
    <xdr:to>
      <xdr:col>116</xdr:col>
      <xdr:colOff>63500</xdr:colOff>
      <xdr:row>39</xdr:row>
      <xdr:rowOff>44450</xdr:rowOff>
    </xdr:to>
    <xdr:cxnSp macro="">
      <xdr:nvCxnSpPr>
        <xdr:cNvPr id="730" name="直線コネクタ 729"/>
        <xdr:cNvCxnSpPr/>
      </xdr:nvCxnSpPr>
      <xdr:spPr>
        <a:xfrm>
          <a:off x="21323300" y="6052267"/>
          <a:ext cx="838200" cy="67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169898</xdr:rowOff>
    </xdr:from>
    <xdr:ext cx="378565" cy="259045"/>
    <xdr:sp macro="" textlink="">
      <xdr:nvSpPr>
        <xdr:cNvPr id="731" name="投資及び出資金平均値テキスト"/>
        <xdr:cNvSpPr txBox="1"/>
      </xdr:nvSpPr>
      <xdr:spPr>
        <a:xfrm>
          <a:off x="22212300" y="65135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147021</xdr:rowOff>
    </xdr:from>
    <xdr:to>
      <xdr:col>116</xdr:col>
      <xdr:colOff>114300</xdr:colOff>
      <xdr:row>39</xdr:row>
      <xdr:rowOff>77171</xdr:rowOff>
    </xdr:to>
    <xdr:sp macro="" textlink="">
      <xdr:nvSpPr>
        <xdr:cNvPr id="732" name="フローチャート: 判断 731"/>
        <xdr:cNvSpPr/>
      </xdr:nvSpPr>
      <xdr:spPr>
        <a:xfrm>
          <a:off x="22110700" y="66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51517</xdr:rowOff>
    </xdr:from>
    <xdr:to>
      <xdr:col>111</xdr:col>
      <xdr:colOff>177800</xdr:colOff>
      <xdr:row>39</xdr:row>
      <xdr:rowOff>44450</xdr:rowOff>
    </xdr:to>
    <xdr:cxnSp macro="">
      <xdr:nvCxnSpPr>
        <xdr:cNvPr id="733" name="直線コネクタ 732"/>
        <xdr:cNvCxnSpPr/>
      </xdr:nvCxnSpPr>
      <xdr:spPr>
        <a:xfrm flipV="1">
          <a:off x="20434300" y="6052267"/>
          <a:ext cx="889000" cy="67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138735</xdr:rowOff>
    </xdr:from>
    <xdr:to>
      <xdr:col>112</xdr:col>
      <xdr:colOff>38100</xdr:colOff>
      <xdr:row>39</xdr:row>
      <xdr:rowOff>68885</xdr:rowOff>
    </xdr:to>
    <xdr:sp macro="" textlink="">
      <xdr:nvSpPr>
        <xdr:cNvPr id="734" name="フローチャート: 判断 733"/>
        <xdr:cNvSpPr/>
      </xdr:nvSpPr>
      <xdr:spPr>
        <a:xfrm>
          <a:off x="21272500" y="66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60012</xdr:rowOff>
    </xdr:from>
    <xdr:ext cx="469744" cy="259045"/>
    <xdr:sp macro="" textlink="">
      <xdr:nvSpPr>
        <xdr:cNvPr id="735" name="テキスト ボックス 734"/>
        <xdr:cNvSpPr txBox="1"/>
      </xdr:nvSpPr>
      <xdr:spPr>
        <a:xfrm>
          <a:off x="21088428" y="67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99238</xdr:rowOff>
    </xdr:from>
    <xdr:to>
      <xdr:col>107</xdr:col>
      <xdr:colOff>50800</xdr:colOff>
      <xdr:row>39</xdr:row>
      <xdr:rowOff>44450</xdr:rowOff>
    </xdr:to>
    <xdr:cxnSp macro="">
      <xdr:nvCxnSpPr>
        <xdr:cNvPr id="736" name="直線コネクタ 735"/>
        <xdr:cNvCxnSpPr/>
      </xdr:nvCxnSpPr>
      <xdr:spPr>
        <a:xfrm>
          <a:off x="19545300" y="5414188"/>
          <a:ext cx="889000" cy="13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131876</xdr:rowOff>
    </xdr:from>
    <xdr:to>
      <xdr:col>107</xdr:col>
      <xdr:colOff>101600</xdr:colOff>
      <xdr:row>39</xdr:row>
      <xdr:rowOff>62026</xdr:rowOff>
    </xdr:to>
    <xdr:sp macro="" textlink="">
      <xdr:nvSpPr>
        <xdr:cNvPr id="737" name="フローチャート: 判断 736"/>
        <xdr:cNvSpPr/>
      </xdr:nvSpPr>
      <xdr:spPr>
        <a:xfrm>
          <a:off x="20383500" y="664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78554</xdr:rowOff>
    </xdr:from>
    <xdr:ext cx="469744" cy="259045"/>
    <xdr:sp macro="" textlink="">
      <xdr:nvSpPr>
        <xdr:cNvPr id="738" name="テキスト ボックス 737"/>
        <xdr:cNvSpPr txBox="1"/>
      </xdr:nvSpPr>
      <xdr:spPr>
        <a:xfrm>
          <a:off x="20199428" y="64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99238</xdr:rowOff>
    </xdr:from>
    <xdr:to>
      <xdr:col>102</xdr:col>
      <xdr:colOff>114300</xdr:colOff>
      <xdr:row>39</xdr:row>
      <xdr:rowOff>44450</xdr:rowOff>
    </xdr:to>
    <xdr:cxnSp macro="">
      <xdr:nvCxnSpPr>
        <xdr:cNvPr id="739" name="直線コネクタ 738"/>
        <xdr:cNvCxnSpPr/>
      </xdr:nvCxnSpPr>
      <xdr:spPr>
        <a:xfrm flipV="1">
          <a:off x="18656300" y="5414188"/>
          <a:ext cx="889000" cy="13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129534</xdr:rowOff>
    </xdr:from>
    <xdr:to>
      <xdr:col>102</xdr:col>
      <xdr:colOff>165100</xdr:colOff>
      <xdr:row>39</xdr:row>
      <xdr:rowOff>59684</xdr:rowOff>
    </xdr:to>
    <xdr:sp macro="" textlink="">
      <xdr:nvSpPr>
        <xdr:cNvPr id="740" name="フローチャート: 判断 739"/>
        <xdr:cNvSpPr/>
      </xdr:nvSpPr>
      <xdr:spPr>
        <a:xfrm>
          <a:off x="194945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50811</xdr:rowOff>
    </xdr:from>
    <xdr:ext cx="469744" cy="259045"/>
    <xdr:sp macro="" textlink="">
      <xdr:nvSpPr>
        <xdr:cNvPr id="741" name="テキスト ボックス 740"/>
        <xdr:cNvSpPr txBox="1"/>
      </xdr:nvSpPr>
      <xdr:spPr>
        <a:xfrm>
          <a:off x="19310428" y="673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121285</xdr:rowOff>
    </xdr:from>
    <xdr:to>
      <xdr:col>98</xdr:col>
      <xdr:colOff>38100</xdr:colOff>
      <xdr:row>39</xdr:row>
      <xdr:rowOff>51435</xdr:rowOff>
    </xdr:to>
    <xdr:sp macro="" textlink="">
      <xdr:nvSpPr>
        <xdr:cNvPr id="742" name="フローチャート: 判断 741"/>
        <xdr:cNvSpPr/>
      </xdr:nvSpPr>
      <xdr:spPr>
        <a:xfrm>
          <a:off x="18605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67962</xdr:rowOff>
    </xdr:from>
    <xdr:ext cx="469744" cy="259045"/>
    <xdr:sp macro="" textlink="">
      <xdr:nvSpPr>
        <xdr:cNvPr id="743" name="テキスト ボックス 742"/>
        <xdr:cNvSpPr txBox="1"/>
      </xdr:nvSpPr>
      <xdr:spPr>
        <a:xfrm>
          <a:off x="18421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125449</xdr:rowOff>
    </xdr:from>
    <xdr:ext cx="249299" cy="259045"/>
    <xdr:sp macro="" textlink="">
      <xdr:nvSpPr>
        <xdr:cNvPr id="750" name="投資及び出資金該当値テキスト"/>
        <xdr:cNvSpPr txBox="1"/>
      </xdr:nvSpPr>
      <xdr:spPr>
        <a:xfrm>
          <a:off x="22212300" y="664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717</xdr:rowOff>
    </xdr:from>
    <xdr:to>
      <xdr:col>112</xdr:col>
      <xdr:colOff>38100</xdr:colOff>
      <xdr:row>35</xdr:row>
      <xdr:rowOff>102317</xdr:rowOff>
    </xdr:to>
    <xdr:sp macro="" textlink="">
      <xdr:nvSpPr>
        <xdr:cNvPr id="751" name="楕円 750"/>
        <xdr:cNvSpPr/>
      </xdr:nvSpPr>
      <xdr:spPr>
        <a:xfrm>
          <a:off x="21272500" y="60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118844</xdr:rowOff>
    </xdr:from>
    <xdr:ext cx="534377" cy="259045"/>
    <xdr:sp macro="" textlink="">
      <xdr:nvSpPr>
        <xdr:cNvPr id="752" name="テキスト ボックス 751"/>
        <xdr:cNvSpPr txBox="1"/>
      </xdr:nvSpPr>
      <xdr:spPr>
        <a:xfrm>
          <a:off x="21056111" y="57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48438</xdr:rowOff>
    </xdr:from>
    <xdr:to>
      <xdr:col>102</xdr:col>
      <xdr:colOff>165100</xdr:colOff>
      <xdr:row>31</xdr:row>
      <xdr:rowOff>150038</xdr:rowOff>
    </xdr:to>
    <xdr:sp macro="" textlink="">
      <xdr:nvSpPr>
        <xdr:cNvPr id="755" name="楕円 754"/>
        <xdr:cNvSpPr/>
      </xdr:nvSpPr>
      <xdr:spPr>
        <a:xfrm>
          <a:off x="19494500" y="53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166565</xdr:rowOff>
    </xdr:from>
    <xdr:ext cx="534377" cy="259045"/>
    <xdr:sp macro="" textlink="">
      <xdr:nvSpPr>
        <xdr:cNvPr id="756" name="テキスト ボックス 755"/>
        <xdr:cNvSpPr txBox="1"/>
      </xdr:nvSpPr>
      <xdr:spPr>
        <a:xfrm>
          <a:off x="19278111" y="51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8342</xdr:rowOff>
    </xdr:from>
    <xdr:to>
      <xdr:col>116</xdr:col>
      <xdr:colOff>63500</xdr:colOff>
      <xdr:row>59</xdr:row>
      <xdr:rowOff>39922</xdr:rowOff>
    </xdr:to>
    <xdr:cxnSp macro="">
      <xdr:nvCxnSpPr>
        <xdr:cNvPr id="789" name="直線コネクタ 788"/>
        <xdr:cNvCxnSpPr/>
      </xdr:nvCxnSpPr>
      <xdr:spPr>
        <a:xfrm flipV="1">
          <a:off x="21323300" y="10123892"/>
          <a:ext cx="8382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39922</xdr:rowOff>
    </xdr:from>
    <xdr:to>
      <xdr:col>111</xdr:col>
      <xdr:colOff>177800</xdr:colOff>
      <xdr:row>59</xdr:row>
      <xdr:rowOff>43807</xdr:rowOff>
    </xdr:to>
    <xdr:cxnSp macro="">
      <xdr:nvCxnSpPr>
        <xdr:cNvPr id="792" name="直線コネクタ 791"/>
        <xdr:cNvCxnSpPr/>
      </xdr:nvCxnSpPr>
      <xdr:spPr>
        <a:xfrm flipV="1">
          <a:off x="20434300" y="1015547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43807</xdr:rowOff>
    </xdr:from>
    <xdr:to>
      <xdr:col>107</xdr:col>
      <xdr:colOff>50800</xdr:colOff>
      <xdr:row>59</xdr:row>
      <xdr:rowOff>59755</xdr:rowOff>
    </xdr:to>
    <xdr:cxnSp macro="">
      <xdr:nvCxnSpPr>
        <xdr:cNvPr id="795" name="直線コネクタ 794"/>
        <xdr:cNvCxnSpPr/>
      </xdr:nvCxnSpPr>
      <xdr:spPr>
        <a:xfrm flipV="1">
          <a:off x="19545300" y="10159357"/>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59755</xdr:rowOff>
    </xdr:from>
    <xdr:to>
      <xdr:col>102</xdr:col>
      <xdr:colOff>114300</xdr:colOff>
      <xdr:row>59</xdr:row>
      <xdr:rowOff>98878</xdr:rowOff>
    </xdr:to>
    <xdr:cxnSp macro="">
      <xdr:nvCxnSpPr>
        <xdr:cNvPr id="798" name="直線コネクタ 797"/>
        <xdr:cNvCxnSpPr/>
      </xdr:nvCxnSpPr>
      <xdr:spPr>
        <a:xfrm flipV="1">
          <a:off x="18656300" y="10175305"/>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128992</xdr:rowOff>
    </xdr:from>
    <xdr:to>
      <xdr:col>116</xdr:col>
      <xdr:colOff>114300</xdr:colOff>
      <xdr:row>59</xdr:row>
      <xdr:rowOff>59142</xdr:rowOff>
    </xdr:to>
    <xdr:sp macro="" textlink="">
      <xdr:nvSpPr>
        <xdr:cNvPr id="808" name="楕円 807"/>
        <xdr:cNvSpPr/>
      </xdr:nvSpPr>
      <xdr:spPr>
        <a:xfrm>
          <a:off x="22110700" y="1007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88369</xdr:rowOff>
    </xdr:from>
    <xdr:ext cx="469744" cy="259045"/>
    <xdr:sp macro="" textlink="">
      <xdr:nvSpPr>
        <xdr:cNvPr id="809" name="貸付金該当値テキスト"/>
        <xdr:cNvSpPr txBox="1"/>
      </xdr:nvSpPr>
      <xdr:spPr>
        <a:xfrm>
          <a:off x="22212300" y="98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160572</xdr:rowOff>
    </xdr:from>
    <xdr:to>
      <xdr:col>112</xdr:col>
      <xdr:colOff>38100</xdr:colOff>
      <xdr:row>59</xdr:row>
      <xdr:rowOff>90722</xdr:rowOff>
    </xdr:to>
    <xdr:sp macro="" textlink="">
      <xdr:nvSpPr>
        <xdr:cNvPr id="810" name="楕円 809"/>
        <xdr:cNvSpPr/>
      </xdr:nvSpPr>
      <xdr:spPr>
        <a:xfrm>
          <a:off x="21272500" y="101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107249</xdr:rowOff>
    </xdr:from>
    <xdr:ext cx="469744" cy="259045"/>
    <xdr:sp macro="" textlink="">
      <xdr:nvSpPr>
        <xdr:cNvPr id="811" name="テキスト ボックス 810"/>
        <xdr:cNvSpPr txBox="1"/>
      </xdr:nvSpPr>
      <xdr:spPr>
        <a:xfrm>
          <a:off x="21088428" y="98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164457</xdr:rowOff>
    </xdr:from>
    <xdr:to>
      <xdr:col>107</xdr:col>
      <xdr:colOff>101600</xdr:colOff>
      <xdr:row>59</xdr:row>
      <xdr:rowOff>94607</xdr:rowOff>
    </xdr:to>
    <xdr:sp macro="" textlink="">
      <xdr:nvSpPr>
        <xdr:cNvPr id="812" name="楕円 811"/>
        <xdr:cNvSpPr/>
      </xdr:nvSpPr>
      <xdr:spPr>
        <a:xfrm>
          <a:off x="20383500" y="101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85734</xdr:rowOff>
    </xdr:from>
    <xdr:ext cx="469744" cy="259045"/>
    <xdr:sp macro="" textlink="">
      <xdr:nvSpPr>
        <xdr:cNvPr id="813" name="テキスト ボックス 812"/>
        <xdr:cNvSpPr txBox="1"/>
      </xdr:nvSpPr>
      <xdr:spPr>
        <a:xfrm>
          <a:off x="20199428" y="10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8955</xdr:rowOff>
    </xdr:from>
    <xdr:to>
      <xdr:col>102</xdr:col>
      <xdr:colOff>165100</xdr:colOff>
      <xdr:row>59</xdr:row>
      <xdr:rowOff>110555</xdr:rowOff>
    </xdr:to>
    <xdr:sp macro="" textlink="">
      <xdr:nvSpPr>
        <xdr:cNvPr id="814" name="楕円 813"/>
        <xdr:cNvSpPr/>
      </xdr:nvSpPr>
      <xdr:spPr>
        <a:xfrm>
          <a:off x="19494500" y="101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101682</xdr:rowOff>
    </xdr:from>
    <xdr:ext cx="469744" cy="259045"/>
    <xdr:sp macro="" textlink="">
      <xdr:nvSpPr>
        <xdr:cNvPr id="815" name="テキスト ボックス 814"/>
        <xdr:cNvSpPr txBox="1"/>
      </xdr:nvSpPr>
      <xdr:spPr>
        <a:xfrm>
          <a:off x="19310428" y="102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111154</xdr:rowOff>
    </xdr:from>
    <xdr:to>
      <xdr:col>116</xdr:col>
      <xdr:colOff>63500</xdr:colOff>
      <xdr:row>73</xdr:row>
      <xdr:rowOff>29208</xdr:rowOff>
    </xdr:to>
    <xdr:cxnSp macro="">
      <xdr:nvCxnSpPr>
        <xdr:cNvPr id="848" name="直線コネクタ 847"/>
        <xdr:cNvCxnSpPr/>
      </xdr:nvCxnSpPr>
      <xdr:spPr>
        <a:xfrm>
          <a:off x="21323300" y="12455554"/>
          <a:ext cx="838200" cy="8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111154</xdr:rowOff>
    </xdr:from>
    <xdr:to>
      <xdr:col>111</xdr:col>
      <xdr:colOff>177800</xdr:colOff>
      <xdr:row>75</xdr:row>
      <xdr:rowOff>44308</xdr:rowOff>
    </xdr:to>
    <xdr:cxnSp macro="">
      <xdr:nvCxnSpPr>
        <xdr:cNvPr id="851" name="直線コネクタ 850"/>
        <xdr:cNvCxnSpPr/>
      </xdr:nvCxnSpPr>
      <xdr:spPr>
        <a:xfrm flipV="1">
          <a:off x="20434300" y="12455554"/>
          <a:ext cx="889000" cy="4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11449</xdr:rowOff>
    </xdr:from>
    <xdr:to>
      <xdr:col>107</xdr:col>
      <xdr:colOff>50800</xdr:colOff>
      <xdr:row>75</xdr:row>
      <xdr:rowOff>44308</xdr:rowOff>
    </xdr:to>
    <xdr:cxnSp macro="">
      <xdr:nvCxnSpPr>
        <xdr:cNvPr id="854" name="直線コネクタ 853"/>
        <xdr:cNvCxnSpPr/>
      </xdr:nvCxnSpPr>
      <xdr:spPr>
        <a:xfrm>
          <a:off x="19545300" y="12698749"/>
          <a:ext cx="889000" cy="20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11449</xdr:rowOff>
    </xdr:from>
    <xdr:to>
      <xdr:col>102</xdr:col>
      <xdr:colOff>114300</xdr:colOff>
      <xdr:row>74</xdr:row>
      <xdr:rowOff>73606</xdr:rowOff>
    </xdr:to>
    <xdr:cxnSp macro="">
      <xdr:nvCxnSpPr>
        <xdr:cNvPr id="857" name="直線コネクタ 856"/>
        <xdr:cNvCxnSpPr/>
      </xdr:nvCxnSpPr>
      <xdr:spPr>
        <a:xfrm flipV="1">
          <a:off x="18656300" y="12698749"/>
          <a:ext cx="889000" cy="6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149858</xdr:rowOff>
    </xdr:from>
    <xdr:to>
      <xdr:col>116</xdr:col>
      <xdr:colOff>114300</xdr:colOff>
      <xdr:row>73</xdr:row>
      <xdr:rowOff>80008</xdr:rowOff>
    </xdr:to>
    <xdr:sp macro="" textlink="">
      <xdr:nvSpPr>
        <xdr:cNvPr id="867" name="楕円 866"/>
        <xdr:cNvSpPr/>
      </xdr:nvSpPr>
      <xdr:spPr>
        <a:xfrm>
          <a:off x="22110700" y="124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1285</xdr:rowOff>
    </xdr:from>
    <xdr:ext cx="599010" cy="259045"/>
    <xdr:sp macro="" textlink="">
      <xdr:nvSpPr>
        <xdr:cNvPr id="868" name="繰出金該当値テキスト"/>
        <xdr:cNvSpPr txBox="1"/>
      </xdr:nvSpPr>
      <xdr:spPr>
        <a:xfrm>
          <a:off x="22212300" y="1234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60354</xdr:rowOff>
    </xdr:from>
    <xdr:to>
      <xdr:col>112</xdr:col>
      <xdr:colOff>38100</xdr:colOff>
      <xdr:row>72</xdr:row>
      <xdr:rowOff>161954</xdr:rowOff>
    </xdr:to>
    <xdr:sp macro="" textlink="">
      <xdr:nvSpPr>
        <xdr:cNvPr id="869" name="楕円 868"/>
        <xdr:cNvSpPr/>
      </xdr:nvSpPr>
      <xdr:spPr>
        <a:xfrm>
          <a:off x="21272500" y="1240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7031</xdr:rowOff>
    </xdr:from>
    <xdr:ext cx="599010" cy="259045"/>
    <xdr:sp macro="" textlink="">
      <xdr:nvSpPr>
        <xdr:cNvPr id="870" name="テキスト ボックス 869"/>
        <xdr:cNvSpPr txBox="1"/>
      </xdr:nvSpPr>
      <xdr:spPr>
        <a:xfrm>
          <a:off x="21023795" y="1217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164958</xdr:rowOff>
    </xdr:from>
    <xdr:to>
      <xdr:col>107</xdr:col>
      <xdr:colOff>101600</xdr:colOff>
      <xdr:row>75</xdr:row>
      <xdr:rowOff>95108</xdr:rowOff>
    </xdr:to>
    <xdr:sp macro="" textlink="">
      <xdr:nvSpPr>
        <xdr:cNvPr id="871" name="楕円 870"/>
        <xdr:cNvSpPr/>
      </xdr:nvSpPr>
      <xdr:spPr>
        <a:xfrm>
          <a:off x="20383500" y="128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111635</xdr:rowOff>
    </xdr:from>
    <xdr:ext cx="599010" cy="259045"/>
    <xdr:sp macro="" textlink="">
      <xdr:nvSpPr>
        <xdr:cNvPr id="872" name="テキスト ボックス 871"/>
        <xdr:cNvSpPr txBox="1"/>
      </xdr:nvSpPr>
      <xdr:spPr>
        <a:xfrm>
          <a:off x="20134795" y="12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132099</xdr:rowOff>
    </xdr:from>
    <xdr:to>
      <xdr:col>102</xdr:col>
      <xdr:colOff>165100</xdr:colOff>
      <xdr:row>74</xdr:row>
      <xdr:rowOff>62249</xdr:rowOff>
    </xdr:to>
    <xdr:sp macro="" textlink="">
      <xdr:nvSpPr>
        <xdr:cNvPr id="873" name="楕円 872"/>
        <xdr:cNvSpPr/>
      </xdr:nvSpPr>
      <xdr:spPr>
        <a:xfrm>
          <a:off x="19494500" y="126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78776</xdr:rowOff>
    </xdr:from>
    <xdr:ext cx="599010" cy="259045"/>
    <xdr:sp macro="" textlink="">
      <xdr:nvSpPr>
        <xdr:cNvPr id="874" name="テキスト ボックス 873"/>
        <xdr:cNvSpPr txBox="1"/>
      </xdr:nvSpPr>
      <xdr:spPr>
        <a:xfrm>
          <a:off x="19245795" y="1242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22806</xdr:rowOff>
    </xdr:from>
    <xdr:to>
      <xdr:col>98</xdr:col>
      <xdr:colOff>38100</xdr:colOff>
      <xdr:row>74</xdr:row>
      <xdr:rowOff>124406</xdr:rowOff>
    </xdr:to>
    <xdr:sp macro="" textlink="">
      <xdr:nvSpPr>
        <xdr:cNvPr id="875" name="楕円 874"/>
        <xdr:cNvSpPr/>
      </xdr:nvSpPr>
      <xdr:spPr>
        <a:xfrm>
          <a:off x="18605500" y="127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140933</xdr:rowOff>
    </xdr:from>
    <xdr:ext cx="599010" cy="259045"/>
    <xdr:sp macro="" textlink="">
      <xdr:nvSpPr>
        <xdr:cNvPr id="876" name="テキスト ボックス 875"/>
        <xdr:cNvSpPr txBox="1"/>
      </xdr:nvSpPr>
      <xdr:spPr>
        <a:xfrm>
          <a:off x="18356795" y="124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職１名の増員や消防団員の報酬改善、会計年度任用職員職員への期末手当の増加などにより人件費が増加している。補助費の増加は主に消防業務の負担金の増加や高齢者福祉センターの運営経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物件費はふるさと納税収入の増加により、委託料などの関連経費が大きく増加したことで、普通建設事業費はじゃばら加工場建設事業や公共施設の長寿命化工事により大きく増加している。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全体的に公共施設が老朽化してきており、修繕費用の増加で維持補修費も増加している。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ふるさと納税収入の増加や地域振興事業に関する企業からの協力金を積立てたことで積立金では大きく増加した。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
404
48.20
2,794,517
2,672,820
96,932
668,434
1,538,428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87922</xdr:rowOff>
    </xdr:from>
    <xdr:to>
      <xdr:col>24</xdr:col>
      <xdr:colOff>63500</xdr:colOff>
      <xdr:row>34</xdr:row>
      <xdr:rowOff>13727</xdr:rowOff>
    </xdr:to>
    <xdr:cxnSp macro="">
      <xdr:nvCxnSpPr>
        <xdr:cNvPr id="64" name="直線コネクタ 63"/>
        <xdr:cNvCxnSpPr/>
      </xdr:nvCxnSpPr>
      <xdr:spPr>
        <a:xfrm flipV="1">
          <a:off x="3797300" y="5745772"/>
          <a:ext cx="838200" cy="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13727</xdr:rowOff>
    </xdr:from>
    <xdr:to>
      <xdr:col>19</xdr:col>
      <xdr:colOff>177800</xdr:colOff>
      <xdr:row>34</xdr:row>
      <xdr:rowOff>19514</xdr:rowOff>
    </xdr:to>
    <xdr:cxnSp macro="">
      <xdr:nvCxnSpPr>
        <xdr:cNvPr id="67" name="直線コネクタ 66"/>
        <xdr:cNvCxnSpPr/>
      </xdr:nvCxnSpPr>
      <xdr:spPr>
        <a:xfrm flipV="1">
          <a:off x="2908300" y="5843027"/>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127284</xdr:rowOff>
    </xdr:from>
    <xdr:to>
      <xdr:col>15</xdr:col>
      <xdr:colOff>50800</xdr:colOff>
      <xdr:row>34</xdr:row>
      <xdr:rowOff>19514</xdr:rowOff>
    </xdr:to>
    <xdr:cxnSp macro="">
      <xdr:nvCxnSpPr>
        <xdr:cNvPr id="70" name="直線コネクタ 69"/>
        <xdr:cNvCxnSpPr/>
      </xdr:nvCxnSpPr>
      <xdr:spPr>
        <a:xfrm>
          <a:off x="2019300" y="5613684"/>
          <a:ext cx="889000" cy="23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127284</xdr:rowOff>
    </xdr:from>
    <xdr:to>
      <xdr:col>10</xdr:col>
      <xdr:colOff>114300</xdr:colOff>
      <xdr:row>33</xdr:row>
      <xdr:rowOff>169361</xdr:rowOff>
    </xdr:to>
    <xdr:cxnSp macro="">
      <xdr:nvCxnSpPr>
        <xdr:cNvPr id="73" name="直線コネクタ 72"/>
        <xdr:cNvCxnSpPr/>
      </xdr:nvCxnSpPr>
      <xdr:spPr>
        <a:xfrm flipV="1">
          <a:off x="1130300" y="5613684"/>
          <a:ext cx="889000" cy="2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37122</xdr:rowOff>
    </xdr:from>
    <xdr:to>
      <xdr:col>24</xdr:col>
      <xdr:colOff>114300</xdr:colOff>
      <xdr:row>33</xdr:row>
      <xdr:rowOff>138722</xdr:rowOff>
    </xdr:to>
    <xdr:sp macro="" textlink="">
      <xdr:nvSpPr>
        <xdr:cNvPr id="83" name="楕円 82"/>
        <xdr:cNvSpPr/>
      </xdr:nvSpPr>
      <xdr:spPr>
        <a:xfrm>
          <a:off x="4584700" y="569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59999</xdr:rowOff>
    </xdr:from>
    <xdr:ext cx="534377" cy="259045"/>
    <xdr:sp macro="" textlink="">
      <xdr:nvSpPr>
        <xdr:cNvPr id="84" name="議会費該当値テキスト"/>
        <xdr:cNvSpPr txBox="1"/>
      </xdr:nvSpPr>
      <xdr:spPr>
        <a:xfrm>
          <a:off x="4686300" y="554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134377</xdr:rowOff>
    </xdr:from>
    <xdr:to>
      <xdr:col>20</xdr:col>
      <xdr:colOff>38100</xdr:colOff>
      <xdr:row>34</xdr:row>
      <xdr:rowOff>64527</xdr:rowOff>
    </xdr:to>
    <xdr:sp macro="" textlink="">
      <xdr:nvSpPr>
        <xdr:cNvPr id="85" name="楕円 84"/>
        <xdr:cNvSpPr/>
      </xdr:nvSpPr>
      <xdr:spPr>
        <a:xfrm>
          <a:off x="3746500" y="57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81054</xdr:rowOff>
    </xdr:from>
    <xdr:ext cx="534377" cy="259045"/>
    <xdr:sp macro="" textlink="">
      <xdr:nvSpPr>
        <xdr:cNvPr id="86" name="テキスト ボックス 85"/>
        <xdr:cNvSpPr txBox="1"/>
      </xdr:nvSpPr>
      <xdr:spPr>
        <a:xfrm>
          <a:off x="3530111" y="55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140164</xdr:rowOff>
    </xdr:from>
    <xdr:to>
      <xdr:col>15</xdr:col>
      <xdr:colOff>101600</xdr:colOff>
      <xdr:row>34</xdr:row>
      <xdr:rowOff>70314</xdr:rowOff>
    </xdr:to>
    <xdr:sp macro="" textlink="">
      <xdr:nvSpPr>
        <xdr:cNvPr id="87" name="楕円 86"/>
        <xdr:cNvSpPr/>
      </xdr:nvSpPr>
      <xdr:spPr>
        <a:xfrm>
          <a:off x="2857500" y="57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86841</xdr:rowOff>
    </xdr:from>
    <xdr:ext cx="534377" cy="259045"/>
    <xdr:sp macro="" textlink="">
      <xdr:nvSpPr>
        <xdr:cNvPr id="88" name="テキスト ボックス 87"/>
        <xdr:cNvSpPr txBox="1"/>
      </xdr:nvSpPr>
      <xdr:spPr>
        <a:xfrm>
          <a:off x="2641111" y="557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76484</xdr:rowOff>
    </xdr:from>
    <xdr:to>
      <xdr:col>10</xdr:col>
      <xdr:colOff>165100</xdr:colOff>
      <xdr:row>33</xdr:row>
      <xdr:rowOff>6634</xdr:rowOff>
    </xdr:to>
    <xdr:sp macro="" textlink="">
      <xdr:nvSpPr>
        <xdr:cNvPr id="89" name="楕円 88"/>
        <xdr:cNvSpPr/>
      </xdr:nvSpPr>
      <xdr:spPr>
        <a:xfrm>
          <a:off x="1968500" y="55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23161</xdr:rowOff>
    </xdr:from>
    <xdr:ext cx="534377" cy="259045"/>
    <xdr:sp macro="" textlink="">
      <xdr:nvSpPr>
        <xdr:cNvPr id="90" name="テキスト ボックス 89"/>
        <xdr:cNvSpPr txBox="1"/>
      </xdr:nvSpPr>
      <xdr:spPr>
        <a:xfrm>
          <a:off x="1752111" y="53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118561</xdr:rowOff>
    </xdr:from>
    <xdr:to>
      <xdr:col>6</xdr:col>
      <xdr:colOff>38100</xdr:colOff>
      <xdr:row>34</xdr:row>
      <xdr:rowOff>48711</xdr:rowOff>
    </xdr:to>
    <xdr:sp macro="" textlink="">
      <xdr:nvSpPr>
        <xdr:cNvPr id="91" name="楕円 90"/>
        <xdr:cNvSpPr/>
      </xdr:nvSpPr>
      <xdr:spPr>
        <a:xfrm>
          <a:off x="1079500" y="57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65238</xdr:rowOff>
    </xdr:from>
    <xdr:ext cx="534377" cy="259045"/>
    <xdr:sp macro="" textlink="">
      <xdr:nvSpPr>
        <xdr:cNvPr id="92" name="テキスト ボックス 91"/>
        <xdr:cNvSpPr txBox="1"/>
      </xdr:nvSpPr>
      <xdr:spPr>
        <a:xfrm>
          <a:off x="863111" y="555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14874</xdr:rowOff>
    </xdr:from>
    <xdr:to>
      <xdr:col>24</xdr:col>
      <xdr:colOff>63500</xdr:colOff>
      <xdr:row>52</xdr:row>
      <xdr:rowOff>164415</xdr:rowOff>
    </xdr:to>
    <xdr:cxnSp macro="">
      <xdr:nvCxnSpPr>
        <xdr:cNvPr id="121" name="直線コネクタ 120"/>
        <xdr:cNvCxnSpPr/>
      </xdr:nvCxnSpPr>
      <xdr:spPr>
        <a:xfrm flipV="1">
          <a:off x="3797300" y="8758824"/>
          <a:ext cx="838200" cy="3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164415</xdr:rowOff>
    </xdr:from>
    <xdr:to>
      <xdr:col>19</xdr:col>
      <xdr:colOff>177800</xdr:colOff>
      <xdr:row>54</xdr:row>
      <xdr:rowOff>50147</xdr:rowOff>
    </xdr:to>
    <xdr:cxnSp macro="">
      <xdr:nvCxnSpPr>
        <xdr:cNvPr id="124" name="直線コネクタ 123"/>
        <xdr:cNvCxnSpPr/>
      </xdr:nvCxnSpPr>
      <xdr:spPr>
        <a:xfrm flipV="1">
          <a:off x="2908300" y="9079815"/>
          <a:ext cx="889000" cy="2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50147</xdr:rowOff>
    </xdr:from>
    <xdr:to>
      <xdr:col>15</xdr:col>
      <xdr:colOff>50800</xdr:colOff>
      <xdr:row>57</xdr:row>
      <xdr:rowOff>24419</xdr:rowOff>
    </xdr:to>
    <xdr:cxnSp macro="">
      <xdr:nvCxnSpPr>
        <xdr:cNvPr id="127" name="直線コネクタ 126"/>
        <xdr:cNvCxnSpPr/>
      </xdr:nvCxnSpPr>
      <xdr:spPr>
        <a:xfrm flipV="1">
          <a:off x="2019300" y="9308447"/>
          <a:ext cx="889000" cy="4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155446</xdr:rowOff>
    </xdr:from>
    <xdr:to>
      <xdr:col>10</xdr:col>
      <xdr:colOff>114300</xdr:colOff>
      <xdr:row>57</xdr:row>
      <xdr:rowOff>24419</xdr:rowOff>
    </xdr:to>
    <xdr:cxnSp macro="">
      <xdr:nvCxnSpPr>
        <xdr:cNvPr id="130" name="直線コネクタ 129"/>
        <xdr:cNvCxnSpPr/>
      </xdr:nvCxnSpPr>
      <xdr:spPr>
        <a:xfrm>
          <a:off x="1130300" y="8727946"/>
          <a:ext cx="889000" cy="10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135524</xdr:rowOff>
    </xdr:from>
    <xdr:to>
      <xdr:col>24</xdr:col>
      <xdr:colOff>114300</xdr:colOff>
      <xdr:row>51</xdr:row>
      <xdr:rowOff>65674</xdr:rowOff>
    </xdr:to>
    <xdr:sp macro="" textlink="">
      <xdr:nvSpPr>
        <xdr:cNvPr id="140" name="楕円 139"/>
        <xdr:cNvSpPr/>
      </xdr:nvSpPr>
      <xdr:spPr>
        <a:xfrm>
          <a:off x="4584700" y="87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88551</xdr:rowOff>
    </xdr:from>
    <xdr:ext cx="690189" cy="259045"/>
    <xdr:sp macro="" textlink="">
      <xdr:nvSpPr>
        <xdr:cNvPr id="141" name="総務費該当値テキスト"/>
        <xdr:cNvSpPr txBox="1"/>
      </xdr:nvSpPr>
      <xdr:spPr>
        <a:xfrm>
          <a:off x="4686300" y="8661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113615</xdr:rowOff>
    </xdr:from>
    <xdr:to>
      <xdr:col>20</xdr:col>
      <xdr:colOff>38100</xdr:colOff>
      <xdr:row>53</xdr:row>
      <xdr:rowOff>43765</xdr:rowOff>
    </xdr:to>
    <xdr:sp macro="" textlink="">
      <xdr:nvSpPr>
        <xdr:cNvPr id="142" name="楕円 141"/>
        <xdr:cNvSpPr/>
      </xdr:nvSpPr>
      <xdr:spPr>
        <a:xfrm>
          <a:off x="3746500" y="90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60292</xdr:rowOff>
    </xdr:from>
    <xdr:ext cx="690189" cy="259045"/>
    <xdr:sp macro="" textlink="">
      <xdr:nvSpPr>
        <xdr:cNvPr id="143" name="テキスト ボックス 142"/>
        <xdr:cNvSpPr txBox="1"/>
      </xdr:nvSpPr>
      <xdr:spPr>
        <a:xfrm>
          <a:off x="3452205" y="880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170797</xdr:rowOff>
    </xdr:from>
    <xdr:to>
      <xdr:col>15</xdr:col>
      <xdr:colOff>101600</xdr:colOff>
      <xdr:row>54</xdr:row>
      <xdr:rowOff>100947</xdr:rowOff>
    </xdr:to>
    <xdr:sp macro="" textlink="">
      <xdr:nvSpPr>
        <xdr:cNvPr id="144" name="楕円 143"/>
        <xdr:cNvSpPr/>
      </xdr:nvSpPr>
      <xdr:spPr>
        <a:xfrm>
          <a:off x="2857500" y="92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117474</xdr:rowOff>
    </xdr:from>
    <xdr:ext cx="690189" cy="259045"/>
    <xdr:sp macro="" textlink="">
      <xdr:nvSpPr>
        <xdr:cNvPr id="145" name="テキスト ボックス 144"/>
        <xdr:cNvSpPr txBox="1"/>
      </xdr:nvSpPr>
      <xdr:spPr>
        <a:xfrm>
          <a:off x="2563205" y="90328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145069</xdr:rowOff>
    </xdr:from>
    <xdr:to>
      <xdr:col>10</xdr:col>
      <xdr:colOff>165100</xdr:colOff>
      <xdr:row>57</xdr:row>
      <xdr:rowOff>75219</xdr:rowOff>
    </xdr:to>
    <xdr:sp macro="" textlink="">
      <xdr:nvSpPr>
        <xdr:cNvPr id="146" name="楕円 145"/>
        <xdr:cNvSpPr/>
      </xdr:nvSpPr>
      <xdr:spPr>
        <a:xfrm>
          <a:off x="1968500" y="97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91746</xdr:rowOff>
    </xdr:from>
    <xdr:ext cx="599010" cy="259045"/>
    <xdr:sp macro="" textlink="">
      <xdr:nvSpPr>
        <xdr:cNvPr id="147" name="テキスト ボックス 146"/>
        <xdr:cNvSpPr txBox="1"/>
      </xdr:nvSpPr>
      <xdr:spPr>
        <a:xfrm>
          <a:off x="1719795" y="952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104646</xdr:rowOff>
    </xdr:from>
    <xdr:to>
      <xdr:col>6</xdr:col>
      <xdr:colOff>38100</xdr:colOff>
      <xdr:row>51</xdr:row>
      <xdr:rowOff>34796</xdr:rowOff>
    </xdr:to>
    <xdr:sp macro="" textlink="">
      <xdr:nvSpPr>
        <xdr:cNvPr id="148" name="楕円 147"/>
        <xdr:cNvSpPr/>
      </xdr:nvSpPr>
      <xdr:spPr>
        <a:xfrm>
          <a:off x="1079500" y="86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51323</xdr:rowOff>
    </xdr:from>
    <xdr:ext cx="690189" cy="259045"/>
    <xdr:sp macro="" textlink="">
      <xdr:nvSpPr>
        <xdr:cNvPr id="149" name="テキスト ボックス 148"/>
        <xdr:cNvSpPr txBox="1"/>
      </xdr:nvSpPr>
      <xdr:spPr>
        <a:xfrm>
          <a:off x="785205" y="84523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15088</xdr:rowOff>
    </xdr:from>
    <xdr:to>
      <xdr:col>24</xdr:col>
      <xdr:colOff>63500</xdr:colOff>
      <xdr:row>74</xdr:row>
      <xdr:rowOff>40846</xdr:rowOff>
    </xdr:to>
    <xdr:cxnSp macro="">
      <xdr:nvCxnSpPr>
        <xdr:cNvPr id="177" name="直線コネクタ 176"/>
        <xdr:cNvCxnSpPr/>
      </xdr:nvCxnSpPr>
      <xdr:spPr>
        <a:xfrm>
          <a:off x="3797300" y="12702388"/>
          <a:ext cx="838200" cy="2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15088</xdr:rowOff>
    </xdr:from>
    <xdr:to>
      <xdr:col>19</xdr:col>
      <xdr:colOff>177800</xdr:colOff>
      <xdr:row>74</xdr:row>
      <xdr:rowOff>132682</xdr:rowOff>
    </xdr:to>
    <xdr:cxnSp macro="">
      <xdr:nvCxnSpPr>
        <xdr:cNvPr id="180" name="直線コネクタ 179"/>
        <xdr:cNvCxnSpPr/>
      </xdr:nvCxnSpPr>
      <xdr:spPr>
        <a:xfrm flipV="1">
          <a:off x="2908300" y="12702388"/>
          <a:ext cx="889000" cy="1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132682</xdr:rowOff>
    </xdr:from>
    <xdr:to>
      <xdr:col>15</xdr:col>
      <xdr:colOff>50800</xdr:colOff>
      <xdr:row>74</xdr:row>
      <xdr:rowOff>151299</xdr:rowOff>
    </xdr:to>
    <xdr:cxnSp macro="">
      <xdr:nvCxnSpPr>
        <xdr:cNvPr id="183" name="直線コネクタ 182"/>
        <xdr:cNvCxnSpPr/>
      </xdr:nvCxnSpPr>
      <xdr:spPr>
        <a:xfrm flipV="1">
          <a:off x="2019300" y="12819982"/>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151299</xdr:rowOff>
    </xdr:from>
    <xdr:to>
      <xdr:col>10</xdr:col>
      <xdr:colOff>114300</xdr:colOff>
      <xdr:row>75</xdr:row>
      <xdr:rowOff>82456</xdr:rowOff>
    </xdr:to>
    <xdr:cxnSp macro="">
      <xdr:nvCxnSpPr>
        <xdr:cNvPr id="186" name="直線コネクタ 185"/>
        <xdr:cNvCxnSpPr/>
      </xdr:nvCxnSpPr>
      <xdr:spPr>
        <a:xfrm flipV="1">
          <a:off x="1130300" y="12838599"/>
          <a:ext cx="889000" cy="10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161496</xdr:rowOff>
    </xdr:from>
    <xdr:to>
      <xdr:col>24</xdr:col>
      <xdr:colOff>114300</xdr:colOff>
      <xdr:row>74</xdr:row>
      <xdr:rowOff>91646</xdr:rowOff>
    </xdr:to>
    <xdr:sp macro="" textlink="">
      <xdr:nvSpPr>
        <xdr:cNvPr id="196" name="楕円 195"/>
        <xdr:cNvSpPr/>
      </xdr:nvSpPr>
      <xdr:spPr>
        <a:xfrm>
          <a:off x="4584700" y="126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12923</xdr:rowOff>
    </xdr:from>
    <xdr:ext cx="599010" cy="259045"/>
    <xdr:sp macro="" textlink="">
      <xdr:nvSpPr>
        <xdr:cNvPr id="197" name="民生費該当値テキスト"/>
        <xdr:cNvSpPr txBox="1"/>
      </xdr:nvSpPr>
      <xdr:spPr>
        <a:xfrm>
          <a:off x="4686300" y="1252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135738</xdr:rowOff>
    </xdr:from>
    <xdr:to>
      <xdr:col>20</xdr:col>
      <xdr:colOff>38100</xdr:colOff>
      <xdr:row>74</xdr:row>
      <xdr:rowOff>65888</xdr:rowOff>
    </xdr:to>
    <xdr:sp macro="" textlink="">
      <xdr:nvSpPr>
        <xdr:cNvPr id="198" name="楕円 197"/>
        <xdr:cNvSpPr/>
      </xdr:nvSpPr>
      <xdr:spPr>
        <a:xfrm>
          <a:off x="3746500" y="126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82415</xdr:rowOff>
    </xdr:from>
    <xdr:ext cx="599010" cy="259045"/>
    <xdr:sp macro="" textlink="">
      <xdr:nvSpPr>
        <xdr:cNvPr id="199" name="テキスト ボックス 198"/>
        <xdr:cNvSpPr txBox="1"/>
      </xdr:nvSpPr>
      <xdr:spPr>
        <a:xfrm>
          <a:off x="3497795" y="1242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81882</xdr:rowOff>
    </xdr:from>
    <xdr:to>
      <xdr:col>15</xdr:col>
      <xdr:colOff>101600</xdr:colOff>
      <xdr:row>75</xdr:row>
      <xdr:rowOff>12032</xdr:rowOff>
    </xdr:to>
    <xdr:sp macro="" textlink="">
      <xdr:nvSpPr>
        <xdr:cNvPr id="200" name="楕円 199"/>
        <xdr:cNvSpPr/>
      </xdr:nvSpPr>
      <xdr:spPr>
        <a:xfrm>
          <a:off x="2857500" y="127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28559</xdr:rowOff>
    </xdr:from>
    <xdr:ext cx="599010" cy="259045"/>
    <xdr:sp macro="" textlink="">
      <xdr:nvSpPr>
        <xdr:cNvPr id="201" name="テキスト ボックス 200"/>
        <xdr:cNvSpPr txBox="1"/>
      </xdr:nvSpPr>
      <xdr:spPr>
        <a:xfrm>
          <a:off x="2608795" y="1254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100499</xdr:rowOff>
    </xdr:from>
    <xdr:to>
      <xdr:col>10</xdr:col>
      <xdr:colOff>165100</xdr:colOff>
      <xdr:row>75</xdr:row>
      <xdr:rowOff>30649</xdr:rowOff>
    </xdr:to>
    <xdr:sp macro="" textlink="">
      <xdr:nvSpPr>
        <xdr:cNvPr id="202" name="楕円 201"/>
        <xdr:cNvSpPr/>
      </xdr:nvSpPr>
      <xdr:spPr>
        <a:xfrm>
          <a:off x="1968500" y="127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47176</xdr:rowOff>
    </xdr:from>
    <xdr:ext cx="599010" cy="259045"/>
    <xdr:sp macro="" textlink="">
      <xdr:nvSpPr>
        <xdr:cNvPr id="203" name="テキスト ボックス 202"/>
        <xdr:cNvSpPr txBox="1"/>
      </xdr:nvSpPr>
      <xdr:spPr>
        <a:xfrm>
          <a:off x="1719795" y="1256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31656</xdr:rowOff>
    </xdr:from>
    <xdr:to>
      <xdr:col>6</xdr:col>
      <xdr:colOff>38100</xdr:colOff>
      <xdr:row>75</xdr:row>
      <xdr:rowOff>133256</xdr:rowOff>
    </xdr:to>
    <xdr:sp macro="" textlink="">
      <xdr:nvSpPr>
        <xdr:cNvPr id="204" name="楕円 203"/>
        <xdr:cNvSpPr/>
      </xdr:nvSpPr>
      <xdr:spPr>
        <a:xfrm>
          <a:off x="1079500" y="128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149783</xdr:rowOff>
    </xdr:from>
    <xdr:ext cx="599010" cy="259045"/>
    <xdr:sp macro="" textlink="">
      <xdr:nvSpPr>
        <xdr:cNvPr id="205" name="テキスト ボックス 204"/>
        <xdr:cNvSpPr txBox="1"/>
      </xdr:nvSpPr>
      <xdr:spPr>
        <a:xfrm>
          <a:off x="830795" y="1266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152569</xdr:rowOff>
    </xdr:from>
    <xdr:to>
      <xdr:col>24</xdr:col>
      <xdr:colOff>63500</xdr:colOff>
      <xdr:row>96</xdr:row>
      <xdr:rowOff>131482</xdr:rowOff>
    </xdr:to>
    <xdr:cxnSp macro="">
      <xdr:nvCxnSpPr>
        <xdr:cNvPr id="234" name="直線コネクタ 233"/>
        <xdr:cNvCxnSpPr/>
      </xdr:nvCxnSpPr>
      <xdr:spPr>
        <a:xfrm>
          <a:off x="3797300" y="16440319"/>
          <a:ext cx="838200" cy="15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152569</xdr:rowOff>
    </xdr:from>
    <xdr:to>
      <xdr:col>19</xdr:col>
      <xdr:colOff>177800</xdr:colOff>
      <xdr:row>96</xdr:row>
      <xdr:rowOff>155721</xdr:rowOff>
    </xdr:to>
    <xdr:cxnSp macro="">
      <xdr:nvCxnSpPr>
        <xdr:cNvPr id="237" name="直線コネクタ 236"/>
        <xdr:cNvCxnSpPr/>
      </xdr:nvCxnSpPr>
      <xdr:spPr>
        <a:xfrm flipV="1">
          <a:off x="2908300" y="16440319"/>
          <a:ext cx="889000" cy="17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155721</xdr:rowOff>
    </xdr:from>
    <xdr:to>
      <xdr:col>15</xdr:col>
      <xdr:colOff>50800</xdr:colOff>
      <xdr:row>96</xdr:row>
      <xdr:rowOff>157939</xdr:rowOff>
    </xdr:to>
    <xdr:cxnSp macro="">
      <xdr:nvCxnSpPr>
        <xdr:cNvPr id="240" name="直線コネクタ 239"/>
        <xdr:cNvCxnSpPr/>
      </xdr:nvCxnSpPr>
      <xdr:spPr>
        <a:xfrm flipV="1">
          <a:off x="2019300" y="16614921"/>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157939</xdr:rowOff>
    </xdr:from>
    <xdr:to>
      <xdr:col>10</xdr:col>
      <xdr:colOff>114300</xdr:colOff>
      <xdr:row>97</xdr:row>
      <xdr:rowOff>60052</xdr:rowOff>
    </xdr:to>
    <xdr:cxnSp macro="">
      <xdr:nvCxnSpPr>
        <xdr:cNvPr id="243" name="直線コネクタ 242"/>
        <xdr:cNvCxnSpPr/>
      </xdr:nvCxnSpPr>
      <xdr:spPr>
        <a:xfrm flipV="1">
          <a:off x="1130300" y="16617139"/>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80682</xdr:rowOff>
    </xdr:from>
    <xdr:to>
      <xdr:col>24</xdr:col>
      <xdr:colOff>114300</xdr:colOff>
      <xdr:row>97</xdr:row>
      <xdr:rowOff>10832</xdr:rowOff>
    </xdr:to>
    <xdr:sp macro="" textlink="">
      <xdr:nvSpPr>
        <xdr:cNvPr id="253" name="楕円 252"/>
        <xdr:cNvSpPr/>
      </xdr:nvSpPr>
      <xdr:spPr>
        <a:xfrm>
          <a:off x="4584700" y="165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103559</xdr:rowOff>
    </xdr:from>
    <xdr:ext cx="599010" cy="259045"/>
    <xdr:sp macro="" textlink="">
      <xdr:nvSpPr>
        <xdr:cNvPr id="254" name="衛生費該当値テキスト"/>
        <xdr:cNvSpPr txBox="1"/>
      </xdr:nvSpPr>
      <xdr:spPr>
        <a:xfrm>
          <a:off x="4686300" y="1639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101769</xdr:rowOff>
    </xdr:from>
    <xdr:to>
      <xdr:col>20</xdr:col>
      <xdr:colOff>38100</xdr:colOff>
      <xdr:row>96</xdr:row>
      <xdr:rowOff>31919</xdr:rowOff>
    </xdr:to>
    <xdr:sp macro="" textlink="">
      <xdr:nvSpPr>
        <xdr:cNvPr id="255" name="楕円 254"/>
        <xdr:cNvSpPr/>
      </xdr:nvSpPr>
      <xdr:spPr>
        <a:xfrm>
          <a:off x="3746500" y="163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48446</xdr:rowOff>
    </xdr:from>
    <xdr:ext cx="599010" cy="259045"/>
    <xdr:sp macro="" textlink="">
      <xdr:nvSpPr>
        <xdr:cNvPr id="256" name="テキスト ボックス 255"/>
        <xdr:cNvSpPr txBox="1"/>
      </xdr:nvSpPr>
      <xdr:spPr>
        <a:xfrm>
          <a:off x="3497795" y="1616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104921</xdr:rowOff>
    </xdr:from>
    <xdr:to>
      <xdr:col>15</xdr:col>
      <xdr:colOff>101600</xdr:colOff>
      <xdr:row>97</xdr:row>
      <xdr:rowOff>35071</xdr:rowOff>
    </xdr:to>
    <xdr:sp macro="" textlink="">
      <xdr:nvSpPr>
        <xdr:cNvPr id="257" name="楕円 256"/>
        <xdr:cNvSpPr/>
      </xdr:nvSpPr>
      <xdr:spPr>
        <a:xfrm>
          <a:off x="2857500" y="165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51598</xdr:rowOff>
    </xdr:from>
    <xdr:ext cx="599010" cy="259045"/>
    <xdr:sp macro="" textlink="">
      <xdr:nvSpPr>
        <xdr:cNvPr id="258" name="テキスト ボックス 257"/>
        <xdr:cNvSpPr txBox="1"/>
      </xdr:nvSpPr>
      <xdr:spPr>
        <a:xfrm>
          <a:off x="2608795" y="163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107139</xdr:rowOff>
    </xdr:from>
    <xdr:to>
      <xdr:col>10</xdr:col>
      <xdr:colOff>165100</xdr:colOff>
      <xdr:row>97</xdr:row>
      <xdr:rowOff>37289</xdr:rowOff>
    </xdr:to>
    <xdr:sp macro="" textlink="">
      <xdr:nvSpPr>
        <xdr:cNvPr id="259" name="楕円 258"/>
        <xdr:cNvSpPr/>
      </xdr:nvSpPr>
      <xdr:spPr>
        <a:xfrm>
          <a:off x="1968500" y="1656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53816</xdr:rowOff>
    </xdr:from>
    <xdr:ext cx="599010" cy="259045"/>
    <xdr:sp macro="" textlink="">
      <xdr:nvSpPr>
        <xdr:cNvPr id="260" name="テキスト ボックス 259"/>
        <xdr:cNvSpPr txBox="1"/>
      </xdr:nvSpPr>
      <xdr:spPr>
        <a:xfrm>
          <a:off x="1719795" y="1634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9252</xdr:rowOff>
    </xdr:from>
    <xdr:to>
      <xdr:col>6</xdr:col>
      <xdr:colOff>38100</xdr:colOff>
      <xdr:row>97</xdr:row>
      <xdr:rowOff>110852</xdr:rowOff>
    </xdr:to>
    <xdr:sp macro="" textlink="">
      <xdr:nvSpPr>
        <xdr:cNvPr id="261" name="楕円 260"/>
        <xdr:cNvSpPr/>
      </xdr:nvSpPr>
      <xdr:spPr>
        <a:xfrm>
          <a:off x="1079500" y="166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127379</xdr:rowOff>
    </xdr:from>
    <xdr:ext cx="599010" cy="259045"/>
    <xdr:sp macro="" textlink="">
      <xdr:nvSpPr>
        <xdr:cNvPr id="262" name="テキスト ボックス 261"/>
        <xdr:cNvSpPr txBox="1"/>
      </xdr:nvSpPr>
      <xdr:spPr>
        <a:xfrm>
          <a:off x="830795" y="164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41434</xdr:rowOff>
    </xdr:from>
    <xdr:to>
      <xdr:col>55</xdr:col>
      <xdr:colOff>0</xdr:colOff>
      <xdr:row>53</xdr:row>
      <xdr:rowOff>42262</xdr:rowOff>
    </xdr:to>
    <xdr:cxnSp macro="">
      <xdr:nvCxnSpPr>
        <xdr:cNvPr id="346" name="直線コネクタ 345"/>
        <xdr:cNvCxnSpPr/>
      </xdr:nvCxnSpPr>
      <xdr:spPr>
        <a:xfrm>
          <a:off x="9639300" y="9128284"/>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41434</xdr:rowOff>
    </xdr:from>
    <xdr:to>
      <xdr:col>50</xdr:col>
      <xdr:colOff>114300</xdr:colOff>
      <xdr:row>53</xdr:row>
      <xdr:rowOff>115935</xdr:rowOff>
    </xdr:to>
    <xdr:cxnSp macro="">
      <xdr:nvCxnSpPr>
        <xdr:cNvPr id="349" name="直線コネクタ 348"/>
        <xdr:cNvCxnSpPr/>
      </xdr:nvCxnSpPr>
      <xdr:spPr>
        <a:xfrm flipV="1">
          <a:off x="8750300" y="9128284"/>
          <a:ext cx="889000" cy="7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60376</xdr:rowOff>
    </xdr:from>
    <xdr:to>
      <xdr:col>45</xdr:col>
      <xdr:colOff>177800</xdr:colOff>
      <xdr:row>53</xdr:row>
      <xdr:rowOff>115935</xdr:rowOff>
    </xdr:to>
    <xdr:cxnSp macro="">
      <xdr:nvCxnSpPr>
        <xdr:cNvPr id="352" name="直線コネクタ 351"/>
        <xdr:cNvCxnSpPr/>
      </xdr:nvCxnSpPr>
      <xdr:spPr>
        <a:xfrm>
          <a:off x="7861300" y="8975776"/>
          <a:ext cx="889000" cy="22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60376</xdr:rowOff>
    </xdr:from>
    <xdr:to>
      <xdr:col>41</xdr:col>
      <xdr:colOff>50800</xdr:colOff>
      <xdr:row>52</xdr:row>
      <xdr:rowOff>98961</xdr:rowOff>
    </xdr:to>
    <xdr:cxnSp macro="">
      <xdr:nvCxnSpPr>
        <xdr:cNvPr id="355" name="直線コネクタ 354"/>
        <xdr:cNvCxnSpPr/>
      </xdr:nvCxnSpPr>
      <xdr:spPr>
        <a:xfrm flipV="1">
          <a:off x="6972300" y="8975776"/>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162912</xdr:rowOff>
    </xdr:from>
    <xdr:to>
      <xdr:col>55</xdr:col>
      <xdr:colOff>50800</xdr:colOff>
      <xdr:row>53</xdr:row>
      <xdr:rowOff>93062</xdr:rowOff>
    </xdr:to>
    <xdr:sp macro="" textlink="">
      <xdr:nvSpPr>
        <xdr:cNvPr id="365" name="楕円 364"/>
        <xdr:cNvSpPr/>
      </xdr:nvSpPr>
      <xdr:spPr>
        <a:xfrm>
          <a:off x="10426700" y="90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14339</xdr:rowOff>
    </xdr:from>
    <xdr:ext cx="599010" cy="259045"/>
    <xdr:sp macro="" textlink="">
      <xdr:nvSpPr>
        <xdr:cNvPr id="366" name="農林水産業費該当値テキスト"/>
        <xdr:cNvSpPr txBox="1"/>
      </xdr:nvSpPr>
      <xdr:spPr>
        <a:xfrm>
          <a:off x="10528300" y="892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162084</xdr:rowOff>
    </xdr:from>
    <xdr:to>
      <xdr:col>50</xdr:col>
      <xdr:colOff>165100</xdr:colOff>
      <xdr:row>53</xdr:row>
      <xdr:rowOff>92234</xdr:rowOff>
    </xdr:to>
    <xdr:sp macro="" textlink="">
      <xdr:nvSpPr>
        <xdr:cNvPr id="367" name="楕円 366"/>
        <xdr:cNvSpPr/>
      </xdr:nvSpPr>
      <xdr:spPr>
        <a:xfrm>
          <a:off x="9588500" y="90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108761</xdr:rowOff>
    </xdr:from>
    <xdr:ext cx="599010" cy="259045"/>
    <xdr:sp macro="" textlink="">
      <xdr:nvSpPr>
        <xdr:cNvPr id="368" name="テキスト ボックス 367"/>
        <xdr:cNvSpPr txBox="1"/>
      </xdr:nvSpPr>
      <xdr:spPr>
        <a:xfrm>
          <a:off x="9339795" y="88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65135</xdr:rowOff>
    </xdr:from>
    <xdr:to>
      <xdr:col>46</xdr:col>
      <xdr:colOff>38100</xdr:colOff>
      <xdr:row>53</xdr:row>
      <xdr:rowOff>166735</xdr:rowOff>
    </xdr:to>
    <xdr:sp macro="" textlink="">
      <xdr:nvSpPr>
        <xdr:cNvPr id="369" name="楕円 368"/>
        <xdr:cNvSpPr/>
      </xdr:nvSpPr>
      <xdr:spPr>
        <a:xfrm>
          <a:off x="8699500" y="91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11812</xdr:rowOff>
    </xdr:from>
    <xdr:ext cx="599010" cy="259045"/>
    <xdr:sp macro="" textlink="">
      <xdr:nvSpPr>
        <xdr:cNvPr id="370" name="テキスト ボックス 369"/>
        <xdr:cNvSpPr txBox="1"/>
      </xdr:nvSpPr>
      <xdr:spPr>
        <a:xfrm>
          <a:off x="8450795" y="892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9576</xdr:rowOff>
    </xdr:from>
    <xdr:to>
      <xdr:col>41</xdr:col>
      <xdr:colOff>101600</xdr:colOff>
      <xdr:row>52</xdr:row>
      <xdr:rowOff>111176</xdr:rowOff>
    </xdr:to>
    <xdr:sp macro="" textlink="">
      <xdr:nvSpPr>
        <xdr:cNvPr id="371" name="楕円 370"/>
        <xdr:cNvSpPr/>
      </xdr:nvSpPr>
      <xdr:spPr>
        <a:xfrm>
          <a:off x="7810500" y="8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127703</xdr:rowOff>
    </xdr:from>
    <xdr:ext cx="599010" cy="259045"/>
    <xdr:sp macro="" textlink="">
      <xdr:nvSpPr>
        <xdr:cNvPr id="372" name="テキスト ボックス 371"/>
        <xdr:cNvSpPr txBox="1"/>
      </xdr:nvSpPr>
      <xdr:spPr>
        <a:xfrm>
          <a:off x="7561795" y="870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48161</xdr:rowOff>
    </xdr:from>
    <xdr:to>
      <xdr:col>36</xdr:col>
      <xdr:colOff>165100</xdr:colOff>
      <xdr:row>52</xdr:row>
      <xdr:rowOff>149761</xdr:rowOff>
    </xdr:to>
    <xdr:sp macro="" textlink="">
      <xdr:nvSpPr>
        <xdr:cNvPr id="373" name="楕円 372"/>
        <xdr:cNvSpPr/>
      </xdr:nvSpPr>
      <xdr:spPr>
        <a:xfrm>
          <a:off x="6921500" y="89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166288</xdr:rowOff>
    </xdr:from>
    <xdr:ext cx="599010" cy="259045"/>
    <xdr:sp macro="" textlink="">
      <xdr:nvSpPr>
        <xdr:cNvPr id="374" name="テキスト ボックス 373"/>
        <xdr:cNvSpPr txBox="1"/>
      </xdr:nvSpPr>
      <xdr:spPr>
        <a:xfrm>
          <a:off x="6672795" y="87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113643</xdr:rowOff>
    </xdr:from>
    <xdr:to>
      <xdr:col>55</xdr:col>
      <xdr:colOff>0</xdr:colOff>
      <xdr:row>77</xdr:row>
      <xdr:rowOff>16300</xdr:rowOff>
    </xdr:to>
    <xdr:cxnSp macro="">
      <xdr:nvCxnSpPr>
        <xdr:cNvPr id="403" name="直線コネクタ 402"/>
        <xdr:cNvCxnSpPr/>
      </xdr:nvCxnSpPr>
      <xdr:spPr>
        <a:xfrm flipV="1">
          <a:off x="9639300" y="12286593"/>
          <a:ext cx="838200" cy="9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16300</xdr:rowOff>
    </xdr:from>
    <xdr:to>
      <xdr:col>50</xdr:col>
      <xdr:colOff>114300</xdr:colOff>
      <xdr:row>77</xdr:row>
      <xdr:rowOff>152150</xdr:rowOff>
    </xdr:to>
    <xdr:cxnSp macro="">
      <xdr:nvCxnSpPr>
        <xdr:cNvPr id="406" name="直線コネクタ 405"/>
        <xdr:cNvCxnSpPr/>
      </xdr:nvCxnSpPr>
      <xdr:spPr>
        <a:xfrm flipV="1">
          <a:off x="8750300" y="13217950"/>
          <a:ext cx="889000" cy="1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62675</xdr:rowOff>
    </xdr:from>
    <xdr:to>
      <xdr:col>45</xdr:col>
      <xdr:colOff>177800</xdr:colOff>
      <xdr:row>77</xdr:row>
      <xdr:rowOff>152150</xdr:rowOff>
    </xdr:to>
    <xdr:cxnSp macro="">
      <xdr:nvCxnSpPr>
        <xdr:cNvPr id="409" name="直線コネクタ 408"/>
        <xdr:cNvCxnSpPr/>
      </xdr:nvCxnSpPr>
      <xdr:spPr>
        <a:xfrm>
          <a:off x="7861300" y="13092875"/>
          <a:ext cx="889000" cy="26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62675</xdr:rowOff>
    </xdr:from>
    <xdr:to>
      <xdr:col>41</xdr:col>
      <xdr:colOff>50800</xdr:colOff>
      <xdr:row>76</xdr:row>
      <xdr:rowOff>124413</xdr:rowOff>
    </xdr:to>
    <xdr:cxnSp macro="">
      <xdr:nvCxnSpPr>
        <xdr:cNvPr id="412" name="直線コネクタ 411"/>
        <xdr:cNvCxnSpPr/>
      </xdr:nvCxnSpPr>
      <xdr:spPr>
        <a:xfrm flipV="1">
          <a:off x="6972300" y="13092875"/>
          <a:ext cx="889000" cy="6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62843</xdr:rowOff>
    </xdr:from>
    <xdr:to>
      <xdr:col>55</xdr:col>
      <xdr:colOff>50800</xdr:colOff>
      <xdr:row>71</xdr:row>
      <xdr:rowOff>164443</xdr:rowOff>
    </xdr:to>
    <xdr:sp macro="" textlink="">
      <xdr:nvSpPr>
        <xdr:cNvPr id="422" name="楕円 421"/>
        <xdr:cNvSpPr/>
      </xdr:nvSpPr>
      <xdr:spPr>
        <a:xfrm>
          <a:off x="10426700" y="122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15870</xdr:rowOff>
    </xdr:from>
    <xdr:ext cx="599010" cy="259045"/>
    <xdr:sp macro="" textlink="">
      <xdr:nvSpPr>
        <xdr:cNvPr id="423" name="商工費該当値テキスト"/>
        <xdr:cNvSpPr txBox="1"/>
      </xdr:nvSpPr>
      <xdr:spPr>
        <a:xfrm>
          <a:off x="10528300" y="1218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136950</xdr:rowOff>
    </xdr:from>
    <xdr:to>
      <xdr:col>50</xdr:col>
      <xdr:colOff>165100</xdr:colOff>
      <xdr:row>77</xdr:row>
      <xdr:rowOff>67100</xdr:rowOff>
    </xdr:to>
    <xdr:sp macro="" textlink="">
      <xdr:nvSpPr>
        <xdr:cNvPr id="424" name="楕円 423"/>
        <xdr:cNvSpPr/>
      </xdr:nvSpPr>
      <xdr:spPr>
        <a:xfrm>
          <a:off x="9588500" y="131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83627</xdr:rowOff>
    </xdr:from>
    <xdr:ext cx="599010" cy="259045"/>
    <xdr:sp macro="" textlink="">
      <xdr:nvSpPr>
        <xdr:cNvPr id="425" name="テキスト ボックス 424"/>
        <xdr:cNvSpPr txBox="1"/>
      </xdr:nvSpPr>
      <xdr:spPr>
        <a:xfrm>
          <a:off x="9339795" y="1294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101350</xdr:rowOff>
    </xdr:from>
    <xdr:to>
      <xdr:col>46</xdr:col>
      <xdr:colOff>38100</xdr:colOff>
      <xdr:row>78</xdr:row>
      <xdr:rowOff>31500</xdr:rowOff>
    </xdr:to>
    <xdr:sp macro="" textlink="">
      <xdr:nvSpPr>
        <xdr:cNvPr id="426" name="楕円 425"/>
        <xdr:cNvSpPr/>
      </xdr:nvSpPr>
      <xdr:spPr>
        <a:xfrm>
          <a:off x="8699500" y="133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48027</xdr:rowOff>
    </xdr:from>
    <xdr:ext cx="599010" cy="259045"/>
    <xdr:sp macro="" textlink="">
      <xdr:nvSpPr>
        <xdr:cNvPr id="427" name="テキスト ボックス 426"/>
        <xdr:cNvSpPr txBox="1"/>
      </xdr:nvSpPr>
      <xdr:spPr>
        <a:xfrm>
          <a:off x="8450795" y="1307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11875</xdr:rowOff>
    </xdr:from>
    <xdr:to>
      <xdr:col>41</xdr:col>
      <xdr:colOff>101600</xdr:colOff>
      <xdr:row>76</xdr:row>
      <xdr:rowOff>113475</xdr:rowOff>
    </xdr:to>
    <xdr:sp macro="" textlink="">
      <xdr:nvSpPr>
        <xdr:cNvPr id="428" name="楕円 427"/>
        <xdr:cNvSpPr/>
      </xdr:nvSpPr>
      <xdr:spPr>
        <a:xfrm>
          <a:off x="7810500" y="130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130002</xdr:rowOff>
    </xdr:from>
    <xdr:ext cx="599010" cy="259045"/>
    <xdr:sp macro="" textlink="">
      <xdr:nvSpPr>
        <xdr:cNvPr id="429" name="テキスト ボックス 428"/>
        <xdr:cNvSpPr txBox="1"/>
      </xdr:nvSpPr>
      <xdr:spPr>
        <a:xfrm>
          <a:off x="7561795" y="1281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73613</xdr:rowOff>
    </xdr:from>
    <xdr:to>
      <xdr:col>36</xdr:col>
      <xdr:colOff>165100</xdr:colOff>
      <xdr:row>77</xdr:row>
      <xdr:rowOff>3763</xdr:rowOff>
    </xdr:to>
    <xdr:sp macro="" textlink="">
      <xdr:nvSpPr>
        <xdr:cNvPr id="430" name="楕円 429"/>
        <xdr:cNvSpPr/>
      </xdr:nvSpPr>
      <xdr:spPr>
        <a:xfrm>
          <a:off x="6921500" y="131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20290</xdr:rowOff>
    </xdr:from>
    <xdr:ext cx="599010" cy="259045"/>
    <xdr:sp macro="" textlink="">
      <xdr:nvSpPr>
        <xdr:cNvPr id="431" name="テキスト ボックス 430"/>
        <xdr:cNvSpPr txBox="1"/>
      </xdr:nvSpPr>
      <xdr:spPr>
        <a:xfrm>
          <a:off x="6672795" y="1287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34891</xdr:rowOff>
    </xdr:from>
    <xdr:to>
      <xdr:col>55</xdr:col>
      <xdr:colOff>0</xdr:colOff>
      <xdr:row>97</xdr:row>
      <xdr:rowOff>62481</xdr:rowOff>
    </xdr:to>
    <xdr:cxnSp macro="">
      <xdr:nvCxnSpPr>
        <xdr:cNvPr id="456" name="直線コネクタ 455"/>
        <xdr:cNvCxnSpPr/>
      </xdr:nvCxnSpPr>
      <xdr:spPr>
        <a:xfrm>
          <a:off x="9639300" y="16665541"/>
          <a:ext cx="838200" cy="2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87450</xdr:rowOff>
    </xdr:from>
    <xdr:to>
      <xdr:col>50</xdr:col>
      <xdr:colOff>114300</xdr:colOff>
      <xdr:row>97</xdr:row>
      <xdr:rowOff>34891</xdr:rowOff>
    </xdr:to>
    <xdr:cxnSp macro="">
      <xdr:nvCxnSpPr>
        <xdr:cNvPr id="459" name="直線コネクタ 458"/>
        <xdr:cNvCxnSpPr/>
      </xdr:nvCxnSpPr>
      <xdr:spPr>
        <a:xfrm>
          <a:off x="8750300" y="16375200"/>
          <a:ext cx="889000" cy="29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87450</xdr:rowOff>
    </xdr:from>
    <xdr:to>
      <xdr:col>45</xdr:col>
      <xdr:colOff>177800</xdr:colOff>
      <xdr:row>96</xdr:row>
      <xdr:rowOff>145230</xdr:rowOff>
    </xdr:to>
    <xdr:cxnSp macro="">
      <xdr:nvCxnSpPr>
        <xdr:cNvPr id="462" name="直線コネクタ 461"/>
        <xdr:cNvCxnSpPr/>
      </xdr:nvCxnSpPr>
      <xdr:spPr>
        <a:xfrm flipV="1">
          <a:off x="7861300" y="16375200"/>
          <a:ext cx="889000" cy="22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145230</xdr:rowOff>
    </xdr:from>
    <xdr:to>
      <xdr:col>41</xdr:col>
      <xdr:colOff>50800</xdr:colOff>
      <xdr:row>97</xdr:row>
      <xdr:rowOff>67539</xdr:rowOff>
    </xdr:to>
    <xdr:cxnSp macro="">
      <xdr:nvCxnSpPr>
        <xdr:cNvPr id="465" name="直線コネクタ 464"/>
        <xdr:cNvCxnSpPr/>
      </xdr:nvCxnSpPr>
      <xdr:spPr>
        <a:xfrm flipV="1">
          <a:off x="6972300" y="16604430"/>
          <a:ext cx="889000" cy="9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11681</xdr:rowOff>
    </xdr:from>
    <xdr:to>
      <xdr:col>55</xdr:col>
      <xdr:colOff>50800</xdr:colOff>
      <xdr:row>97</xdr:row>
      <xdr:rowOff>113281</xdr:rowOff>
    </xdr:to>
    <xdr:sp macro="" textlink="">
      <xdr:nvSpPr>
        <xdr:cNvPr id="475" name="楕円 474"/>
        <xdr:cNvSpPr/>
      </xdr:nvSpPr>
      <xdr:spPr>
        <a:xfrm>
          <a:off x="10426700" y="166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142508</xdr:rowOff>
    </xdr:from>
    <xdr:ext cx="599010" cy="259045"/>
    <xdr:sp macro="" textlink="">
      <xdr:nvSpPr>
        <xdr:cNvPr id="476" name="土木費該当値テキスト"/>
        <xdr:cNvSpPr txBox="1"/>
      </xdr:nvSpPr>
      <xdr:spPr>
        <a:xfrm>
          <a:off x="10528300" y="1643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155541</xdr:rowOff>
    </xdr:from>
    <xdr:to>
      <xdr:col>50</xdr:col>
      <xdr:colOff>165100</xdr:colOff>
      <xdr:row>97</xdr:row>
      <xdr:rowOff>85691</xdr:rowOff>
    </xdr:to>
    <xdr:sp macro="" textlink="">
      <xdr:nvSpPr>
        <xdr:cNvPr id="477" name="楕円 476"/>
        <xdr:cNvSpPr/>
      </xdr:nvSpPr>
      <xdr:spPr>
        <a:xfrm>
          <a:off x="9588500" y="166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102218</xdr:rowOff>
    </xdr:from>
    <xdr:ext cx="599010" cy="259045"/>
    <xdr:sp macro="" textlink="">
      <xdr:nvSpPr>
        <xdr:cNvPr id="478" name="テキスト ボックス 477"/>
        <xdr:cNvSpPr txBox="1"/>
      </xdr:nvSpPr>
      <xdr:spPr>
        <a:xfrm>
          <a:off x="9339795" y="1638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36650</xdr:rowOff>
    </xdr:from>
    <xdr:to>
      <xdr:col>46</xdr:col>
      <xdr:colOff>38100</xdr:colOff>
      <xdr:row>95</xdr:row>
      <xdr:rowOff>138250</xdr:rowOff>
    </xdr:to>
    <xdr:sp macro="" textlink="">
      <xdr:nvSpPr>
        <xdr:cNvPr id="479" name="楕円 478"/>
        <xdr:cNvSpPr/>
      </xdr:nvSpPr>
      <xdr:spPr>
        <a:xfrm>
          <a:off x="8699500" y="163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154777</xdr:rowOff>
    </xdr:from>
    <xdr:ext cx="599010" cy="259045"/>
    <xdr:sp macro="" textlink="">
      <xdr:nvSpPr>
        <xdr:cNvPr id="480" name="テキスト ボックス 479"/>
        <xdr:cNvSpPr txBox="1"/>
      </xdr:nvSpPr>
      <xdr:spPr>
        <a:xfrm>
          <a:off x="8450795" y="1609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94430</xdr:rowOff>
    </xdr:from>
    <xdr:to>
      <xdr:col>41</xdr:col>
      <xdr:colOff>101600</xdr:colOff>
      <xdr:row>97</xdr:row>
      <xdr:rowOff>24580</xdr:rowOff>
    </xdr:to>
    <xdr:sp macro="" textlink="">
      <xdr:nvSpPr>
        <xdr:cNvPr id="481" name="楕円 480"/>
        <xdr:cNvSpPr/>
      </xdr:nvSpPr>
      <xdr:spPr>
        <a:xfrm>
          <a:off x="7810500" y="165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41107</xdr:rowOff>
    </xdr:from>
    <xdr:ext cx="599010" cy="259045"/>
    <xdr:sp macro="" textlink="">
      <xdr:nvSpPr>
        <xdr:cNvPr id="482" name="テキスト ボックス 481"/>
        <xdr:cNvSpPr txBox="1"/>
      </xdr:nvSpPr>
      <xdr:spPr>
        <a:xfrm>
          <a:off x="7561795" y="1632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16739</xdr:rowOff>
    </xdr:from>
    <xdr:to>
      <xdr:col>36</xdr:col>
      <xdr:colOff>165100</xdr:colOff>
      <xdr:row>97</xdr:row>
      <xdr:rowOff>118339</xdr:rowOff>
    </xdr:to>
    <xdr:sp macro="" textlink="">
      <xdr:nvSpPr>
        <xdr:cNvPr id="483" name="楕円 482"/>
        <xdr:cNvSpPr/>
      </xdr:nvSpPr>
      <xdr:spPr>
        <a:xfrm>
          <a:off x="6921500" y="166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134866</xdr:rowOff>
    </xdr:from>
    <xdr:ext cx="599010" cy="259045"/>
    <xdr:sp macro="" textlink="">
      <xdr:nvSpPr>
        <xdr:cNvPr id="484" name="テキスト ボックス 483"/>
        <xdr:cNvSpPr txBox="1"/>
      </xdr:nvSpPr>
      <xdr:spPr>
        <a:xfrm>
          <a:off x="6672795" y="1642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37947</xdr:rowOff>
    </xdr:from>
    <xdr:to>
      <xdr:col>85</xdr:col>
      <xdr:colOff>127000</xdr:colOff>
      <xdr:row>37</xdr:row>
      <xdr:rowOff>162681</xdr:rowOff>
    </xdr:to>
    <xdr:cxnSp macro="">
      <xdr:nvCxnSpPr>
        <xdr:cNvPr id="515" name="直線コネクタ 514"/>
        <xdr:cNvCxnSpPr/>
      </xdr:nvCxnSpPr>
      <xdr:spPr>
        <a:xfrm flipV="1">
          <a:off x="15481300" y="6381597"/>
          <a:ext cx="838200" cy="1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139230</xdr:rowOff>
    </xdr:from>
    <xdr:to>
      <xdr:col>81</xdr:col>
      <xdr:colOff>50800</xdr:colOff>
      <xdr:row>37</xdr:row>
      <xdr:rowOff>162681</xdr:rowOff>
    </xdr:to>
    <xdr:cxnSp macro="">
      <xdr:nvCxnSpPr>
        <xdr:cNvPr id="518" name="直線コネクタ 517"/>
        <xdr:cNvCxnSpPr/>
      </xdr:nvCxnSpPr>
      <xdr:spPr>
        <a:xfrm>
          <a:off x="14592300" y="6482880"/>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99587</xdr:rowOff>
    </xdr:from>
    <xdr:to>
      <xdr:col>76</xdr:col>
      <xdr:colOff>114300</xdr:colOff>
      <xdr:row>37</xdr:row>
      <xdr:rowOff>139230</xdr:rowOff>
    </xdr:to>
    <xdr:cxnSp macro="">
      <xdr:nvCxnSpPr>
        <xdr:cNvPr id="521" name="直線コネクタ 520"/>
        <xdr:cNvCxnSpPr/>
      </xdr:nvCxnSpPr>
      <xdr:spPr>
        <a:xfrm>
          <a:off x="13703300" y="6443237"/>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105844</xdr:rowOff>
    </xdr:from>
    <xdr:to>
      <xdr:col>71</xdr:col>
      <xdr:colOff>177800</xdr:colOff>
      <xdr:row>37</xdr:row>
      <xdr:rowOff>99587</xdr:rowOff>
    </xdr:to>
    <xdr:cxnSp macro="">
      <xdr:nvCxnSpPr>
        <xdr:cNvPr id="524" name="直線コネクタ 523"/>
        <xdr:cNvCxnSpPr/>
      </xdr:nvCxnSpPr>
      <xdr:spPr>
        <a:xfrm>
          <a:off x="12814300" y="6278044"/>
          <a:ext cx="889000" cy="16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158597</xdr:rowOff>
    </xdr:from>
    <xdr:to>
      <xdr:col>85</xdr:col>
      <xdr:colOff>177800</xdr:colOff>
      <xdr:row>37</xdr:row>
      <xdr:rowOff>88747</xdr:rowOff>
    </xdr:to>
    <xdr:sp macro="" textlink="">
      <xdr:nvSpPr>
        <xdr:cNvPr id="534" name="楕円 533"/>
        <xdr:cNvSpPr/>
      </xdr:nvSpPr>
      <xdr:spPr>
        <a:xfrm>
          <a:off x="16268700" y="63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10024</xdr:rowOff>
    </xdr:from>
    <xdr:ext cx="599010" cy="259045"/>
    <xdr:sp macro="" textlink="">
      <xdr:nvSpPr>
        <xdr:cNvPr id="535" name="消防費該当値テキスト"/>
        <xdr:cNvSpPr txBox="1"/>
      </xdr:nvSpPr>
      <xdr:spPr>
        <a:xfrm>
          <a:off x="16370300" y="618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111881</xdr:rowOff>
    </xdr:from>
    <xdr:to>
      <xdr:col>81</xdr:col>
      <xdr:colOff>101600</xdr:colOff>
      <xdr:row>38</xdr:row>
      <xdr:rowOff>42031</xdr:rowOff>
    </xdr:to>
    <xdr:sp macro="" textlink="">
      <xdr:nvSpPr>
        <xdr:cNvPr id="536" name="楕円 535"/>
        <xdr:cNvSpPr/>
      </xdr:nvSpPr>
      <xdr:spPr>
        <a:xfrm>
          <a:off x="15430500" y="64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58558</xdr:rowOff>
    </xdr:from>
    <xdr:ext cx="534377" cy="259045"/>
    <xdr:sp macro="" textlink="">
      <xdr:nvSpPr>
        <xdr:cNvPr id="537" name="テキスト ボックス 536"/>
        <xdr:cNvSpPr txBox="1"/>
      </xdr:nvSpPr>
      <xdr:spPr>
        <a:xfrm>
          <a:off x="15214111" y="62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88430</xdr:rowOff>
    </xdr:from>
    <xdr:to>
      <xdr:col>76</xdr:col>
      <xdr:colOff>165100</xdr:colOff>
      <xdr:row>38</xdr:row>
      <xdr:rowOff>18580</xdr:rowOff>
    </xdr:to>
    <xdr:sp macro="" textlink="">
      <xdr:nvSpPr>
        <xdr:cNvPr id="538" name="楕円 537"/>
        <xdr:cNvSpPr/>
      </xdr:nvSpPr>
      <xdr:spPr>
        <a:xfrm>
          <a:off x="14541500" y="64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35107</xdr:rowOff>
    </xdr:from>
    <xdr:ext cx="534377" cy="259045"/>
    <xdr:sp macro="" textlink="">
      <xdr:nvSpPr>
        <xdr:cNvPr id="539" name="テキスト ボックス 538"/>
        <xdr:cNvSpPr txBox="1"/>
      </xdr:nvSpPr>
      <xdr:spPr>
        <a:xfrm>
          <a:off x="14325111" y="62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48787</xdr:rowOff>
    </xdr:from>
    <xdr:to>
      <xdr:col>72</xdr:col>
      <xdr:colOff>38100</xdr:colOff>
      <xdr:row>37</xdr:row>
      <xdr:rowOff>150387</xdr:rowOff>
    </xdr:to>
    <xdr:sp macro="" textlink="">
      <xdr:nvSpPr>
        <xdr:cNvPr id="540" name="楕円 539"/>
        <xdr:cNvSpPr/>
      </xdr:nvSpPr>
      <xdr:spPr>
        <a:xfrm>
          <a:off x="13652500" y="63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166914</xdr:rowOff>
    </xdr:from>
    <xdr:ext cx="599010" cy="259045"/>
    <xdr:sp macro="" textlink="">
      <xdr:nvSpPr>
        <xdr:cNvPr id="541" name="テキスト ボックス 540"/>
        <xdr:cNvSpPr txBox="1"/>
      </xdr:nvSpPr>
      <xdr:spPr>
        <a:xfrm>
          <a:off x="13403795" y="616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55044</xdr:rowOff>
    </xdr:from>
    <xdr:to>
      <xdr:col>67</xdr:col>
      <xdr:colOff>101600</xdr:colOff>
      <xdr:row>36</xdr:row>
      <xdr:rowOff>156644</xdr:rowOff>
    </xdr:to>
    <xdr:sp macro="" textlink="">
      <xdr:nvSpPr>
        <xdr:cNvPr id="542" name="楕円 541"/>
        <xdr:cNvSpPr/>
      </xdr:nvSpPr>
      <xdr:spPr>
        <a:xfrm>
          <a:off x="12763500" y="62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1721</xdr:rowOff>
    </xdr:from>
    <xdr:ext cx="599010" cy="259045"/>
    <xdr:sp macro="" textlink="">
      <xdr:nvSpPr>
        <xdr:cNvPr id="543" name="テキスト ボックス 542"/>
        <xdr:cNvSpPr txBox="1"/>
      </xdr:nvSpPr>
      <xdr:spPr>
        <a:xfrm>
          <a:off x="12514795" y="600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81462</xdr:rowOff>
    </xdr:from>
    <xdr:to>
      <xdr:col>85</xdr:col>
      <xdr:colOff>127000</xdr:colOff>
      <xdr:row>58</xdr:row>
      <xdr:rowOff>23491</xdr:rowOff>
    </xdr:to>
    <xdr:cxnSp macro="">
      <xdr:nvCxnSpPr>
        <xdr:cNvPr id="574" name="直線コネクタ 573"/>
        <xdr:cNvCxnSpPr/>
      </xdr:nvCxnSpPr>
      <xdr:spPr>
        <a:xfrm flipV="1">
          <a:off x="15481300" y="9854112"/>
          <a:ext cx="838200" cy="1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157069</xdr:rowOff>
    </xdr:from>
    <xdr:to>
      <xdr:col>81</xdr:col>
      <xdr:colOff>50800</xdr:colOff>
      <xdr:row>58</xdr:row>
      <xdr:rowOff>23491</xdr:rowOff>
    </xdr:to>
    <xdr:cxnSp macro="">
      <xdr:nvCxnSpPr>
        <xdr:cNvPr id="577" name="直線コネクタ 576"/>
        <xdr:cNvCxnSpPr/>
      </xdr:nvCxnSpPr>
      <xdr:spPr>
        <a:xfrm>
          <a:off x="14592300" y="9929719"/>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146924</xdr:rowOff>
    </xdr:from>
    <xdr:to>
      <xdr:col>76</xdr:col>
      <xdr:colOff>114300</xdr:colOff>
      <xdr:row>57</xdr:row>
      <xdr:rowOff>157069</xdr:rowOff>
    </xdr:to>
    <xdr:cxnSp macro="">
      <xdr:nvCxnSpPr>
        <xdr:cNvPr id="580" name="直線コネクタ 579"/>
        <xdr:cNvCxnSpPr/>
      </xdr:nvCxnSpPr>
      <xdr:spPr>
        <a:xfrm>
          <a:off x="13703300" y="9748124"/>
          <a:ext cx="889000" cy="18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146924</xdr:rowOff>
    </xdr:from>
    <xdr:to>
      <xdr:col>71</xdr:col>
      <xdr:colOff>177800</xdr:colOff>
      <xdr:row>58</xdr:row>
      <xdr:rowOff>22074</xdr:rowOff>
    </xdr:to>
    <xdr:cxnSp macro="">
      <xdr:nvCxnSpPr>
        <xdr:cNvPr id="583" name="直線コネクタ 582"/>
        <xdr:cNvCxnSpPr/>
      </xdr:nvCxnSpPr>
      <xdr:spPr>
        <a:xfrm flipV="1">
          <a:off x="12814300" y="9748124"/>
          <a:ext cx="889000" cy="2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30662</xdr:rowOff>
    </xdr:from>
    <xdr:to>
      <xdr:col>85</xdr:col>
      <xdr:colOff>177800</xdr:colOff>
      <xdr:row>57</xdr:row>
      <xdr:rowOff>132262</xdr:rowOff>
    </xdr:to>
    <xdr:sp macro="" textlink="">
      <xdr:nvSpPr>
        <xdr:cNvPr id="593" name="楕円 592"/>
        <xdr:cNvSpPr/>
      </xdr:nvSpPr>
      <xdr:spPr>
        <a:xfrm>
          <a:off x="16268700" y="980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53539</xdr:rowOff>
    </xdr:from>
    <xdr:ext cx="599010" cy="259045"/>
    <xdr:sp macro="" textlink="">
      <xdr:nvSpPr>
        <xdr:cNvPr id="594" name="教育費該当値テキスト"/>
        <xdr:cNvSpPr txBox="1"/>
      </xdr:nvSpPr>
      <xdr:spPr>
        <a:xfrm>
          <a:off x="16370300" y="965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144141</xdr:rowOff>
    </xdr:from>
    <xdr:to>
      <xdr:col>81</xdr:col>
      <xdr:colOff>101600</xdr:colOff>
      <xdr:row>58</xdr:row>
      <xdr:rowOff>74291</xdr:rowOff>
    </xdr:to>
    <xdr:sp macro="" textlink="">
      <xdr:nvSpPr>
        <xdr:cNvPr id="595" name="楕円 594"/>
        <xdr:cNvSpPr/>
      </xdr:nvSpPr>
      <xdr:spPr>
        <a:xfrm>
          <a:off x="15430500" y="991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90818</xdr:rowOff>
    </xdr:from>
    <xdr:ext cx="599010" cy="259045"/>
    <xdr:sp macro="" textlink="">
      <xdr:nvSpPr>
        <xdr:cNvPr id="596" name="テキスト ボックス 595"/>
        <xdr:cNvSpPr txBox="1"/>
      </xdr:nvSpPr>
      <xdr:spPr>
        <a:xfrm>
          <a:off x="15181795"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106269</xdr:rowOff>
    </xdr:from>
    <xdr:to>
      <xdr:col>76</xdr:col>
      <xdr:colOff>165100</xdr:colOff>
      <xdr:row>58</xdr:row>
      <xdr:rowOff>36419</xdr:rowOff>
    </xdr:to>
    <xdr:sp macro="" textlink="">
      <xdr:nvSpPr>
        <xdr:cNvPr id="597" name="楕円 596"/>
        <xdr:cNvSpPr/>
      </xdr:nvSpPr>
      <xdr:spPr>
        <a:xfrm>
          <a:off x="14541500" y="987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52946</xdr:rowOff>
    </xdr:from>
    <xdr:ext cx="599010" cy="259045"/>
    <xdr:sp macro="" textlink="">
      <xdr:nvSpPr>
        <xdr:cNvPr id="598" name="テキスト ボックス 597"/>
        <xdr:cNvSpPr txBox="1"/>
      </xdr:nvSpPr>
      <xdr:spPr>
        <a:xfrm>
          <a:off x="14292795" y="965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96124</xdr:rowOff>
    </xdr:from>
    <xdr:to>
      <xdr:col>72</xdr:col>
      <xdr:colOff>38100</xdr:colOff>
      <xdr:row>57</xdr:row>
      <xdr:rowOff>26274</xdr:rowOff>
    </xdr:to>
    <xdr:sp macro="" textlink="">
      <xdr:nvSpPr>
        <xdr:cNvPr id="599" name="楕円 598"/>
        <xdr:cNvSpPr/>
      </xdr:nvSpPr>
      <xdr:spPr>
        <a:xfrm>
          <a:off x="13652500" y="96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42801</xdr:rowOff>
    </xdr:from>
    <xdr:ext cx="599010" cy="259045"/>
    <xdr:sp macro="" textlink="">
      <xdr:nvSpPr>
        <xdr:cNvPr id="600" name="テキスト ボックス 599"/>
        <xdr:cNvSpPr txBox="1"/>
      </xdr:nvSpPr>
      <xdr:spPr>
        <a:xfrm>
          <a:off x="13403795" y="947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142724</xdr:rowOff>
    </xdr:from>
    <xdr:to>
      <xdr:col>67</xdr:col>
      <xdr:colOff>101600</xdr:colOff>
      <xdr:row>58</xdr:row>
      <xdr:rowOff>72874</xdr:rowOff>
    </xdr:to>
    <xdr:sp macro="" textlink="">
      <xdr:nvSpPr>
        <xdr:cNvPr id="601" name="楕円 600"/>
        <xdr:cNvSpPr/>
      </xdr:nvSpPr>
      <xdr:spPr>
        <a:xfrm>
          <a:off x="12763500" y="99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89401</xdr:rowOff>
    </xdr:from>
    <xdr:ext cx="599010" cy="259045"/>
    <xdr:sp macro="" textlink="">
      <xdr:nvSpPr>
        <xdr:cNvPr id="602" name="テキスト ボックス 601"/>
        <xdr:cNvSpPr txBox="1"/>
      </xdr:nvSpPr>
      <xdr:spPr>
        <a:xfrm>
          <a:off x="12514795" y="969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114218</xdr:rowOff>
    </xdr:from>
    <xdr:to>
      <xdr:col>71</xdr:col>
      <xdr:colOff>177800</xdr:colOff>
      <xdr:row>79</xdr:row>
      <xdr:rowOff>98879</xdr:rowOff>
    </xdr:to>
    <xdr:cxnSp macro="">
      <xdr:nvCxnSpPr>
        <xdr:cNvPr id="642" name="直線コネクタ 641"/>
        <xdr:cNvCxnSpPr/>
      </xdr:nvCxnSpPr>
      <xdr:spPr>
        <a:xfrm>
          <a:off x="12814300" y="13487318"/>
          <a:ext cx="889000" cy="15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63418</xdr:rowOff>
    </xdr:from>
    <xdr:to>
      <xdr:col>67</xdr:col>
      <xdr:colOff>101600</xdr:colOff>
      <xdr:row>78</xdr:row>
      <xdr:rowOff>165018</xdr:rowOff>
    </xdr:to>
    <xdr:sp macro="" textlink="">
      <xdr:nvSpPr>
        <xdr:cNvPr id="660" name="楕円 659"/>
        <xdr:cNvSpPr/>
      </xdr:nvSpPr>
      <xdr:spPr>
        <a:xfrm>
          <a:off x="12763500" y="134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10095</xdr:rowOff>
    </xdr:from>
    <xdr:ext cx="534377" cy="259045"/>
    <xdr:sp macro="" textlink="">
      <xdr:nvSpPr>
        <xdr:cNvPr id="661" name="テキスト ボックス 660"/>
        <xdr:cNvSpPr txBox="1"/>
      </xdr:nvSpPr>
      <xdr:spPr>
        <a:xfrm>
          <a:off x="12547111" y="132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71622</xdr:rowOff>
    </xdr:from>
    <xdr:to>
      <xdr:col>85</xdr:col>
      <xdr:colOff>127000</xdr:colOff>
      <xdr:row>97</xdr:row>
      <xdr:rowOff>118427</xdr:rowOff>
    </xdr:to>
    <xdr:cxnSp macro="">
      <xdr:nvCxnSpPr>
        <xdr:cNvPr id="690" name="直線コネクタ 689"/>
        <xdr:cNvCxnSpPr/>
      </xdr:nvCxnSpPr>
      <xdr:spPr>
        <a:xfrm flipV="1">
          <a:off x="15481300" y="16702272"/>
          <a:ext cx="8382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118427</xdr:rowOff>
    </xdr:from>
    <xdr:to>
      <xdr:col>81</xdr:col>
      <xdr:colOff>50800</xdr:colOff>
      <xdr:row>97</xdr:row>
      <xdr:rowOff>156755</xdr:rowOff>
    </xdr:to>
    <xdr:cxnSp macro="">
      <xdr:nvCxnSpPr>
        <xdr:cNvPr id="693" name="直線コネクタ 692"/>
        <xdr:cNvCxnSpPr/>
      </xdr:nvCxnSpPr>
      <xdr:spPr>
        <a:xfrm flipV="1">
          <a:off x="14592300" y="16749077"/>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156755</xdr:rowOff>
    </xdr:from>
    <xdr:to>
      <xdr:col>76</xdr:col>
      <xdr:colOff>114300</xdr:colOff>
      <xdr:row>98</xdr:row>
      <xdr:rowOff>21462</xdr:rowOff>
    </xdr:to>
    <xdr:cxnSp macro="">
      <xdr:nvCxnSpPr>
        <xdr:cNvPr id="696" name="直線コネクタ 695"/>
        <xdr:cNvCxnSpPr/>
      </xdr:nvCxnSpPr>
      <xdr:spPr>
        <a:xfrm flipV="1">
          <a:off x="13703300" y="16787405"/>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21462</xdr:rowOff>
    </xdr:from>
    <xdr:to>
      <xdr:col>71</xdr:col>
      <xdr:colOff>177800</xdr:colOff>
      <xdr:row>98</xdr:row>
      <xdr:rowOff>30629</xdr:rowOff>
    </xdr:to>
    <xdr:cxnSp macro="">
      <xdr:nvCxnSpPr>
        <xdr:cNvPr id="699" name="直線コネクタ 698"/>
        <xdr:cNvCxnSpPr/>
      </xdr:nvCxnSpPr>
      <xdr:spPr>
        <a:xfrm flipV="1">
          <a:off x="12814300" y="16823562"/>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20822</xdr:rowOff>
    </xdr:from>
    <xdr:to>
      <xdr:col>85</xdr:col>
      <xdr:colOff>177800</xdr:colOff>
      <xdr:row>97</xdr:row>
      <xdr:rowOff>122422</xdr:rowOff>
    </xdr:to>
    <xdr:sp macro="" textlink="">
      <xdr:nvSpPr>
        <xdr:cNvPr id="709" name="楕円 708"/>
        <xdr:cNvSpPr/>
      </xdr:nvSpPr>
      <xdr:spPr>
        <a:xfrm>
          <a:off x="16268700" y="166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43699</xdr:rowOff>
    </xdr:from>
    <xdr:ext cx="599010" cy="259045"/>
    <xdr:sp macro="" textlink="">
      <xdr:nvSpPr>
        <xdr:cNvPr id="710" name="公債費該当値テキスト"/>
        <xdr:cNvSpPr txBox="1"/>
      </xdr:nvSpPr>
      <xdr:spPr>
        <a:xfrm>
          <a:off x="16370300" y="165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67627</xdr:rowOff>
    </xdr:from>
    <xdr:to>
      <xdr:col>81</xdr:col>
      <xdr:colOff>101600</xdr:colOff>
      <xdr:row>97</xdr:row>
      <xdr:rowOff>169227</xdr:rowOff>
    </xdr:to>
    <xdr:sp macro="" textlink="">
      <xdr:nvSpPr>
        <xdr:cNvPr id="711" name="楕円 710"/>
        <xdr:cNvSpPr/>
      </xdr:nvSpPr>
      <xdr:spPr>
        <a:xfrm>
          <a:off x="15430500" y="166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14304</xdr:rowOff>
    </xdr:from>
    <xdr:ext cx="599010" cy="259045"/>
    <xdr:sp macro="" textlink="">
      <xdr:nvSpPr>
        <xdr:cNvPr id="712" name="テキスト ボックス 711"/>
        <xdr:cNvSpPr txBox="1"/>
      </xdr:nvSpPr>
      <xdr:spPr>
        <a:xfrm>
          <a:off x="15181795" y="1647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105955</xdr:rowOff>
    </xdr:from>
    <xdr:to>
      <xdr:col>76</xdr:col>
      <xdr:colOff>165100</xdr:colOff>
      <xdr:row>98</xdr:row>
      <xdr:rowOff>36105</xdr:rowOff>
    </xdr:to>
    <xdr:sp macro="" textlink="">
      <xdr:nvSpPr>
        <xdr:cNvPr id="713" name="楕円 712"/>
        <xdr:cNvSpPr/>
      </xdr:nvSpPr>
      <xdr:spPr>
        <a:xfrm>
          <a:off x="14541500" y="167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52632</xdr:rowOff>
    </xdr:from>
    <xdr:ext cx="599010" cy="259045"/>
    <xdr:sp macro="" textlink="">
      <xdr:nvSpPr>
        <xdr:cNvPr id="714" name="テキスト ボックス 713"/>
        <xdr:cNvSpPr txBox="1"/>
      </xdr:nvSpPr>
      <xdr:spPr>
        <a:xfrm>
          <a:off x="14292795" y="1651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142112</xdr:rowOff>
    </xdr:from>
    <xdr:to>
      <xdr:col>72</xdr:col>
      <xdr:colOff>38100</xdr:colOff>
      <xdr:row>98</xdr:row>
      <xdr:rowOff>72262</xdr:rowOff>
    </xdr:to>
    <xdr:sp macro="" textlink="">
      <xdr:nvSpPr>
        <xdr:cNvPr id="715" name="楕円 714"/>
        <xdr:cNvSpPr/>
      </xdr:nvSpPr>
      <xdr:spPr>
        <a:xfrm>
          <a:off x="13652500" y="167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88789</xdr:rowOff>
    </xdr:from>
    <xdr:ext cx="599010" cy="259045"/>
    <xdr:sp macro="" textlink="">
      <xdr:nvSpPr>
        <xdr:cNvPr id="716" name="テキスト ボックス 715"/>
        <xdr:cNvSpPr txBox="1"/>
      </xdr:nvSpPr>
      <xdr:spPr>
        <a:xfrm>
          <a:off x="13403795" y="165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151279</xdr:rowOff>
    </xdr:from>
    <xdr:to>
      <xdr:col>67</xdr:col>
      <xdr:colOff>101600</xdr:colOff>
      <xdr:row>98</xdr:row>
      <xdr:rowOff>81429</xdr:rowOff>
    </xdr:to>
    <xdr:sp macro="" textlink="">
      <xdr:nvSpPr>
        <xdr:cNvPr id="717" name="楕円 716"/>
        <xdr:cNvSpPr/>
      </xdr:nvSpPr>
      <xdr:spPr>
        <a:xfrm>
          <a:off x="12763500" y="167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97956</xdr:rowOff>
    </xdr:from>
    <xdr:ext cx="599010" cy="259045"/>
    <xdr:sp macro="" textlink="">
      <xdr:nvSpPr>
        <xdr:cNvPr id="718" name="テキスト ボックス 717"/>
        <xdr:cNvSpPr txBox="1"/>
      </xdr:nvSpPr>
      <xdr:spPr>
        <a:xfrm>
          <a:off x="12514795" y="1655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ふるさと納税収入の増加で関連する業務費用も増加したことで総務費については引き続き高い水準となっている。消防業務を委託料の増加や消防団員の報酬改定を行ったことで今年度は消防費が増加。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高齢化率の高い過疎地でサービスを実施するため、保育所運営や村社会福祉協議会への補助や特別会計への繰出金を多く支出しており民生費については例年高い水準である。</a:t>
          </a:r>
        </a:p>
        <a:p>
          <a:r>
            <a:rPr kumimoji="1" lang="ja-JP" altLang="en-US" sz="1300">
              <a:latin typeface="ＭＳ Ｐゴシック" panose="020B0600070205080204" pitchFamily="50" charset="-128"/>
              <a:ea typeface="ＭＳ Ｐゴシック" panose="020B0600070205080204" pitchFamily="50" charset="-128"/>
            </a:rPr>
            <a:t>特産品加工施設の建設により商工費で大きく増加、学校の改修工事で教育費が増加する。農林水産業費については林道開設工事や林道改良工事を継続事業として実施していることから当面高い水準で推移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平成３０年度以降実質収支の悪化により財政調整基金残高が大きく減少することとなったが令和３年度は普通交付税の増加により収支は改善し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。ふるさと納税収入が</a:t>
          </a:r>
          <a:r>
            <a:rPr kumimoji="1" lang="ja-JP" altLang="en-US" sz="1100">
              <a:solidFill>
                <a:schemeClr val="dk1"/>
              </a:solidFill>
              <a:effectLst/>
              <a:latin typeface="+mn-lt"/>
              <a:ea typeface="+mn-ea"/>
              <a:cs typeface="+mn-cs"/>
            </a:rPr>
            <a:t>増加しており</a:t>
          </a:r>
          <a:r>
            <a:rPr kumimoji="1" lang="ja-JP" altLang="ja-JP" sz="1100">
              <a:solidFill>
                <a:schemeClr val="dk1"/>
              </a:solidFill>
              <a:effectLst/>
              <a:latin typeface="+mn-lt"/>
              <a:ea typeface="+mn-ea"/>
              <a:cs typeface="+mn-cs"/>
            </a:rPr>
            <a:t>特定目的基金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大きく増加している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当面は特定目的基金を優先的に活用して一般財源の負担を可能な限り減らし、財政調整基金を標準財政規模の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％前後を確保することを目標と</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令和４年度現在までいずれの会計においても赤字額は発生しておらず、連結実質赤字比率は算出されていない。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2794517</v>
      </c>
      <c r="BO4" s="371"/>
      <c r="BP4" s="371"/>
      <c r="BQ4" s="371"/>
      <c r="BR4" s="371"/>
      <c r="BS4" s="371"/>
      <c r="BT4" s="371"/>
      <c r="BU4" s="372"/>
      <c r="BV4" s="370">
        <v>2287914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14.5</v>
      </c>
      <c r="CU4" s="377"/>
      <c r="CV4" s="377"/>
      <c r="CW4" s="377"/>
      <c r="CX4" s="377"/>
      <c r="CY4" s="377"/>
      <c r="CZ4" s="377"/>
      <c r="DA4" s="378"/>
      <c r="DB4" s="376">
        <v>7.6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2672820</v>
      </c>
      <c r="BO5" s="408"/>
      <c r="BP5" s="408"/>
      <c r="BQ5" s="408"/>
      <c r="BR5" s="408"/>
      <c r="BS5" s="408"/>
      <c r="BT5" s="408"/>
      <c r="BU5" s="409"/>
      <c r="BV5" s="407">
        <v>2209159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86.2</v>
      </c>
      <c r="CU5" s="405"/>
      <c r="CV5" s="405"/>
      <c r="CW5" s="405"/>
      <c r="CX5" s="405"/>
      <c r="CY5" s="405"/>
      <c r="CZ5" s="405"/>
      <c r="DA5" s="406"/>
      <c r="DB5" s="404">
        <v>83.2</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121697</v>
      </c>
      <c r="BO6" s="408"/>
      <c r="BP6" s="408"/>
      <c r="BQ6" s="408"/>
      <c r="BR6" s="408"/>
      <c r="BS6" s="408"/>
      <c r="BT6" s="408"/>
      <c r="BU6" s="409"/>
      <c r="BV6" s="407">
        <v>78755</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86.2</v>
      </c>
      <c r="CU6" s="445"/>
      <c r="CV6" s="445"/>
      <c r="CW6" s="445"/>
      <c r="CX6" s="445"/>
      <c r="CY6" s="445"/>
      <c r="CZ6" s="445"/>
      <c r="DA6" s="446"/>
      <c r="DB6" s="444">
        <v>83.2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24765</v>
      </c>
      <c r="BO7" s="408"/>
      <c r="BP7" s="408"/>
      <c r="BQ7" s="408"/>
      <c r="BR7" s="408"/>
      <c r="BS7" s="408"/>
      <c r="BT7" s="408"/>
      <c r="BU7" s="409"/>
      <c r="BV7" s="407">
        <v>27196</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668434</v>
      </c>
      <c r="CU7" s="408"/>
      <c r="CV7" s="408"/>
      <c r="CW7" s="408"/>
      <c r="CX7" s="408"/>
      <c r="CY7" s="408"/>
      <c r="CZ7" s="408"/>
      <c r="DA7" s="409"/>
      <c r="DB7" s="407">
        <v>674670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96932</v>
      </c>
      <c r="BO8" s="408"/>
      <c r="BP8" s="408"/>
      <c r="BQ8" s="408"/>
      <c r="BR8" s="408"/>
      <c r="BS8" s="408"/>
      <c r="BT8" s="408"/>
      <c r="BU8" s="409"/>
      <c r="BV8" s="407">
        <v>51559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0.13</v>
      </c>
      <c r="CU8" s="448"/>
      <c r="CV8" s="448"/>
      <c r="CW8" s="448"/>
      <c r="CX8" s="448"/>
      <c r="CY8" s="448"/>
      <c r="CZ8" s="448"/>
      <c r="DA8" s="449"/>
      <c r="DB8" s="447">
        <v>0.13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404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106</v>
      </c>
      <c r="AV9" s="440"/>
      <c r="AW9" s="440"/>
      <c r="AX9" s="440"/>
      <c r="AY9" s="441" t="s">
        <v>117</v>
      </c>
      <c r="AZ9" s="442"/>
      <c r="BA9" s="442"/>
      <c r="BB9" s="442"/>
      <c r="BC9" s="442"/>
      <c r="BD9" s="442"/>
      <c r="BE9" s="442"/>
      <c r="BF9" s="442"/>
      <c r="BG9" s="442"/>
      <c r="BH9" s="442"/>
      <c r="BI9" s="442"/>
      <c r="BJ9" s="442"/>
      <c r="BK9" s="442"/>
      <c r="BL9" s="442"/>
      <c r="BM9" s="443"/>
      <c r="BN9" s="407">
        <v>45373</v>
      </c>
      <c r="BO9" s="408"/>
      <c r="BP9" s="408"/>
      <c r="BQ9" s="408"/>
      <c r="BR9" s="408"/>
      <c r="BS9" s="408"/>
      <c r="BT9" s="408"/>
      <c r="BU9" s="409"/>
      <c r="BV9" s="407">
        <v>34542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16.899999999999999</v>
      </c>
      <c r="CU9" s="405"/>
      <c r="CV9" s="405"/>
      <c r="CW9" s="405"/>
      <c r="CX9" s="405"/>
      <c r="CY9" s="405"/>
      <c r="CZ9" s="405"/>
      <c r="DA9" s="406"/>
      <c r="DB9" s="404">
        <v>17.3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446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73007</v>
      </c>
      <c r="BO10" s="408"/>
      <c r="BP10" s="408"/>
      <c r="BQ10" s="408"/>
      <c r="BR10" s="408"/>
      <c r="BS10" s="408"/>
      <c r="BT10" s="408"/>
      <c r="BU10" s="409"/>
      <c r="BV10" s="407">
        <v>81000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404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404</v>
      </c>
      <c r="S13" s="492"/>
      <c r="T13" s="492"/>
      <c r="U13" s="492"/>
      <c r="V13" s="493"/>
      <c r="W13" s="423" t="s">
        <v>141</v>
      </c>
      <c r="X13" s="424"/>
      <c r="Y13" s="424"/>
      <c r="Z13" s="424"/>
      <c r="AA13" s="424"/>
      <c r="AB13" s="414"/>
      <c r="AC13" s="458">
        <v>23</v>
      </c>
      <c r="AD13" s="459"/>
      <c r="AE13" s="459"/>
      <c r="AF13" s="459"/>
      <c r="AG13" s="501"/>
      <c r="AH13" s="458">
        <v>20</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118380</v>
      </c>
      <c r="BO13" s="408"/>
      <c r="BP13" s="408"/>
      <c r="BQ13" s="408"/>
      <c r="BR13" s="408"/>
      <c r="BS13" s="408"/>
      <c r="BT13" s="408"/>
      <c r="BU13" s="409"/>
      <c r="BV13" s="407">
        <v>115542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6.3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421</v>
      </c>
      <c r="S14" s="492"/>
      <c r="T14" s="492"/>
      <c r="U14" s="492"/>
      <c r="V14" s="493"/>
      <c r="W14" s="397"/>
      <c r="X14" s="398"/>
      <c r="Y14" s="398"/>
      <c r="Z14" s="398"/>
      <c r="AA14" s="398"/>
      <c r="AB14" s="387"/>
      <c r="AC14" s="494">
        <v>13.2</v>
      </c>
      <c r="AD14" s="495"/>
      <c r="AE14" s="495"/>
      <c r="AF14" s="495"/>
      <c r="AG14" s="496"/>
      <c r="AH14" s="494">
        <v>11.6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421</v>
      </c>
      <c r="S15" s="492"/>
      <c r="T15" s="492"/>
      <c r="U15" s="492"/>
      <c r="V15" s="493"/>
      <c r="W15" s="423" t="s">
        <v>149</v>
      </c>
      <c r="X15" s="424"/>
      <c r="Y15" s="424"/>
      <c r="Z15" s="424"/>
      <c r="AA15" s="424"/>
      <c r="AB15" s="414"/>
      <c r="AC15" s="458">
        <v>34</v>
      </c>
      <c r="AD15" s="459"/>
      <c r="AE15" s="459"/>
      <c r="AF15" s="459"/>
      <c r="AG15" s="501"/>
      <c r="AH15" s="458">
        <v>31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83402</v>
      </c>
      <c r="BO15" s="371"/>
      <c r="BP15" s="371"/>
      <c r="BQ15" s="371"/>
      <c r="BR15" s="371"/>
      <c r="BS15" s="371"/>
      <c r="BT15" s="371"/>
      <c r="BU15" s="372"/>
      <c r="BV15" s="370">
        <v>74315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19.5</v>
      </c>
      <c r="AD16" s="495"/>
      <c r="AE16" s="495"/>
      <c r="AF16" s="495"/>
      <c r="AG16" s="496"/>
      <c r="AH16" s="494">
        <v>17.899999999999999</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643804</v>
      </c>
      <c r="BO16" s="408"/>
      <c r="BP16" s="408"/>
      <c r="BQ16" s="408"/>
      <c r="BR16" s="408"/>
      <c r="BS16" s="408"/>
      <c r="BT16" s="408"/>
      <c r="BU16" s="409"/>
      <c r="BV16" s="407">
        <v>638539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153</v>
      </c>
      <c r="S17" s="514"/>
      <c r="T17" s="514"/>
      <c r="U17" s="514"/>
      <c r="V17" s="515"/>
      <c r="W17" s="423" t="s">
        <v>156</v>
      </c>
      <c r="X17" s="424"/>
      <c r="Y17" s="424"/>
      <c r="Z17" s="424"/>
      <c r="AA17" s="424"/>
      <c r="AB17" s="414"/>
      <c r="AC17" s="458">
        <v>117</v>
      </c>
      <c r="AD17" s="459"/>
      <c r="AE17" s="459"/>
      <c r="AF17" s="459"/>
      <c r="AG17" s="501"/>
      <c r="AH17" s="458">
        <v>122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102894</v>
      </c>
      <c r="BO17" s="408"/>
      <c r="BP17" s="408"/>
      <c r="BQ17" s="408"/>
      <c r="BR17" s="408"/>
      <c r="BS17" s="408"/>
      <c r="BT17" s="408"/>
      <c r="BU17" s="409"/>
      <c r="BV17" s="407">
        <v>90990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48.2</v>
      </c>
      <c r="M18" s="531"/>
      <c r="N18" s="531"/>
      <c r="O18" s="531"/>
      <c r="P18" s="531"/>
      <c r="Q18" s="531"/>
      <c r="R18" s="532"/>
      <c r="S18" s="532"/>
      <c r="T18" s="532"/>
      <c r="U18" s="532"/>
      <c r="V18" s="533"/>
      <c r="W18" s="425"/>
      <c r="X18" s="426"/>
      <c r="Y18" s="426"/>
      <c r="Z18" s="426"/>
      <c r="AA18" s="426"/>
      <c r="AB18" s="417"/>
      <c r="AC18" s="534">
        <v>67.2</v>
      </c>
      <c r="AD18" s="535"/>
      <c r="AE18" s="535"/>
      <c r="AF18" s="535"/>
      <c r="AG18" s="536"/>
      <c r="AH18" s="534">
        <v>70.5</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579080</v>
      </c>
      <c r="BO18" s="408"/>
      <c r="BP18" s="408"/>
      <c r="BQ18" s="408"/>
      <c r="BR18" s="408"/>
      <c r="BS18" s="408"/>
      <c r="BT18" s="408"/>
      <c r="BU18" s="409"/>
      <c r="BV18" s="407">
        <v>560336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991453</v>
      </c>
      <c r="BO19" s="408"/>
      <c r="BP19" s="408"/>
      <c r="BQ19" s="408"/>
      <c r="BR19" s="408"/>
      <c r="BS19" s="408"/>
      <c r="BT19" s="408"/>
      <c r="BU19" s="409"/>
      <c r="BV19" s="407">
        <v>856843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223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1538428</v>
      </c>
      <c r="BO22" s="371"/>
      <c r="BP22" s="371"/>
      <c r="BQ22" s="371"/>
      <c r="BR22" s="371"/>
      <c r="BS22" s="371"/>
      <c r="BT22" s="371"/>
      <c r="BU22" s="372"/>
      <c r="BV22" s="370">
        <v>1494773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1200085</v>
      </c>
      <c r="BO23" s="408"/>
      <c r="BP23" s="408"/>
      <c r="BQ23" s="408"/>
      <c r="BR23" s="408"/>
      <c r="BS23" s="408"/>
      <c r="BT23" s="408"/>
      <c r="BU23" s="409"/>
      <c r="BV23" s="407">
        <v>1116633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5500</v>
      </c>
      <c r="R24" s="459"/>
      <c r="S24" s="459"/>
      <c r="T24" s="459"/>
      <c r="U24" s="459"/>
      <c r="V24" s="501"/>
      <c r="W24" s="553"/>
      <c r="X24" s="554"/>
      <c r="Y24" s="555"/>
      <c r="Z24" s="457" t="s">
        <v>173</v>
      </c>
      <c r="AA24" s="437"/>
      <c r="AB24" s="437"/>
      <c r="AC24" s="437"/>
      <c r="AD24" s="437"/>
      <c r="AE24" s="437"/>
      <c r="AF24" s="437"/>
      <c r="AG24" s="438"/>
      <c r="AH24" s="458">
        <v>20</v>
      </c>
      <c r="AI24" s="459"/>
      <c r="AJ24" s="459"/>
      <c r="AK24" s="459"/>
      <c r="AL24" s="501"/>
      <c r="AM24" s="458">
        <v>61480</v>
      </c>
      <c r="AN24" s="459"/>
      <c r="AO24" s="459"/>
      <c r="AP24" s="459"/>
      <c r="AQ24" s="459"/>
      <c r="AR24" s="501"/>
      <c r="AS24" s="458">
        <v>3074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1252606</v>
      </c>
      <c r="BO24" s="408"/>
      <c r="BP24" s="408"/>
      <c r="BQ24" s="408"/>
      <c r="BR24" s="408"/>
      <c r="BS24" s="408"/>
      <c r="BT24" s="408"/>
      <c r="BU24" s="409"/>
      <c r="BV24" s="407">
        <v>1169480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t="s">
        <v>138</v>
      </c>
      <c r="M25" s="459"/>
      <c r="N25" s="459"/>
      <c r="O25" s="459"/>
      <c r="P25" s="501"/>
      <c r="Q25" s="458" t="s">
        <v>138</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445262</v>
      </c>
      <c r="BO25" s="371"/>
      <c r="BP25" s="371"/>
      <c r="BQ25" s="371"/>
      <c r="BR25" s="371"/>
      <c r="BS25" s="371"/>
      <c r="BT25" s="371"/>
      <c r="BU25" s="372"/>
      <c r="BV25" s="370" t="s">
        <v>138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4500</v>
      </c>
      <c r="R26" s="459"/>
      <c r="S26" s="459"/>
      <c r="T26" s="459"/>
      <c r="U26" s="459"/>
      <c r="V26" s="501"/>
      <c r="W26" s="553"/>
      <c r="X26" s="554"/>
      <c r="Y26" s="555"/>
      <c r="Z26" s="457" t="s">
        <v>179</v>
      </c>
      <c r="AA26" s="559"/>
      <c r="AB26" s="559"/>
      <c r="AC26" s="559"/>
      <c r="AD26" s="559"/>
      <c r="AE26" s="559"/>
      <c r="AF26" s="559"/>
      <c r="AG26" s="560"/>
      <c r="AH26" s="458" t="s">
        <v>139</v>
      </c>
      <c r="AI26" s="459"/>
      <c r="AJ26" s="459"/>
      <c r="AK26" s="459"/>
      <c r="AL26" s="501"/>
      <c r="AM26" s="458" t="s">
        <v>138</v>
      </c>
      <c r="AN26" s="459"/>
      <c r="AO26" s="459"/>
      <c r="AP26" s="459"/>
      <c r="AQ26" s="459"/>
      <c r="AR26" s="501"/>
      <c r="AS26" s="458" t="s">
        <v>138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2450</v>
      </c>
      <c r="R27" s="459"/>
      <c r="S27" s="459"/>
      <c r="T27" s="459"/>
      <c r="U27" s="459"/>
      <c r="V27" s="501"/>
      <c r="W27" s="553"/>
      <c r="X27" s="554"/>
      <c r="Y27" s="555"/>
      <c r="Z27" s="457" t="s">
        <v>182</v>
      </c>
      <c r="AA27" s="437"/>
      <c r="AB27" s="437"/>
      <c r="AC27" s="437"/>
      <c r="AD27" s="437"/>
      <c r="AE27" s="437"/>
      <c r="AF27" s="437"/>
      <c r="AG27" s="438"/>
      <c r="AH27" s="458" t="s">
        <v>138</v>
      </c>
      <c r="AI27" s="459"/>
      <c r="AJ27" s="459"/>
      <c r="AK27" s="459"/>
      <c r="AL27" s="501"/>
      <c r="AM27" s="458" t="s">
        <v>138</v>
      </c>
      <c r="AN27" s="459"/>
      <c r="AO27" s="459"/>
      <c r="AP27" s="459"/>
      <c r="AQ27" s="459"/>
      <c r="AR27" s="501"/>
      <c r="AS27" s="458" t="s">
        <v>138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25970</v>
      </c>
      <c r="BO27" s="527"/>
      <c r="BP27" s="527"/>
      <c r="BQ27" s="527"/>
      <c r="BR27" s="527"/>
      <c r="BS27" s="527"/>
      <c r="BT27" s="527"/>
      <c r="BU27" s="528"/>
      <c r="BV27" s="526">
        <v>25970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1900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138</v>
      </c>
      <c r="AN28" s="459"/>
      <c r="AO28" s="459"/>
      <c r="AP28" s="459"/>
      <c r="AQ28" s="459"/>
      <c r="AR28" s="501"/>
      <c r="AS28" s="458" t="s">
        <v>138</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486287</v>
      </c>
      <c r="BO28" s="371"/>
      <c r="BP28" s="371"/>
      <c r="BQ28" s="371"/>
      <c r="BR28" s="371"/>
      <c r="BS28" s="371"/>
      <c r="BT28" s="371"/>
      <c r="BU28" s="372"/>
      <c r="BV28" s="370">
        <v>413280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3</v>
      </c>
      <c r="M29" s="459"/>
      <c r="N29" s="459"/>
      <c r="O29" s="459"/>
      <c r="P29" s="501"/>
      <c r="Q29" s="458">
        <v>1780</v>
      </c>
      <c r="R29" s="459"/>
      <c r="S29" s="459"/>
      <c r="T29" s="459"/>
      <c r="U29" s="459"/>
      <c r="V29" s="501"/>
      <c r="W29" s="556"/>
      <c r="X29" s="557"/>
      <c r="Y29" s="558"/>
      <c r="Z29" s="457" t="s">
        <v>188</v>
      </c>
      <c r="AA29" s="437"/>
      <c r="AB29" s="437"/>
      <c r="AC29" s="437"/>
      <c r="AD29" s="437"/>
      <c r="AE29" s="437"/>
      <c r="AF29" s="437"/>
      <c r="AG29" s="438"/>
      <c r="AH29" s="458">
        <v>20</v>
      </c>
      <c r="AI29" s="459"/>
      <c r="AJ29" s="459"/>
      <c r="AK29" s="459"/>
      <c r="AL29" s="501"/>
      <c r="AM29" s="458">
        <v>61480</v>
      </c>
      <c r="AN29" s="459"/>
      <c r="AO29" s="459"/>
      <c r="AP29" s="459"/>
      <c r="AQ29" s="459"/>
      <c r="AR29" s="501"/>
      <c r="AS29" s="458">
        <v>3074</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74563</v>
      </c>
      <c r="BO29" s="408"/>
      <c r="BP29" s="408"/>
      <c r="BQ29" s="408"/>
      <c r="BR29" s="408"/>
      <c r="BS29" s="408"/>
      <c r="BT29" s="408"/>
      <c r="BU29" s="409"/>
      <c r="BV29" s="407">
        <v>74562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95.3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1986782</v>
      </c>
      <c r="BO30" s="527"/>
      <c r="BP30" s="527"/>
      <c r="BQ30" s="527"/>
      <c r="BR30" s="527"/>
      <c r="BS30" s="527"/>
      <c r="BT30" s="527"/>
      <c r="BU30" s="528"/>
      <c r="BV30" s="526">
        <v>1645369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和歌山県市町村総合事務組合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北山振興株式会社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地域振興特別会計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紀南学園事務組合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株式会社じゃばらいず北山</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新宮周辺広域市町村圏事務組合（普）</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国民健康保険直営診療所特別会計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新宮周辺広域市町村圏事務組合（公）</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和歌山県地方税回収機構</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和歌山県後期高齢者医療広域連合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和歌山県後期高齢者医療広域連合（特別会計）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東牟婁郡町村新宮市老人福祉施設事務組合（普）</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東牟婁郡町村新宮市老人福祉施設事務組合（公）</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紀南環境衛生事務組合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Pf5I6oAQh6OiSLAc6cW8DkeG5KS4jxgJrhDngvIHo/zHldkQMsrxIuic/tuxri+Q4WIbq/LQnCC9ZHcvpiWxA==" saltValue="kNiR50Sf2hIccWGrYX/n8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568</v>
      </c>
      <c r="D34" s="1151"/>
      <c r="E34" s="1152"/>
      <c r="F34" s="32">
        <v>8.99</v>
      </c>
      <c r="G34" s="33">
        <v>3.23</v>
      </c>
      <c r="H34" s="33">
        <v>3.11</v>
      </c>
      <c r="I34" s="33">
        <v>7.64</v>
      </c>
      <c r="J34" s="34">
        <v>14.5</v>
      </c>
      <c r="K34" s="22"/>
      <c r="L34" s="22"/>
      <c r="M34" s="22"/>
      <c r="N34" s="22"/>
      <c r="O34" s="22"/>
      <c r="P34" s="22"/>
    </row>
    <row r="35" spans="1:16" ht="39" customHeight="1" x14ac:dyDescent="0.15">
      <c r="A35" s="22"/>
      <c r="B35" s="35"/>
      <c r="C35" s="1145" t="s">
        <v>569</v>
      </c>
      <c r="D35" s="1146"/>
      <c r="E35" s="1147"/>
      <c r="F35" s="36">
        <v>0</v>
      </c>
      <c r="G35" s="37">
        <v>0.1</v>
      </c>
      <c r="H35" s="37">
        <v>0.02</v>
      </c>
      <c r="I35" s="37">
        <v>0.13</v>
      </c>
      <c r="J35" s="38">
        <v>1.95</v>
      </c>
      <c r="K35" s="22"/>
      <c r="L35" s="22"/>
      <c r="M35" s="22"/>
      <c r="N35" s="22"/>
      <c r="O35" s="22"/>
      <c r="P35" s="22"/>
    </row>
    <row r="36" spans="1:16" ht="39" customHeight="1" x14ac:dyDescent="0.15">
      <c r="A36" s="22"/>
      <c r="B36" s="35"/>
      <c r="C36" s="1145" t="s">
        <v>570</v>
      </c>
      <c r="D36" s="1146"/>
      <c r="E36" s="1147"/>
      <c r="F36" s="36">
        <v>0.72</v>
      </c>
      <c r="G36" s="37">
        <v>1.04</v>
      </c>
      <c r="H36" s="37">
        <v>0.39</v>
      </c>
      <c r="I36" s="37">
        <v>0.35</v>
      </c>
      <c r="J36" s="38">
        <v>0.51</v>
      </c>
      <c r="K36" s="22"/>
      <c r="L36" s="22"/>
      <c r="M36" s="22"/>
      <c r="N36" s="22"/>
      <c r="O36" s="22"/>
      <c r="P36" s="22"/>
    </row>
    <row r="37" spans="1:16" ht="39" customHeight="1" x14ac:dyDescent="0.15">
      <c r="A37" s="22"/>
      <c r="B37" s="35"/>
      <c r="C37" s="1145" t="s">
        <v>571</v>
      </c>
      <c r="D37" s="1146"/>
      <c r="E37" s="1147"/>
      <c r="F37" s="36">
        <v>0.32</v>
      </c>
      <c r="G37" s="37">
        <v>0.24</v>
      </c>
      <c r="H37" s="37">
        <v>0</v>
      </c>
      <c r="I37" s="37">
        <v>0</v>
      </c>
      <c r="J37" s="38">
        <v>0.18</v>
      </c>
      <c r="K37" s="22"/>
      <c r="L37" s="22"/>
      <c r="M37" s="22"/>
      <c r="N37" s="22"/>
      <c r="O37" s="22"/>
      <c r="P37" s="22"/>
    </row>
    <row r="38" spans="1:16" ht="39" customHeight="1" x14ac:dyDescent="0.15">
      <c r="A38" s="22"/>
      <c r="B38" s="35"/>
      <c r="C38" s="1145" t="s">
        <v>572</v>
      </c>
      <c r="D38" s="1146"/>
      <c r="E38" s="1147"/>
      <c r="F38" s="36">
        <v>0.02</v>
      </c>
      <c r="G38" s="37">
        <v>0.02</v>
      </c>
      <c r="H38" s="37">
        <v>0</v>
      </c>
      <c r="I38" s="37">
        <v>0</v>
      </c>
      <c r="J38" s="38">
        <v>0.01</v>
      </c>
      <c r="K38" s="22"/>
      <c r="L38" s="22"/>
      <c r="M38" s="22"/>
      <c r="N38" s="22"/>
      <c r="O38" s="22"/>
      <c r="P38" s="22"/>
    </row>
    <row r="39" spans="1:16" ht="39" customHeight="1" x14ac:dyDescent="0.15">
      <c r="A39" s="22"/>
      <c r="B39" s="35"/>
      <c r="C39" s="1145" t="s">
        <v>573</v>
      </c>
      <c r="D39" s="1146"/>
      <c r="E39" s="1147"/>
      <c r="F39" s="36">
        <v>0</v>
      </c>
      <c r="G39" s="37">
        <v>0.01</v>
      </c>
      <c r="H39" s="37">
        <v>0.08</v>
      </c>
      <c r="I39" s="37">
        <v>0</v>
      </c>
      <c r="J39" s="38">
        <v>0</v>
      </c>
      <c r="K39" s="22"/>
      <c r="L39" s="22"/>
      <c r="M39" s="22"/>
      <c r="N39" s="22"/>
      <c r="O39" s="22"/>
      <c r="P39" s="22"/>
    </row>
    <row r="40" spans="1:16" ht="39" customHeight="1" x14ac:dyDescent="0.15">
      <c r="A40" s="22"/>
      <c r="B40" s="35"/>
      <c r="C40" s="1145" t="s">
        <v>574</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576</v>
      </c>
      <c r="D43" s="1149"/>
      <c r="E43" s="1150"/>
      <c r="F43" s="41" t="s">
        <v>519</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3POMO1iAGCsTLHOt9coMveyuQQfF5UW6W/NDz4B7DXihD1VrCwQE6z35tNEk13gcOxtVjMQ8XudxFsaYNd05A==" saltValue="S8JF6/g2ECrnRDdJYeGZ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106</v>
      </c>
      <c r="L45" s="60">
        <v>111</v>
      </c>
      <c r="M45" s="60">
        <v>129</v>
      </c>
      <c r="N45" s="60">
        <v>149</v>
      </c>
      <c r="O45" s="61">
        <v>167</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14</v>
      </c>
      <c r="F48" s="1161"/>
      <c r="G48" s="1161"/>
      <c r="H48" s="1161"/>
      <c r="I48" s="1161"/>
      <c r="J48" s="1162"/>
      <c r="K48" s="63">
        <v>16</v>
      </c>
      <c r="L48" s="64">
        <v>19</v>
      </c>
      <c r="M48" s="64">
        <v>15</v>
      </c>
      <c r="N48" s="64">
        <v>24</v>
      </c>
      <c r="O48" s="65">
        <v>27</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519</v>
      </c>
      <c r="L49" s="64" t="s">
        <v>519</v>
      </c>
      <c r="M49" s="64" t="s">
        <v>519</v>
      </c>
      <c r="N49" s="64" t="s">
        <v>519</v>
      </c>
      <c r="O49" s="65" t="s">
        <v>519</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519</v>
      </c>
      <c r="L50" s="64" t="s">
        <v>519</v>
      </c>
      <c r="M50" s="64" t="s">
        <v>519</v>
      </c>
      <c r="N50" s="64" t="s">
        <v>519</v>
      </c>
      <c r="O50" s="65" t="s">
        <v>519</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102</v>
      </c>
      <c r="L52" s="64">
        <v>105</v>
      </c>
      <c r="M52" s="64">
        <v>115</v>
      </c>
      <c r="N52" s="64">
        <v>139</v>
      </c>
      <c r="O52" s="65">
        <v>140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20</v>
      </c>
      <c r="L53" s="69">
        <v>25</v>
      </c>
      <c r="M53" s="69">
        <v>29</v>
      </c>
      <c r="N53" s="69">
        <v>34</v>
      </c>
      <c r="O53" s="70">
        <v>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BHOiTXsgsuNXrZMeoNYsNKlG6L93NDiE8nRBJamm4wzCm5r5WtUOFElu6RESbplYG2bBlu0QZRr+F+o+IXTmQ==" saltValue="furgvnQr6eqgHzqWOUgfZ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84" t="s">
        <v>31</v>
      </c>
      <c r="C41" s="1185"/>
      <c r="D41" s="105"/>
      <c r="E41" s="1190" t="s">
        <v>32</v>
      </c>
      <c r="F41" s="1190"/>
      <c r="G41" s="1190"/>
      <c r="H41" s="1191"/>
      <c r="I41" s="355">
        <v>1434</v>
      </c>
      <c r="J41" s="356">
        <v>1431</v>
      </c>
      <c r="K41" s="356">
        <v>1508</v>
      </c>
      <c r="L41" s="356">
        <v>1495</v>
      </c>
      <c r="M41" s="357">
        <v>1538</v>
      </c>
    </row>
    <row r="42" spans="2:13" ht="27.75" customHeight="1" x14ac:dyDescent="0.15">
      <c r="B42" s="1186"/>
      <c r="C42" s="1187"/>
      <c r="D42" s="106"/>
      <c r="E42" s="1192" t="s">
        <v>33</v>
      </c>
      <c r="F42" s="1192"/>
      <c r="G42" s="1192"/>
      <c r="H42" s="1193"/>
      <c r="I42" s="358" t="s">
        <v>519</v>
      </c>
      <c r="J42" s="359" t="s">
        <v>519</v>
      </c>
      <c r="K42" s="359" t="s">
        <v>519</v>
      </c>
      <c r="L42" s="359" t="s">
        <v>519</v>
      </c>
      <c r="M42" s="360" t="s">
        <v>519</v>
      </c>
    </row>
    <row r="43" spans="2:13" ht="27.75" customHeight="1" x14ac:dyDescent="0.15">
      <c r="B43" s="1186"/>
      <c r="C43" s="1187"/>
      <c r="D43" s="106"/>
      <c r="E43" s="1192" t="s">
        <v>34</v>
      </c>
      <c r="F43" s="1192"/>
      <c r="G43" s="1192"/>
      <c r="H43" s="1193"/>
      <c r="I43" s="358">
        <v>102</v>
      </c>
      <c r="J43" s="359">
        <v>192</v>
      </c>
      <c r="K43" s="359">
        <v>246</v>
      </c>
      <c r="L43" s="359">
        <v>238</v>
      </c>
      <c r="M43" s="360">
        <v>218</v>
      </c>
    </row>
    <row r="44" spans="2:13" ht="27.75" customHeight="1" x14ac:dyDescent="0.15">
      <c r="B44" s="1186"/>
      <c r="C44" s="1187"/>
      <c r="D44" s="106"/>
      <c r="E44" s="1192" t="s">
        <v>35</v>
      </c>
      <c r="F44" s="1192"/>
      <c r="G44" s="1192"/>
      <c r="H44" s="1193"/>
      <c r="I44" s="358">
        <v>16</v>
      </c>
      <c r="J44" s="359">
        <v>1</v>
      </c>
      <c r="K44" s="359">
        <v>23</v>
      </c>
      <c r="L44" s="359">
        <v>22</v>
      </c>
      <c r="M44" s="360">
        <v>21</v>
      </c>
    </row>
    <row r="45" spans="2:13" ht="27.75" customHeight="1" x14ac:dyDescent="0.15">
      <c r="B45" s="1186"/>
      <c r="C45" s="1187"/>
      <c r="D45" s="106"/>
      <c r="E45" s="1192" t="s">
        <v>36</v>
      </c>
      <c r="F45" s="1192"/>
      <c r="G45" s="1192"/>
      <c r="H45" s="1193"/>
      <c r="I45" s="358">
        <v>255</v>
      </c>
      <c r="J45" s="359">
        <v>234</v>
      </c>
      <c r="K45" s="359">
        <v>232</v>
      </c>
      <c r="L45" s="359">
        <v>223</v>
      </c>
      <c r="M45" s="360">
        <v>228</v>
      </c>
    </row>
    <row r="46" spans="2:13" ht="27.75" customHeight="1" x14ac:dyDescent="0.15">
      <c r="B46" s="1186"/>
      <c r="C46" s="1187"/>
      <c r="D46" s="107"/>
      <c r="E46" s="1192" t="s">
        <v>37</v>
      </c>
      <c r="F46" s="1192"/>
      <c r="G46" s="1192"/>
      <c r="H46" s="1193"/>
      <c r="I46" s="358" t="s">
        <v>519</v>
      </c>
      <c r="J46" s="359" t="s">
        <v>519</v>
      </c>
      <c r="K46" s="359" t="s">
        <v>519</v>
      </c>
      <c r="L46" s="359" t="s">
        <v>519</v>
      </c>
      <c r="M46" s="360" t="s">
        <v>519</v>
      </c>
    </row>
    <row r="47" spans="2:13" ht="27.75" customHeight="1" x14ac:dyDescent="0.15">
      <c r="B47" s="1186"/>
      <c r="C47" s="1187"/>
      <c r="D47" s="108"/>
      <c r="E47" s="1194" t="s">
        <v>38</v>
      </c>
      <c r="F47" s="1195"/>
      <c r="G47" s="1195"/>
      <c r="H47" s="1196"/>
      <c r="I47" s="358" t="s">
        <v>519</v>
      </c>
      <c r="J47" s="359" t="s">
        <v>519</v>
      </c>
      <c r="K47" s="359" t="s">
        <v>519</v>
      </c>
      <c r="L47" s="359" t="s">
        <v>519</v>
      </c>
      <c r="M47" s="360" t="s">
        <v>519</v>
      </c>
    </row>
    <row r="48" spans="2:13" ht="27.75" customHeight="1" x14ac:dyDescent="0.15">
      <c r="B48" s="1186"/>
      <c r="C48" s="1187"/>
      <c r="D48" s="106"/>
      <c r="E48" s="1192" t="s">
        <v>39</v>
      </c>
      <c r="F48" s="1192"/>
      <c r="G48" s="1192"/>
      <c r="H48" s="1193"/>
      <c r="I48" s="358" t="s">
        <v>519</v>
      </c>
      <c r="J48" s="359" t="s">
        <v>519</v>
      </c>
      <c r="K48" s="359" t="s">
        <v>519</v>
      </c>
      <c r="L48" s="359" t="s">
        <v>519</v>
      </c>
      <c r="M48" s="360" t="s">
        <v>519</v>
      </c>
    </row>
    <row r="49" spans="2:13" ht="27.75" customHeight="1" x14ac:dyDescent="0.15">
      <c r="B49" s="1188"/>
      <c r="C49" s="1189"/>
      <c r="D49" s="106"/>
      <c r="E49" s="1192" t="s">
        <v>40</v>
      </c>
      <c r="F49" s="1192"/>
      <c r="G49" s="1192"/>
      <c r="H49" s="1193"/>
      <c r="I49" s="358" t="s">
        <v>519</v>
      </c>
      <c r="J49" s="359" t="s">
        <v>519</v>
      </c>
      <c r="K49" s="359" t="s">
        <v>519</v>
      </c>
      <c r="L49" s="359" t="s">
        <v>519</v>
      </c>
      <c r="M49" s="360" t="s">
        <v>519</v>
      </c>
    </row>
    <row r="50" spans="2:13" ht="27.75" customHeight="1" x14ac:dyDescent="0.15">
      <c r="B50" s="1197" t="s">
        <v>41</v>
      </c>
      <c r="C50" s="1198"/>
      <c r="D50" s="109"/>
      <c r="E50" s="1192" t="s">
        <v>42</v>
      </c>
      <c r="F50" s="1192"/>
      <c r="G50" s="1192"/>
      <c r="H50" s="1193"/>
      <c r="I50" s="358">
        <v>1885</v>
      </c>
      <c r="J50" s="359">
        <v>1604</v>
      </c>
      <c r="K50" s="359">
        <v>1778</v>
      </c>
      <c r="L50" s="359">
        <v>2159</v>
      </c>
      <c r="M50" s="360">
        <v>2574</v>
      </c>
    </row>
    <row r="51" spans="2:13" ht="27.75" customHeight="1" x14ac:dyDescent="0.15">
      <c r="B51" s="1186"/>
      <c r="C51" s="1187"/>
      <c r="D51" s="106"/>
      <c r="E51" s="1192" t="s">
        <v>43</v>
      </c>
      <c r="F51" s="1192"/>
      <c r="G51" s="1192"/>
      <c r="H51" s="1193"/>
      <c r="I51" s="358" t="s">
        <v>519</v>
      </c>
      <c r="J51" s="359" t="s">
        <v>519</v>
      </c>
      <c r="K51" s="359" t="s">
        <v>519</v>
      </c>
      <c r="L51" s="359" t="s">
        <v>519</v>
      </c>
      <c r="M51" s="360" t="s">
        <v>519</v>
      </c>
    </row>
    <row r="52" spans="2:13" ht="27.75" customHeight="1" x14ac:dyDescent="0.15">
      <c r="B52" s="1188"/>
      <c r="C52" s="1189"/>
      <c r="D52" s="106"/>
      <c r="E52" s="1192" t="s">
        <v>44</v>
      </c>
      <c r="F52" s="1192"/>
      <c r="G52" s="1192"/>
      <c r="H52" s="1193"/>
      <c r="I52" s="358">
        <v>1120</v>
      </c>
      <c r="J52" s="359">
        <v>1079</v>
      </c>
      <c r="K52" s="359">
        <v>1122</v>
      </c>
      <c r="L52" s="359">
        <v>1086</v>
      </c>
      <c r="M52" s="360">
        <v>1177</v>
      </c>
    </row>
    <row r="53" spans="2:13" ht="27.75" customHeight="1" thickBot="1" x14ac:dyDescent="0.2">
      <c r="B53" s="1199" t="s">
        <v>45</v>
      </c>
      <c r="C53" s="1200"/>
      <c r="D53" s="110"/>
      <c r="E53" s="1201" t="s">
        <v>46</v>
      </c>
      <c r="F53" s="1201"/>
      <c r="G53" s="1201"/>
      <c r="H53" s="1202"/>
      <c r="I53" s="361">
        <v>-1199</v>
      </c>
      <c r="J53" s="362">
        <v>-825</v>
      </c>
      <c r="K53" s="362">
        <v>-890</v>
      </c>
      <c r="L53" s="362">
        <v>-1268</v>
      </c>
      <c r="M53" s="363">
        <v>-1745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hvGrwEc3CcWYKRtYhU6vm2ti8NGdM42q6v3FLmRlYhwwMItKPrUHgyCBNB8ebO2BW9P0dO8UaWUtdbb40xXFbg==" saltValue="XAEf5wRtg/edkguL6ztN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49</v>
      </c>
      <c r="D55" s="1211"/>
      <c r="E55" s="1212"/>
      <c r="F55" s="122">
        <v>332</v>
      </c>
      <c r="G55" s="122">
        <v>413</v>
      </c>
      <c r="H55" s="123">
        <v>486</v>
      </c>
    </row>
    <row r="56" spans="2:8" ht="52.5" customHeight="1" x14ac:dyDescent="0.15">
      <c r="B56" s="124"/>
      <c r="C56" s="1213" t="s">
        <v>50</v>
      </c>
      <c r="D56" s="1213"/>
      <c r="E56" s="1214"/>
      <c r="F56" s="125">
        <v>75</v>
      </c>
      <c r="G56" s="125">
        <v>75</v>
      </c>
      <c r="H56" s="126">
        <v>75</v>
      </c>
    </row>
    <row r="57" spans="2:8" ht="53.25" customHeight="1" x14ac:dyDescent="0.15">
      <c r="B57" s="124"/>
      <c r="C57" s="1215" t="s">
        <v>51</v>
      </c>
      <c r="D57" s="1215"/>
      <c r="E57" s="1216"/>
      <c r="F57" s="127">
        <v>1345</v>
      </c>
      <c r="G57" s="127">
        <v>1645</v>
      </c>
      <c r="H57" s="128">
        <v>1987</v>
      </c>
    </row>
    <row r="58" spans="2:8" ht="45.75" customHeight="1" x14ac:dyDescent="0.15">
      <c r="B58" s="129"/>
      <c r="C58" s="1217" t="s">
        <v>603</v>
      </c>
      <c r="D58" s="1218"/>
      <c r="E58" s="1219"/>
      <c r="F58" s="130">
        <v>766</v>
      </c>
      <c r="G58" s="130">
        <v>1053</v>
      </c>
      <c r="H58" s="131">
        <v>1236</v>
      </c>
    </row>
    <row r="59" spans="2:8" ht="45.75" customHeight="1" x14ac:dyDescent="0.15">
      <c r="B59" s="129"/>
      <c r="C59" s="1217" t="s">
        <v>604</v>
      </c>
      <c r="D59" s="1218"/>
      <c r="E59" s="1219"/>
      <c r="F59" s="130">
        <v>226</v>
      </c>
      <c r="G59" s="130">
        <v>226</v>
      </c>
      <c r="H59" s="131">
        <v>226</v>
      </c>
    </row>
    <row r="60" spans="2:8" ht="45.75" customHeight="1" thickBot="1" x14ac:dyDescent="0.2">
      <c r="B60" s="129"/>
      <c r="C60" s="1206" t="s">
        <v>605</v>
      </c>
      <c r="D60" s="1207"/>
      <c r="E60" s="1208"/>
      <c r="F60" s="130">
        <v>45</v>
      </c>
      <c r="G60" s="130">
        <v>52</v>
      </c>
      <c r="H60" s="131">
        <v>211</v>
      </c>
    </row>
    <row r="61" spans="2:8" ht="45.75" customHeight="1" x14ac:dyDescent="0.15">
      <c r="B61" s="129"/>
      <c r="C61" s="1203" t="s">
        <v>606</v>
      </c>
      <c r="D61" s="1204"/>
      <c r="E61" s="1205"/>
      <c r="F61" s="130">
        <v>150</v>
      </c>
      <c r="G61" s="130">
        <v>150</v>
      </c>
      <c r="H61" s="131">
        <v>150</v>
      </c>
    </row>
    <row r="62" spans="2:8" ht="45.75" customHeight="1" thickBot="1" x14ac:dyDescent="0.2">
      <c r="B62" s="132"/>
      <c r="C62" s="1206" t="s">
        <v>607</v>
      </c>
      <c r="D62" s="1207"/>
      <c r="E62" s="1208"/>
      <c r="F62" s="133">
        <v>100</v>
      </c>
      <c r="G62" s="133">
        <v>100</v>
      </c>
      <c r="H62" s="134">
        <v>100</v>
      </c>
    </row>
    <row r="63" spans="2:8" ht="52.5" customHeight="1" thickBot="1" x14ac:dyDescent="0.2">
      <c r="B63" s="135"/>
      <c r="C63" s="1209" t="s">
        <v>52</v>
      </c>
      <c r="D63" s="1209"/>
      <c r="E63" s="1210"/>
      <c r="F63" s="136">
        <v>1752</v>
      </c>
      <c r="G63" s="136">
        <v>2133</v>
      </c>
      <c r="H63" s="137">
        <v>2548</v>
      </c>
    </row>
    <row r="64" spans="2:8" x14ac:dyDescent="0.15"/>
  </sheetData>
  <sheetProtection algorithmName="SHA-512" hashValue="XKOOqpJZ8U2tb6xOvH4F8cZO8+kA46Diz+Ec56tvODXPM1cksl+ybLIir5HQ8SKAKdX1rCHUzqq9ECFk5f2O8g==" saltValue="kae0MDOFl1PJbC3AMRTZ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705406</v>
      </c>
      <c r="E3" s="156"/>
      <c r="F3" s="157">
        <v>289738</v>
      </c>
      <c r="G3" s="158"/>
      <c r="H3" s="159"/>
    </row>
    <row r="4" spans="1:8" x14ac:dyDescent="0.15">
      <c r="A4" s="160"/>
      <c r="B4" s="161"/>
      <c r="C4" s="162"/>
      <c r="D4" s="163">
        <v>269722</v>
      </c>
      <c r="E4" s="164"/>
      <c r="F4" s="165">
        <v>156238</v>
      </c>
      <c r="G4" s="166"/>
      <c r="H4" s="167"/>
    </row>
    <row r="5" spans="1:8" x14ac:dyDescent="0.15">
      <c r="A5" s="148" t="s">
        <v>553</v>
      </c>
      <c r="B5" s="153"/>
      <c r="C5" s="154"/>
      <c r="D5" s="155">
        <v>747387</v>
      </c>
      <c r="E5" s="156"/>
      <c r="F5" s="157">
        <v>316937</v>
      </c>
      <c r="G5" s="158"/>
      <c r="H5" s="159"/>
    </row>
    <row r="6" spans="1:8" x14ac:dyDescent="0.15">
      <c r="A6" s="160"/>
      <c r="B6" s="161"/>
      <c r="C6" s="162"/>
      <c r="D6" s="163">
        <v>304325</v>
      </c>
      <c r="E6" s="164"/>
      <c r="F6" s="165">
        <v>199150</v>
      </c>
      <c r="G6" s="166"/>
      <c r="H6" s="167"/>
    </row>
    <row r="7" spans="1:8" x14ac:dyDescent="0.15">
      <c r="A7" s="148" t="s">
        <v>554</v>
      </c>
      <c r="B7" s="153"/>
      <c r="C7" s="154"/>
      <c r="D7" s="155">
        <v>1142091</v>
      </c>
      <c r="E7" s="156"/>
      <c r="F7" s="157">
        <v>332350</v>
      </c>
      <c r="G7" s="158"/>
      <c r="H7" s="159"/>
    </row>
    <row r="8" spans="1:8" x14ac:dyDescent="0.15">
      <c r="A8" s="160"/>
      <c r="B8" s="161"/>
      <c r="C8" s="162"/>
      <c r="D8" s="163">
        <v>763480</v>
      </c>
      <c r="E8" s="164"/>
      <c r="F8" s="165">
        <v>200453</v>
      </c>
      <c r="G8" s="166"/>
      <c r="H8" s="167"/>
    </row>
    <row r="9" spans="1:8" x14ac:dyDescent="0.15">
      <c r="A9" s="148" t="s">
        <v>555</v>
      </c>
      <c r="B9" s="153"/>
      <c r="C9" s="154"/>
      <c r="D9" s="155">
        <v>718786</v>
      </c>
      <c r="E9" s="156"/>
      <c r="F9" s="157">
        <v>362690</v>
      </c>
      <c r="G9" s="158"/>
      <c r="H9" s="159"/>
    </row>
    <row r="10" spans="1:8" x14ac:dyDescent="0.15">
      <c r="A10" s="160"/>
      <c r="B10" s="161"/>
      <c r="C10" s="162"/>
      <c r="D10" s="163">
        <v>287083</v>
      </c>
      <c r="E10" s="164"/>
      <c r="F10" s="165">
        <v>172580</v>
      </c>
      <c r="G10" s="166"/>
      <c r="H10" s="167"/>
    </row>
    <row r="11" spans="1:8" x14ac:dyDescent="0.15">
      <c r="A11" s="148" t="s">
        <v>556</v>
      </c>
      <c r="B11" s="153"/>
      <c r="C11" s="154"/>
      <c r="D11" s="155">
        <v>1259302</v>
      </c>
      <c r="E11" s="156"/>
      <c r="F11" s="157">
        <v>296093</v>
      </c>
      <c r="G11" s="158"/>
      <c r="H11" s="159"/>
    </row>
    <row r="12" spans="1:8" x14ac:dyDescent="0.15">
      <c r="A12" s="160"/>
      <c r="B12" s="161"/>
      <c r="C12" s="168"/>
      <c r="D12" s="163">
        <v>891941</v>
      </c>
      <c r="E12" s="164"/>
      <c r="F12" s="165">
        <v>140545</v>
      </c>
      <c r="G12" s="166"/>
      <c r="H12" s="167"/>
    </row>
    <row r="13" spans="1:8" x14ac:dyDescent="0.15">
      <c r="A13" s="148"/>
      <c r="B13" s="153"/>
      <c r="C13" s="169"/>
      <c r="D13" s="170">
        <v>914594</v>
      </c>
      <c r="E13" s="171"/>
      <c r="F13" s="172">
        <v>319562</v>
      </c>
      <c r="G13" s="173"/>
      <c r="H13" s="159"/>
    </row>
    <row r="14" spans="1:8" x14ac:dyDescent="0.15">
      <c r="A14" s="160"/>
      <c r="B14" s="161"/>
      <c r="C14" s="162"/>
      <c r="D14" s="163">
        <v>503310</v>
      </c>
      <c r="E14" s="164"/>
      <c r="F14" s="165">
        <v>173793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9.5</v>
      </c>
      <c r="C19" s="174">
        <f>ROUND(VALUE(SUBSTITUTE(実質収支比率等に係る経年分析!G$48,"▲","-")),2)</f>
        <v>3.24</v>
      </c>
      <c r="D19" s="174">
        <f>ROUND(VALUE(SUBSTITUTE(実質収支比率等に係る経年分析!H$48,"▲","-")),2)</f>
        <v>3.12</v>
      </c>
      <c r="E19" s="174">
        <f>ROUND(VALUE(SUBSTITUTE(実質収支比率等に係る経年分析!I$48,"▲","-")),2)</f>
        <v>7.64</v>
      </c>
      <c r="F19" s="174">
        <f>ROUND(VALUE(SUBSTITUTE(実質収支比率等に係る経年分析!J$48,"▲","-")),2)</f>
        <v>14.5</v>
      </c>
    </row>
    <row r="20" spans="1:11" x14ac:dyDescent="0.15">
      <c r="A20" s="174" t="s">
        <v>56</v>
      </c>
      <c r="B20" s="174">
        <f>ROUND(VALUE(SUBSTITUTE(実質収支比率等に係る経年分析!F$47,"▲","-")),2)</f>
        <v>102.22</v>
      </c>
      <c r="C20" s="174">
        <f>ROUND(VALUE(SUBSTITUTE(実質収支比率等に係る経年分析!G$47,"▲","-")),2)</f>
        <v>55.58</v>
      </c>
      <c r="D20" s="174">
        <f>ROUND(VALUE(SUBSTITUTE(実質収支比率等に係る経年分析!H$47,"▲","-")),2)</f>
        <v>60.89</v>
      </c>
      <c r="E20" s="174">
        <f>ROUND(VALUE(SUBSTITUTE(実質収支比率等に係る経年分析!I$47,"▲","-")),2)</f>
        <v>61.26</v>
      </c>
      <c r="F20" s="174">
        <f>ROUND(VALUE(SUBSTITUTE(実質収支比率等に係る経年分析!J$47,"▲","-")),2)</f>
        <v>72.75</v>
      </c>
    </row>
    <row r="21" spans="1:11" x14ac:dyDescent="0.15">
      <c r="A21" s="174" t="s">
        <v>57</v>
      </c>
      <c r="B21" s="174">
        <f>IF(ISNUMBER(VALUE(SUBSTITUTE(実質収支比率等に係る経年分析!F$49,"▲","-"))),ROUND(VALUE(SUBSTITUTE(実質収支比率等に係る経年分析!F$49,"▲","-")),2),NA())</f>
        <v>-33.950000000000003</v>
      </c>
      <c r="C21" s="174">
        <f>IF(ISNUMBER(VALUE(SUBSTITUTE(実質収支比率等に係る経年分析!G$49,"▲","-"))),ROUND(VALUE(SUBSTITUTE(実質収支比率等に係る経年分析!G$49,"▲","-")),2),NA())</f>
        <v>-51</v>
      </c>
      <c r="D21" s="174">
        <f>IF(ISNUMBER(VALUE(SUBSTITUTE(実質収支比率等に係る経年分析!H$49,"▲","-"))),ROUND(VALUE(SUBSTITUTE(実質収支比率等に係る経年分析!H$49,"▲","-")),2),NA())</f>
        <v>9.2799999999999994</v>
      </c>
      <c r="E21" s="174">
        <f>IF(ISNUMBER(VALUE(SUBSTITUTE(実質収支比率等に係る経年分析!I$49,"▲","-"))),ROUND(VALUE(SUBSTITUTE(実質収支比率等に係る経年分析!I$49,"▲","-")),2),NA())</f>
        <v>17.13</v>
      </c>
      <c r="F21" s="174">
        <f>IF(ISNUMBER(VALUE(SUBSTITUTE(実質収支比率等に係る経年分析!J$49,"▲","-"))),ROUND(VALUE(SUBSTITUTE(実質収支比率等に係る経年分析!J$49,"▲","-")),2),NA())</f>
        <v>17.71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地域振興特別会計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国民健康保険直営診療所特別会計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0.18</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0.51</v>
      </c>
    </row>
    <row r="35" spans="1:16" x14ac:dyDescent="0.15">
      <c r="A35" s="175" t="str">
        <f>IF(連結実質赤字比率に係る赤字・黒字の構成分析!C$35="",NA(),連結実質赤字比率に係る赤字・黒字の構成分析!C$35)</f>
        <v>簡易水道特別会計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3.23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7.64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102</v>
      </c>
      <c r="E42" s="176"/>
      <c r="F42" s="176"/>
      <c r="G42" s="176">
        <f>'実質公債費比率（分子）の構造'!L$52</f>
        <v>105</v>
      </c>
      <c r="H42" s="176"/>
      <c r="I42" s="176"/>
      <c r="J42" s="176">
        <f>'実質公債費比率（分子）の構造'!M$52</f>
        <v>115</v>
      </c>
      <c r="K42" s="176"/>
      <c r="L42" s="176"/>
      <c r="M42" s="176">
        <f>'実質公債費比率（分子）の構造'!N$52</f>
        <v>139</v>
      </c>
      <c r="N42" s="176"/>
      <c r="O42" s="176"/>
      <c r="P42" s="176">
        <f>'実質公債費比率（分子）の構造'!O$52</f>
        <v>140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16</v>
      </c>
      <c r="C46" s="176"/>
      <c r="D46" s="176"/>
      <c r="E46" s="176">
        <f>'実質公債費比率（分子）の構造'!L$48</f>
        <v>19</v>
      </c>
      <c r="F46" s="176"/>
      <c r="G46" s="176"/>
      <c r="H46" s="176">
        <f>'実質公債費比率（分子）の構造'!M$48</f>
        <v>15</v>
      </c>
      <c r="I46" s="176"/>
      <c r="J46" s="176"/>
      <c r="K46" s="176">
        <f>'実質公債費比率（分子）の構造'!N$48</f>
        <v>24</v>
      </c>
      <c r="L46" s="176"/>
      <c r="M46" s="176"/>
      <c r="N46" s="176">
        <f>'実質公債費比率（分子）の構造'!O$48</f>
        <v>27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106</v>
      </c>
      <c r="C49" s="176"/>
      <c r="D49" s="176"/>
      <c r="E49" s="176">
        <f>'実質公債費比率（分子）の構造'!L$45</f>
        <v>111</v>
      </c>
      <c r="F49" s="176"/>
      <c r="G49" s="176"/>
      <c r="H49" s="176">
        <f>'実質公債費比率（分子）の構造'!M$45</f>
        <v>129</v>
      </c>
      <c r="I49" s="176"/>
      <c r="J49" s="176"/>
      <c r="K49" s="176">
        <f>'実質公債費比率（分子）の構造'!N$45</f>
        <v>149</v>
      </c>
      <c r="L49" s="176"/>
      <c r="M49" s="176"/>
      <c r="N49" s="176">
        <f>'実質公債費比率（分子）の構造'!O$45</f>
        <v>167</v>
      </c>
      <c r="O49" s="176"/>
      <c r="P49" s="176"/>
    </row>
    <row r="50" spans="1:16" x14ac:dyDescent="0.15">
      <c r="A50" s="176" t="s">
        <v>72</v>
      </c>
      <c r="B50" s="176" t="e">
        <f>NA()</f>
        <v>#N/A</v>
      </c>
      <c r="C50" s="176">
        <f>IF(ISNUMBER('実質公債費比率（分子）の構造'!K$53),'実質公債費比率（分子）の構造'!K$53,NA())</f>
        <v>20</v>
      </c>
      <c r="D50" s="176" t="e">
        <f>NA()</f>
        <v>#N/A</v>
      </c>
      <c r="E50" s="176" t="e">
        <f>NA()</f>
        <v>#N/A</v>
      </c>
      <c r="F50" s="176">
        <f>IF(ISNUMBER('実質公債費比率（分子）の構造'!L$53),'実質公債費比率（分子）の構造'!L$53,NA())</f>
        <v>25</v>
      </c>
      <c r="G50" s="176" t="e">
        <f>NA()</f>
        <v>#N/A</v>
      </c>
      <c r="H50" s="176" t="e">
        <f>NA()</f>
        <v>#N/A</v>
      </c>
      <c r="I50" s="176">
        <f>IF(ISNUMBER('実質公債費比率（分子）の構造'!M$53),'実質公債費比率（分子）の構造'!M$53,NA())</f>
        <v>29</v>
      </c>
      <c r="J50" s="176" t="e">
        <f>NA()</f>
        <v>#N/A</v>
      </c>
      <c r="K50" s="176" t="e">
        <f>NA()</f>
        <v>#N/A</v>
      </c>
      <c r="L50" s="176">
        <f>IF(ISNUMBER('実質公債費比率（分子）の構造'!N$53),'実質公債費比率（分子）の構造'!N$53,NA())</f>
        <v>34</v>
      </c>
      <c r="M50" s="176" t="e">
        <f>NA()</f>
        <v>#N/A</v>
      </c>
      <c r="N50" s="176" t="e">
        <f>NA()</f>
        <v>#N/A</v>
      </c>
      <c r="O50" s="176">
        <f>IF(ISNUMBER('実質公債費比率（分子）の構造'!O$53),'実質公債費比率（分子）の構造'!O$53,NA())</f>
        <v>54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1120</v>
      </c>
      <c r="E56" s="175"/>
      <c r="F56" s="175"/>
      <c r="G56" s="175">
        <f>'将来負担比率（分子）の構造'!J$52</f>
        <v>1079</v>
      </c>
      <c r="H56" s="175"/>
      <c r="I56" s="175"/>
      <c r="J56" s="175">
        <f>'将来負担比率（分子）の構造'!K$52</f>
        <v>1122</v>
      </c>
      <c r="K56" s="175"/>
      <c r="L56" s="175"/>
      <c r="M56" s="175">
        <f>'将来負担比率（分子）の構造'!L$52</f>
        <v>1086</v>
      </c>
      <c r="N56" s="175"/>
      <c r="O56" s="175"/>
      <c r="P56" s="175">
        <f>'将来負担比率（分子）の構造'!M$52</f>
        <v>1177</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1885</v>
      </c>
      <c r="E58" s="175"/>
      <c r="F58" s="175"/>
      <c r="G58" s="175">
        <f>'将来負担比率（分子）の構造'!J$50</f>
        <v>1604</v>
      </c>
      <c r="H58" s="175"/>
      <c r="I58" s="175"/>
      <c r="J58" s="175">
        <f>'将来負担比率（分子）の構造'!K$50</f>
        <v>1778</v>
      </c>
      <c r="K58" s="175"/>
      <c r="L58" s="175"/>
      <c r="M58" s="175">
        <f>'将来負担比率（分子）の構造'!L$50</f>
        <v>2159</v>
      </c>
      <c r="N58" s="175"/>
      <c r="O58" s="175"/>
      <c r="P58" s="175">
        <f>'将来負担比率（分子）の構造'!M$50</f>
        <v>2574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255</v>
      </c>
      <c r="C62" s="175"/>
      <c r="D62" s="175"/>
      <c r="E62" s="175">
        <f>'将来負担比率（分子）の構造'!J$45</f>
        <v>234</v>
      </c>
      <c r="F62" s="175"/>
      <c r="G62" s="175"/>
      <c r="H62" s="175">
        <f>'将来負担比率（分子）の構造'!K$45</f>
        <v>232</v>
      </c>
      <c r="I62" s="175"/>
      <c r="J62" s="175"/>
      <c r="K62" s="175">
        <f>'将来負担比率（分子）の構造'!L$45</f>
        <v>223</v>
      </c>
      <c r="L62" s="175"/>
      <c r="M62" s="175"/>
      <c r="N62" s="175">
        <f>'将来負担比率（分子）の構造'!M$45</f>
        <v>228</v>
      </c>
      <c r="O62" s="175"/>
      <c r="P62" s="175"/>
    </row>
    <row r="63" spans="1:16" x14ac:dyDescent="0.15">
      <c r="A63" s="175" t="s">
        <v>35</v>
      </c>
      <c r="B63" s="175">
        <f>'将来負担比率（分子）の構造'!I$44</f>
        <v>16</v>
      </c>
      <c r="C63" s="175"/>
      <c r="D63" s="175"/>
      <c r="E63" s="175">
        <f>'将来負担比率（分子）の構造'!J$44</f>
        <v>1</v>
      </c>
      <c r="F63" s="175"/>
      <c r="G63" s="175"/>
      <c r="H63" s="175">
        <f>'将来負担比率（分子）の構造'!K$44</f>
        <v>23</v>
      </c>
      <c r="I63" s="175"/>
      <c r="J63" s="175"/>
      <c r="K63" s="175">
        <f>'将来負担比率（分子）の構造'!L$44</f>
        <v>22</v>
      </c>
      <c r="L63" s="175"/>
      <c r="M63" s="175"/>
      <c r="N63" s="175">
        <f>'将来負担比率（分子）の構造'!M$44</f>
        <v>21</v>
      </c>
      <c r="O63" s="175"/>
      <c r="P63" s="175"/>
    </row>
    <row r="64" spans="1:16" x14ac:dyDescent="0.15">
      <c r="A64" s="175" t="s">
        <v>34</v>
      </c>
      <c r="B64" s="175">
        <f>'将来負担比率（分子）の構造'!I$43</f>
        <v>102</v>
      </c>
      <c r="C64" s="175"/>
      <c r="D64" s="175"/>
      <c r="E64" s="175">
        <f>'将来負担比率（分子）の構造'!J$43</f>
        <v>192</v>
      </c>
      <c r="F64" s="175"/>
      <c r="G64" s="175"/>
      <c r="H64" s="175">
        <f>'将来負担比率（分子）の構造'!K$43</f>
        <v>246</v>
      </c>
      <c r="I64" s="175"/>
      <c r="J64" s="175"/>
      <c r="K64" s="175">
        <f>'将来負担比率（分子）の構造'!L$43</f>
        <v>238</v>
      </c>
      <c r="L64" s="175"/>
      <c r="M64" s="175"/>
      <c r="N64" s="175">
        <f>'将来負担比率（分子）の構造'!M$43</f>
        <v>218</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1434</v>
      </c>
      <c r="C66" s="175"/>
      <c r="D66" s="175"/>
      <c r="E66" s="175">
        <f>'将来負担比率（分子）の構造'!J$41</f>
        <v>1431</v>
      </c>
      <c r="F66" s="175"/>
      <c r="G66" s="175"/>
      <c r="H66" s="175">
        <f>'将来負担比率（分子）の構造'!K$41</f>
        <v>1508</v>
      </c>
      <c r="I66" s="175"/>
      <c r="J66" s="175"/>
      <c r="K66" s="175">
        <f>'将来負担比率（分子）の構造'!L$41</f>
        <v>1495</v>
      </c>
      <c r="L66" s="175"/>
      <c r="M66" s="175"/>
      <c r="N66" s="175">
        <f>'将来負担比率（分子）の構造'!M$41</f>
        <v>1538</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332</v>
      </c>
      <c r="C72" s="179">
        <f>基金残高に係る経年分析!G55</f>
        <v>413</v>
      </c>
      <c r="D72" s="179">
        <f>基金残高に係る経年分析!H55</f>
        <v>486</v>
      </c>
    </row>
    <row r="73" spans="1:16" x14ac:dyDescent="0.15">
      <c r="A73" s="178" t="s">
        <v>79</v>
      </c>
      <c r="B73" s="179">
        <f>基金残高に係る経年分析!F56</f>
        <v>75</v>
      </c>
      <c r="C73" s="179">
        <f>基金残高に係る経年分析!G56</f>
        <v>75</v>
      </c>
      <c r="D73" s="179">
        <f>基金残高に係る経年分析!H56</f>
        <v>75</v>
      </c>
    </row>
    <row r="74" spans="1:16" x14ac:dyDescent="0.15">
      <c r="A74" s="178" t="s">
        <v>80</v>
      </c>
      <c r="B74" s="179">
        <f>基金残高に係る経年分析!F57</f>
        <v>1345</v>
      </c>
      <c r="C74" s="179">
        <f>基金残高に係る経年分析!G57</f>
        <v>1645</v>
      </c>
      <c r="D74" s="179">
        <f>基金残高に係る経年分析!H57</f>
        <v>1987</v>
      </c>
    </row>
  </sheetData>
  <sheetProtection algorithmName="SHA-512" hashValue="NR3h0mrgm2qfR/xqDf4ZVwMe3dcamGG2Mehy8lAz1wP9j/0rBWtGhImg/CCZTomdrPp7AEvrNEXYVjLbfW7WRQ==" saltValue="t9xeD0+V5VDVLbRrZ+uA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80036</v>
      </c>
      <c r="S5" s="613"/>
      <c r="T5" s="613"/>
      <c r="U5" s="613"/>
      <c r="V5" s="613"/>
      <c r="W5" s="613"/>
      <c r="X5" s="613"/>
      <c r="Y5" s="614"/>
      <c r="Z5" s="615">
        <v>2.9</v>
      </c>
      <c r="AA5" s="615"/>
      <c r="AB5" s="615"/>
      <c r="AC5" s="615"/>
      <c r="AD5" s="616">
        <v>80036</v>
      </c>
      <c r="AE5" s="616"/>
      <c r="AF5" s="616"/>
      <c r="AG5" s="616"/>
      <c r="AH5" s="616"/>
      <c r="AI5" s="616"/>
      <c r="AJ5" s="616"/>
      <c r="AK5" s="616"/>
      <c r="AL5" s="617">
        <v>11.9</v>
      </c>
      <c r="AM5" s="618"/>
      <c r="AN5" s="618"/>
      <c r="AO5" s="619"/>
      <c r="AP5" s="609" t="s">
        <v>228</v>
      </c>
      <c r="AQ5" s="610"/>
      <c r="AR5" s="610"/>
      <c r="AS5" s="610"/>
      <c r="AT5" s="610"/>
      <c r="AU5" s="610"/>
      <c r="AV5" s="610"/>
      <c r="AW5" s="610"/>
      <c r="AX5" s="610"/>
      <c r="AY5" s="610"/>
      <c r="AZ5" s="610"/>
      <c r="BA5" s="610"/>
      <c r="BB5" s="610"/>
      <c r="BC5" s="610"/>
      <c r="BD5" s="610"/>
      <c r="BE5" s="610"/>
      <c r="BF5" s="611"/>
      <c r="BG5" s="623">
        <v>79854</v>
      </c>
      <c r="BH5" s="624"/>
      <c r="BI5" s="624"/>
      <c r="BJ5" s="624"/>
      <c r="BK5" s="624"/>
      <c r="BL5" s="624"/>
      <c r="BM5" s="624"/>
      <c r="BN5" s="625"/>
      <c r="BO5" s="626">
        <v>99.8</v>
      </c>
      <c r="BP5" s="626"/>
      <c r="BQ5" s="626"/>
      <c r="BR5" s="626"/>
      <c r="BS5" s="627">
        <v>8974</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18809</v>
      </c>
      <c r="S6" s="624"/>
      <c r="T6" s="624"/>
      <c r="U6" s="624"/>
      <c r="V6" s="624"/>
      <c r="W6" s="624"/>
      <c r="X6" s="624"/>
      <c r="Y6" s="625"/>
      <c r="Z6" s="626">
        <v>0.7</v>
      </c>
      <c r="AA6" s="626"/>
      <c r="AB6" s="626"/>
      <c r="AC6" s="626"/>
      <c r="AD6" s="627">
        <v>18809</v>
      </c>
      <c r="AE6" s="627"/>
      <c r="AF6" s="627"/>
      <c r="AG6" s="627"/>
      <c r="AH6" s="627"/>
      <c r="AI6" s="627"/>
      <c r="AJ6" s="627"/>
      <c r="AK6" s="627"/>
      <c r="AL6" s="628">
        <v>2.8</v>
      </c>
      <c r="AM6" s="629"/>
      <c r="AN6" s="629"/>
      <c r="AO6" s="630"/>
      <c r="AP6" s="620" t="s">
        <v>233</v>
      </c>
      <c r="AQ6" s="621"/>
      <c r="AR6" s="621"/>
      <c r="AS6" s="621"/>
      <c r="AT6" s="621"/>
      <c r="AU6" s="621"/>
      <c r="AV6" s="621"/>
      <c r="AW6" s="621"/>
      <c r="AX6" s="621"/>
      <c r="AY6" s="621"/>
      <c r="AZ6" s="621"/>
      <c r="BA6" s="621"/>
      <c r="BB6" s="621"/>
      <c r="BC6" s="621"/>
      <c r="BD6" s="621"/>
      <c r="BE6" s="621"/>
      <c r="BF6" s="622"/>
      <c r="BG6" s="623">
        <v>79854</v>
      </c>
      <c r="BH6" s="624"/>
      <c r="BI6" s="624"/>
      <c r="BJ6" s="624"/>
      <c r="BK6" s="624"/>
      <c r="BL6" s="624"/>
      <c r="BM6" s="624"/>
      <c r="BN6" s="625"/>
      <c r="BO6" s="626">
        <v>99.8</v>
      </c>
      <c r="BP6" s="626"/>
      <c r="BQ6" s="626"/>
      <c r="BR6" s="626"/>
      <c r="BS6" s="627">
        <v>8974</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30552</v>
      </c>
      <c r="CS6" s="624"/>
      <c r="CT6" s="624"/>
      <c r="CU6" s="624"/>
      <c r="CV6" s="624"/>
      <c r="CW6" s="624"/>
      <c r="CX6" s="624"/>
      <c r="CY6" s="625"/>
      <c r="CZ6" s="617">
        <v>1.1000000000000001</v>
      </c>
      <c r="DA6" s="618"/>
      <c r="DB6" s="618"/>
      <c r="DC6" s="634"/>
      <c r="DD6" s="632" t="s">
        <v>139</v>
      </c>
      <c r="DE6" s="624"/>
      <c r="DF6" s="624"/>
      <c r="DG6" s="624"/>
      <c r="DH6" s="624"/>
      <c r="DI6" s="624"/>
      <c r="DJ6" s="624"/>
      <c r="DK6" s="624"/>
      <c r="DL6" s="624"/>
      <c r="DM6" s="624"/>
      <c r="DN6" s="624"/>
      <c r="DO6" s="624"/>
      <c r="DP6" s="625"/>
      <c r="DQ6" s="632">
        <v>30552</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20</v>
      </c>
      <c r="S7" s="624"/>
      <c r="T7" s="624"/>
      <c r="U7" s="624"/>
      <c r="V7" s="624"/>
      <c r="W7" s="624"/>
      <c r="X7" s="624"/>
      <c r="Y7" s="625"/>
      <c r="Z7" s="626">
        <v>0</v>
      </c>
      <c r="AA7" s="626"/>
      <c r="AB7" s="626"/>
      <c r="AC7" s="626"/>
      <c r="AD7" s="627">
        <v>20</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23633</v>
      </c>
      <c r="BH7" s="624"/>
      <c r="BI7" s="624"/>
      <c r="BJ7" s="624"/>
      <c r="BK7" s="624"/>
      <c r="BL7" s="624"/>
      <c r="BM7" s="624"/>
      <c r="BN7" s="625"/>
      <c r="BO7" s="626">
        <v>29.5</v>
      </c>
      <c r="BP7" s="626"/>
      <c r="BQ7" s="626"/>
      <c r="BR7" s="626"/>
      <c r="BS7" s="627" t="s">
        <v>139</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1485761</v>
      </c>
      <c r="CS7" s="624"/>
      <c r="CT7" s="624"/>
      <c r="CU7" s="624"/>
      <c r="CV7" s="624"/>
      <c r="CW7" s="624"/>
      <c r="CX7" s="624"/>
      <c r="CY7" s="625"/>
      <c r="CZ7" s="626">
        <v>55.6</v>
      </c>
      <c r="DA7" s="626"/>
      <c r="DB7" s="626"/>
      <c r="DC7" s="626"/>
      <c r="DD7" s="632">
        <v>61174</v>
      </c>
      <c r="DE7" s="624"/>
      <c r="DF7" s="624"/>
      <c r="DG7" s="624"/>
      <c r="DH7" s="624"/>
      <c r="DI7" s="624"/>
      <c r="DJ7" s="624"/>
      <c r="DK7" s="624"/>
      <c r="DL7" s="624"/>
      <c r="DM7" s="624"/>
      <c r="DN7" s="624"/>
      <c r="DO7" s="624"/>
      <c r="DP7" s="625"/>
      <c r="DQ7" s="632">
        <v>251548</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318</v>
      </c>
      <c r="S8" s="624"/>
      <c r="T8" s="624"/>
      <c r="U8" s="624"/>
      <c r="V8" s="624"/>
      <c r="W8" s="624"/>
      <c r="X8" s="624"/>
      <c r="Y8" s="625"/>
      <c r="Z8" s="626">
        <v>0</v>
      </c>
      <c r="AA8" s="626"/>
      <c r="AB8" s="626"/>
      <c r="AC8" s="626"/>
      <c r="AD8" s="627">
        <v>318</v>
      </c>
      <c r="AE8" s="627"/>
      <c r="AF8" s="627"/>
      <c r="AG8" s="627"/>
      <c r="AH8" s="627"/>
      <c r="AI8" s="627"/>
      <c r="AJ8" s="627"/>
      <c r="AK8" s="627"/>
      <c r="AL8" s="628">
        <v>0</v>
      </c>
      <c r="AM8" s="629"/>
      <c r="AN8" s="629"/>
      <c r="AO8" s="630"/>
      <c r="AP8" s="620" t="s">
        <v>239</v>
      </c>
      <c r="AQ8" s="621"/>
      <c r="AR8" s="621"/>
      <c r="AS8" s="621"/>
      <c r="AT8" s="621"/>
      <c r="AU8" s="621"/>
      <c r="AV8" s="621"/>
      <c r="AW8" s="621"/>
      <c r="AX8" s="621"/>
      <c r="AY8" s="621"/>
      <c r="AZ8" s="621"/>
      <c r="BA8" s="621"/>
      <c r="BB8" s="621"/>
      <c r="BC8" s="621"/>
      <c r="BD8" s="621"/>
      <c r="BE8" s="621"/>
      <c r="BF8" s="622"/>
      <c r="BG8" s="623">
        <v>634</v>
      </c>
      <c r="BH8" s="624"/>
      <c r="BI8" s="624"/>
      <c r="BJ8" s="624"/>
      <c r="BK8" s="624"/>
      <c r="BL8" s="624"/>
      <c r="BM8" s="624"/>
      <c r="BN8" s="625"/>
      <c r="BO8" s="626">
        <v>0.8</v>
      </c>
      <c r="BP8" s="626"/>
      <c r="BQ8" s="626"/>
      <c r="BR8" s="626"/>
      <c r="BS8" s="627" t="s">
        <v>139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219470</v>
      </c>
      <c r="CS8" s="624"/>
      <c r="CT8" s="624"/>
      <c r="CU8" s="624"/>
      <c r="CV8" s="624"/>
      <c r="CW8" s="624"/>
      <c r="CX8" s="624"/>
      <c r="CY8" s="625"/>
      <c r="CZ8" s="626">
        <v>8.1999999999999993</v>
      </c>
      <c r="DA8" s="626"/>
      <c r="DB8" s="626"/>
      <c r="DC8" s="626"/>
      <c r="DD8" s="632">
        <v>8326</v>
      </c>
      <c r="DE8" s="624"/>
      <c r="DF8" s="624"/>
      <c r="DG8" s="624"/>
      <c r="DH8" s="624"/>
      <c r="DI8" s="624"/>
      <c r="DJ8" s="624"/>
      <c r="DK8" s="624"/>
      <c r="DL8" s="624"/>
      <c r="DM8" s="624"/>
      <c r="DN8" s="624"/>
      <c r="DO8" s="624"/>
      <c r="DP8" s="625"/>
      <c r="DQ8" s="632">
        <v>102484</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230</v>
      </c>
      <c r="S9" s="624"/>
      <c r="T9" s="624"/>
      <c r="U9" s="624"/>
      <c r="V9" s="624"/>
      <c r="W9" s="624"/>
      <c r="X9" s="624"/>
      <c r="Y9" s="625"/>
      <c r="Z9" s="626">
        <v>0</v>
      </c>
      <c r="AA9" s="626"/>
      <c r="AB9" s="626"/>
      <c r="AC9" s="626"/>
      <c r="AD9" s="627">
        <v>230</v>
      </c>
      <c r="AE9" s="627"/>
      <c r="AF9" s="627"/>
      <c r="AG9" s="627"/>
      <c r="AH9" s="627"/>
      <c r="AI9" s="627"/>
      <c r="AJ9" s="627"/>
      <c r="AK9" s="627"/>
      <c r="AL9" s="628">
        <v>0</v>
      </c>
      <c r="AM9" s="629"/>
      <c r="AN9" s="629"/>
      <c r="AO9" s="630"/>
      <c r="AP9" s="620" t="s">
        <v>242</v>
      </c>
      <c r="AQ9" s="621"/>
      <c r="AR9" s="621"/>
      <c r="AS9" s="621"/>
      <c r="AT9" s="621"/>
      <c r="AU9" s="621"/>
      <c r="AV9" s="621"/>
      <c r="AW9" s="621"/>
      <c r="AX9" s="621"/>
      <c r="AY9" s="621"/>
      <c r="AZ9" s="621"/>
      <c r="BA9" s="621"/>
      <c r="BB9" s="621"/>
      <c r="BC9" s="621"/>
      <c r="BD9" s="621"/>
      <c r="BE9" s="621"/>
      <c r="BF9" s="622"/>
      <c r="BG9" s="623">
        <v>17096</v>
      </c>
      <c r="BH9" s="624"/>
      <c r="BI9" s="624"/>
      <c r="BJ9" s="624"/>
      <c r="BK9" s="624"/>
      <c r="BL9" s="624"/>
      <c r="BM9" s="624"/>
      <c r="BN9" s="625"/>
      <c r="BO9" s="626">
        <v>21.4</v>
      </c>
      <c r="BP9" s="626"/>
      <c r="BQ9" s="626"/>
      <c r="BR9" s="626"/>
      <c r="BS9" s="627" t="s">
        <v>139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90623</v>
      </c>
      <c r="CS9" s="624"/>
      <c r="CT9" s="624"/>
      <c r="CU9" s="624"/>
      <c r="CV9" s="624"/>
      <c r="CW9" s="624"/>
      <c r="CX9" s="624"/>
      <c r="CY9" s="625"/>
      <c r="CZ9" s="626">
        <v>3.4</v>
      </c>
      <c r="DA9" s="626"/>
      <c r="DB9" s="626"/>
      <c r="DC9" s="626"/>
      <c r="DD9" s="632">
        <v>523</v>
      </c>
      <c r="DE9" s="624"/>
      <c r="DF9" s="624"/>
      <c r="DG9" s="624"/>
      <c r="DH9" s="624"/>
      <c r="DI9" s="624"/>
      <c r="DJ9" s="624"/>
      <c r="DK9" s="624"/>
      <c r="DL9" s="624"/>
      <c r="DM9" s="624"/>
      <c r="DN9" s="624"/>
      <c r="DO9" s="624"/>
      <c r="DP9" s="625"/>
      <c r="DQ9" s="632">
        <v>84343</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139</v>
      </c>
      <c r="AA10" s="626"/>
      <c r="AB10" s="626"/>
      <c r="AC10" s="626"/>
      <c r="AD10" s="627" t="s">
        <v>139</v>
      </c>
      <c r="AE10" s="627"/>
      <c r="AF10" s="627"/>
      <c r="AG10" s="627"/>
      <c r="AH10" s="627"/>
      <c r="AI10" s="627"/>
      <c r="AJ10" s="627"/>
      <c r="AK10" s="627"/>
      <c r="AL10" s="628" t="s">
        <v>139</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3090</v>
      </c>
      <c r="BH10" s="624"/>
      <c r="BI10" s="624"/>
      <c r="BJ10" s="624"/>
      <c r="BK10" s="624"/>
      <c r="BL10" s="624"/>
      <c r="BM10" s="624"/>
      <c r="BN10" s="625"/>
      <c r="BO10" s="626">
        <v>3.9</v>
      </c>
      <c r="BP10" s="626"/>
      <c r="BQ10" s="626"/>
      <c r="BR10" s="626"/>
      <c r="BS10" s="627" t="s">
        <v>246</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246</v>
      </c>
      <c r="DA10" s="626"/>
      <c r="DB10" s="626"/>
      <c r="DC10" s="626"/>
      <c r="DD10" s="632" t="s">
        <v>246</v>
      </c>
      <c r="DE10" s="624"/>
      <c r="DF10" s="624"/>
      <c r="DG10" s="624"/>
      <c r="DH10" s="624"/>
      <c r="DI10" s="624"/>
      <c r="DJ10" s="624"/>
      <c r="DK10" s="624"/>
      <c r="DL10" s="624"/>
      <c r="DM10" s="624"/>
      <c r="DN10" s="624"/>
      <c r="DO10" s="624"/>
      <c r="DP10" s="625"/>
      <c r="DQ10" s="632" t="s">
        <v>139</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10413</v>
      </c>
      <c r="S11" s="624"/>
      <c r="T11" s="624"/>
      <c r="U11" s="624"/>
      <c r="V11" s="624"/>
      <c r="W11" s="624"/>
      <c r="X11" s="624"/>
      <c r="Y11" s="625"/>
      <c r="Z11" s="628">
        <v>0.4</v>
      </c>
      <c r="AA11" s="629"/>
      <c r="AB11" s="629"/>
      <c r="AC11" s="635"/>
      <c r="AD11" s="632">
        <v>10413</v>
      </c>
      <c r="AE11" s="624"/>
      <c r="AF11" s="624"/>
      <c r="AG11" s="624"/>
      <c r="AH11" s="624"/>
      <c r="AI11" s="624"/>
      <c r="AJ11" s="624"/>
      <c r="AK11" s="625"/>
      <c r="AL11" s="628">
        <v>1.5</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2813</v>
      </c>
      <c r="BH11" s="624"/>
      <c r="BI11" s="624"/>
      <c r="BJ11" s="624"/>
      <c r="BK11" s="624"/>
      <c r="BL11" s="624"/>
      <c r="BM11" s="624"/>
      <c r="BN11" s="625"/>
      <c r="BO11" s="626">
        <v>3.5</v>
      </c>
      <c r="BP11" s="626"/>
      <c r="BQ11" s="626"/>
      <c r="BR11" s="626"/>
      <c r="BS11" s="627" t="s">
        <v>139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168720</v>
      </c>
      <c r="CS11" s="624"/>
      <c r="CT11" s="624"/>
      <c r="CU11" s="624"/>
      <c r="CV11" s="624"/>
      <c r="CW11" s="624"/>
      <c r="CX11" s="624"/>
      <c r="CY11" s="625"/>
      <c r="CZ11" s="626">
        <v>6.3</v>
      </c>
      <c r="DA11" s="626"/>
      <c r="DB11" s="626"/>
      <c r="DC11" s="626"/>
      <c r="DD11" s="632">
        <v>142821</v>
      </c>
      <c r="DE11" s="624"/>
      <c r="DF11" s="624"/>
      <c r="DG11" s="624"/>
      <c r="DH11" s="624"/>
      <c r="DI11" s="624"/>
      <c r="DJ11" s="624"/>
      <c r="DK11" s="624"/>
      <c r="DL11" s="624"/>
      <c r="DM11" s="624"/>
      <c r="DN11" s="624"/>
      <c r="DO11" s="624"/>
      <c r="DP11" s="625"/>
      <c r="DQ11" s="632">
        <v>49186</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139</v>
      </c>
      <c r="S12" s="624"/>
      <c r="T12" s="624"/>
      <c r="U12" s="624"/>
      <c r="V12" s="624"/>
      <c r="W12" s="624"/>
      <c r="X12" s="624"/>
      <c r="Y12" s="625"/>
      <c r="Z12" s="626" t="s">
        <v>139</v>
      </c>
      <c r="AA12" s="626"/>
      <c r="AB12" s="626"/>
      <c r="AC12" s="626"/>
      <c r="AD12" s="627" t="s">
        <v>139</v>
      </c>
      <c r="AE12" s="627"/>
      <c r="AF12" s="627"/>
      <c r="AG12" s="627"/>
      <c r="AH12" s="627"/>
      <c r="AI12" s="627"/>
      <c r="AJ12" s="627"/>
      <c r="AK12" s="627"/>
      <c r="AL12" s="628" t="s">
        <v>139</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51104</v>
      </c>
      <c r="BH12" s="624"/>
      <c r="BI12" s="624"/>
      <c r="BJ12" s="624"/>
      <c r="BK12" s="624"/>
      <c r="BL12" s="624"/>
      <c r="BM12" s="624"/>
      <c r="BN12" s="625"/>
      <c r="BO12" s="626">
        <v>63.9</v>
      </c>
      <c r="BP12" s="626"/>
      <c r="BQ12" s="626"/>
      <c r="BR12" s="626"/>
      <c r="BS12" s="627">
        <v>8974</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276206</v>
      </c>
      <c r="CS12" s="624"/>
      <c r="CT12" s="624"/>
      <c r="CU12" s="624"/>
      <c r="CV12" s="624"/>
      <c r="CW12" s="624"/>
      <c r="CX12" s="624"/>
      <c r="CY12" s="625"/>
      <c r="CZ12" s="626">
        <v>10.3</v>
      </c>
      <c r="DA12" s="626"/>
      <c r="DB12" s="626"/>
      <c r="DC12" s="626"/>
      <c r="DD12" s="632">
        <v>211741</v>
      </c>
      <c r="DE12" s="624"/>
      <c r="DF12" s="624"/>
      <c r="DG12" s="624"/>
      <c r="DH12" s="624"/>
      <c r="DI12" s="624"/>
      <c r="DJ12" s="624"/>
      <c r="DK12" s="624"/>
      <c r="DL12" s="624"/>
      <c r="DM12" s="624"/>
      <c r="DN12" s="624"/>
      <c r="DO12" s="624"/>
      <c r="DP12" s="625"/>
      <c r="DQ12" s="632">
        <v>53288</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139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50908</v>
      </c>
      <c r="BH13" s="624"/>
      <c r="BI13" s="624"/>
      <c r="BJ13" s="624"/>
      <c r="BK13" s="624"/>
      <c r="BL13" s="624"/>
      <c r="BM13" s="624"/>
      <c r="BN13" s="625"/>
      <c r="BO13" s="626">
        <v>63.6</v>
      </c>
      <c r="BP13" s="626"/>
      <c r="BQ13" s="626"/>
      <c r="BR13" s="626"/>
      <c r="BS13" s="627">
        <v>8974</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94987</v>
      </c>
      <c r="CS13" s="624"/>
      <c r="CT13" s="624"/>
      <c r="CU13" s="624"/>
      <c r="CV13" s="624"/>
      <c r="CW13" s="624"/>
      <c r="CX13" s="624"/>
      <c r="CY13" s="625"/>
      <c r="CZ13" s="626">
        <v>3.6</v>
      </c>
      <c r="DA13" s="626"/>
      <c r="DB13" s="626"/>
      <c r="DC13" s="626"/>
      <c r="DD13" s="632">
        <v>66562</v>
      </c>
      <c r="DE13" s="624"/>
      <c r="DF13" s="624"/>
      <c r="DG13" s="624"/>
      <c r="DH13" s="624"/>
      <c r="DI13" s="624"/>
      <c r="DJ13" s="624"/>
      <c r="DK13" s="624"/>
      <c r="DL13" s="624"/>
      <c r="DM13" s="624"/>
      <c r="DN13" s="624"/>
      <c r="DO13" s="624"/>
      <c r="DP13" s="625"/>
      <c r="DQ13" s="632">
        <v>34685</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26</v>
      </c>
      <c r="S14" s="624"/>
      <c r="T14" s="624"/>
      <c r="U14" s="624"/>
      <c r="V14" s="624"/>
      <c r="W14" s="624"/>
      <c r="X14" s="624"/>
      <c r="Y14" s="625"/>
      <c r="Z14" s="626">
        <v>0</v>
      </c>
      <c r="AA14" s="626"/>
      <c r="AB14" s="626"/>
      <c r="AC14" s="626"/>
      <c r="AD14" s="627">
        <v>26</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1508</v>
      </c>
      <c r="BH14" s="624"/>
      <c r="BI14" s="624"/>
      <c r="BJ14" s="624"/>
      <c r="BK14" s="624"/>
      <c r="BL14" s="624"/>
      <c r="BM14" s="624"/>
      <c r="BN14" s="625"/>
      <c r="BO14" s="626">
        <v>1.9</v>
      </c>
      <c r="BP14" s="626"/>
      <c r="BQ14" s="626"/>
      <c r="BR14" s="626"/>
      <c r="BS14" s="627" t="s">
        <v>139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49958</v>
      </c>
      <c r="CS14" s="624"/>
      <c r="CT14" s="624"/>
      <c r="CU14" s="624"/>
      <c r="CV14" s="624"/>
      <c r="CW14" s="624"/>
      <c r="CX14" s="624"/>
      <c r="CY14" s="625"/>
      <c r="CZ14" s="626">
        <v>1.9</v>
      </c>
      <c r="DA14" s="626"/>
      <c r="DB14" s="626"/>
      <c r="DC14" s="626"/>
      <c r="DD14" s="632">
        <v>7163</v>
      </c>
      <c r="DE14" s="624"/>
      <c r="DF14" s="624"/>
      <c r="DG14" s="624"/>
      <c r="DH14" s="624"/>
      <c r="DI14" s="624"/>
      <c r="DJ14" s="624"/>
      <c r="DK14" s="624"/>
      <c r="DL14" s="624"/>
      <c r="DM14" s="624"/>
      <c r="DN14" s="624"/>
      <c r="DO14" s="624"/>
      <c r="DP14" s="625"/>
      <c r="DQ14" s="632">
        <v>30858</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139</v>
      </c>
      <c r="AA15" s="626"/>
      <c r="AB15" s="626"/>
      <c r="AC15" s="626"/>
      <c r="AD15" s="627" t="s">
        <v>139</v>
      </c>
      <c r="AE15" s="627"/>
      <c r="AF15" s="627"/>
      <c r="AG15" s="627"/>
      <c r="AH15" s="627"/>
      <c r="AI15" s="627"/>
      <c r="AJ15" s="627"/>
      <c r="AK15" s="627"/>
      <c r="AL15" s="628" t="s">
        <v>139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3609</v>
      </c>
      <c r="BH15" s="624"/>
      <c r="BI15" s="624"/>
      <c r="BJ15" s="624"/>
      <c r="BK15" s="624"/>
      <c r="BL15" s="624"/>
      <c r="BM15" s="624"/>
      <c r="BN15" s="625"/>
      <c r="BO15" s="626">
        <v>4.5</v>
      </c>
      <c r="BP15" s="626"/>
      <c r="BQ15" s="626"/>
      <c r="BR15" s="626"/>
      <c r="BS15" s="627" t="s">
        <v>139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89149</v>
      </c>
      <c r="CS15" s="624"/>
      <c r="CT15" s="624"/>
      <c r="CU15" s="624"/>
      <c r="CV15" s="624"/>
      <c r="CW15" s="624"/>
      <c r="CX15" s="624"/>
      <c r="CY15" s="625"/>
      <c r="CZ15" s="626">
        <v>3.3</v>
      </c>
      <c r="DA15" s="626"/>
      <c r="DB15" s="626"/>
      <c r="DC15" s="626"/>
      <c r="DD15" s="632">
        <v>10448</v>
      </c>
      <c r="DE15" s="624"/>
      <c r="DF15" s="624"/>
      <c r="DG15" s="624"/>
      <c r="DH15" s="624"/>
      <c r="DI15" s="624"/>
      <c r="DJ15" s="624"/>
      <c r="DK15" s="624"/>
      <c r="DL15" s="624"/>
      <c r="DM15" s="624"/>
      <c r="DN15" s="624"/>
      <c r="DO15" s="624"/>
      <c r="DP15" s="625"/>
      <c r="DQ15" s="632">
        <v>65418</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737</v>
      </c>
      <c r="S16" s="624"/>
      <c r="T16" s="624"/>
      <c r="U16" s="624"/>
      <c r="V16" s="624"/>
      <c r="W16" s="624"/>
      <c r="X16" s="624"/>
      <c r="Y16" s="625"/>
      <c r="Z16" s="626">
        <v>0</v>
      </c>
      <c r="AA16" s="626"/>
      <c r="AB16" s="626"/>
      <c r="AC16" s="626"/>
      <c r="AD16" s="627">
        <v>737</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26" t="s">
        <v>139</v>
      </c>
      <c r="BP16" s="626"/>
      <c r="BQ16" s="626"/>
      <c r="BR16" s="626"/>
      <c r="BS16" s="627" t="s">
        <v>139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139</v>
      </c>
      <c r="CS16" s="624"/>
      <c r="CT16" s="624"/>
      <c r="CU16" s="624"/>
      <c r="CV16" s="624"/>
      <c r="CW16" s="624"/>
      <c r="CX16" s="624"/>
      <c r="CY16" s="625"/>
      <c r="CZ16" s="626" t="s">
        <v>139</v>
      </c>
      <c r="DA16" s="626"/>
      <c r="DB16" s="626"/>
      <c r="DC16" s="626"/>
      <c r="DD16" s="632" t="s">
        <v>139</v>
      </c>
      <c r="DE16" s="624"/>
      <c r="DF16" s="624"/>
      <c r="DG16" s="624"/>
      <c r="DH16" s="624"/>
      <c r="DI16" s="624"/>
      <c r="DJ16" s="624"/>
      <c r="DK16" s="624"/>
      <c r="DL16" s="624"/>
      <c r="DM16" s="624"/>
      <c r="DN16" s="624"/>
      <c r="DO16" s="624"/>
      <c r="DP16" s="625"/>
      <c r="DQ16" s="632" t="s">
        <v>246</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786</v>
      </c>
      <c r="S17" s="624"/>
      <c r="T17" s="624"/>
      <c r="U17" s="624"/>
      <c r="V17" s="624"/>
      <c r="W17" s="624"/>
      <c r="X17" s="624"/>
      <c r="Y17" s="625"/>
      <c r="Z17" s="626">
        <v>0</v>
      </c>
      <c r="AA17" s="626"/>
      <c r="AB17" s="626"/>
      <c r="AC17" s="626"/>
      <c r="AD17" s="627">
        <v>786</v>
      </c>
      <c r="AE17" s="627"/>
      <c r="AF17" s="627"/>
      <c r="AG17" s="627"/>
      <c r="AH17" s="627"/>
      <c r="AI17" s="627"/>
      <c r="AJ17" s="627"/>
      <c r="AK17" s="627"/>
      <c r="AL17" s="628">
        <v>0.1</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167394</v>
      </c>
      <c r="CS17" s="624"/>
      <c r="CT17" s="624"/>
      <c r="CU17" s="624"/>
      <c r="CV17" s="624"/>
      <c r="CW17" s="624"/>
      <c r="CX17" s="624"/>
      <c r="CY17" s="625"/>
      <c r="CZ17" s="626">
        <v>6.3</v>
      </c>
      <c r="DA17" s="626"/>
      <c r="DB17" s="626"/>
      <c r="DC17" s="626"/>
      <c r="DD17" s="632" t="s">
        <v>246</v>
      </c>
      <c r="DE17" s="624"/>
      <c r="DF17" s="624"/>
      <c r="DG17" s="624"/>
      <c r="DH17" s="624"/>
      <c r="DI17" s="624"/>
      <c r="DJ17" s="624"/>
      <c r="DK17" s="624"/>
      <c r="DL17" s="624"/>
      <c r="DM17" s="624"/>
      <c r="DN17" s="624"/>
      <c r="DO17" s="624"/>
      <c r="DP17" s="625"/>
      <c r="DQ17" s="632">
        <v>167394</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152</v>
      </c>
      <c r="S18" s="624"/>
      <c r="T18" s="624"/>
      <c r="U18" s="624"/>
      <c r="V18" s="624"/>
      <c r="W18" s="624"/>
      <c r="X18" s="624"/>
      <c r="Y18" s="625"/>
      <c r="Z18" s="626">
        <v>0</v>
      </c>
      <c r="AA18" s="626"/>
      <c r="AB18" s="626"/>
      <c r="AC18" s="626"/>
      <c r="AD18" s="627">
        <v>152</v>
      </c>
      <c r="AE18" s="627"/>
      <c r="AF18" s="627"/>
      <c r="AG18" s="627"/>
      <c r="AH18" s="627"/>
      <c r="AI18" s="627"/>
      <c r="AJ18" s="627"/>
      <c r="AK18" s="627"/>
      <c r="AL18" s="628">
        <v>0</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139</v>
      </c>
      <c r="DA18" s="626"/>
      <c r="DB18" s="626"/>
      <c r="DC18" s="626"/>
      <c r="DD18" s="632" t="s">
        <v>139</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152</v>
      </c>
      <c r="S19" s="624"/>
      <c r="T19" s="624"/>
      <c r="U19" s="624"/>
      <c r="V19" s="624"/>
      <c r="W19" s="624"/>
      <c r="X19" s="624"/>
      <c r="Y19" s="625"/>
      <c r="Z19" s="626">
        <v>0</v>
      </c>
      <c r="AA19" s="626"/>
      <c r="AB19" s="626"/>
      <c r="AC19" s="626"/>
      <c r="AD19" s="627">
        <v>152</v>
      </c>
      <c r="AE19" s="627"/>
      <c r="AF19" s="627"/>
      <c r="AG19" s="627"/>
      <c r="AH19" s="627"/>
      <c r="AI19" s="627"/>
      <c r="AJ19" s="627"/>
      <c r="AK19" s="627"/>
      <c r="AL19" s="628">
        <v>0</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182</v>
      </c>
      <c r="BH19" s="624"/>
      <c r="BI19" s="624"/>
      <c r="BJ19" s="624"/>
      <c r="BK19" s="624"/>
      <c r="BL19" s="624"/>
      <c r="BM19" s="624"/>
      <c r="BN19" s="625"/>
      <c r="BO19" s="626">
        <v>0.2</v>
      </c>
      <c r="BP19" s="626"/>
      <c r="BQ19" s="626"/>
      <c r="BR19" s="626"/>
      <c r="BS19" s="627" t="s">
        <v>139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139</v>
      </c>
      <c r="DA19" s="626"/>
      <c r="DB19" s="626"/>
      <c r="DC19" s="626"/>
      <c r="DD19" s="632" t="s">
        <v>246</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t="s">
        <v>139</v>
      </c>
      <c r="S20" s="624"/>
      <c r="T20" s="624"/>
      <c r="U20" s="624"/>
      <c r="V20" s="624"/>
      <c r="W20" s="624"/>
      <c r="X20" s="624"/>
      <c r="Y20" s="625"/>
      <c r="Z20" s="626" t="s">
        <v>139</v>
      </c>
      <c r="AA20" s="626"/>
      <c r="AB20" s="626"/>
      <c r="AC20" s="626"/>
      <c r="AD20" s="627" t="s">
        <v>246</v>
      </c>
      <c r="AE20" s="627"/>
      <c r="AF20" s="627"/>
      <c r="AG20" s="627"/>
      <c r="AH20" s="627"/>
      <c r="AI20" s="627"/>
      <c r="AJ20" s="627"/>
      <c r="AK20" s="627"/>
      <c r="AL20" s="628" t="s">
        <v>139</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182</v>
      </c>
      <c r="BH20" s="624"/>
      <c r="BI20" s="624"/>
      <c r="BJ20" s="624"/>
      <c r="BK20" s="624"/>
      <c r="BL20" s="624"/>
      <c r="BM20" s="624"/>
      <c r="BN20" s="625"/>
      <c r="BO20" s="626">
        <v>0.2</v>
      </c>
      <c r="BP20" s="626"/>
      <c r="BQ20" s="626"/>
      <c r="BR20" s="626"/>
      <c r="BS20" s="627" t="s">
        <v>139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2672820</v>
      </c>
      <c r="CS20" s="624"/>
      <c r="CT20" s="624"/>
      <c r="CU20" s="624"/>
      <c r="CV20" s="624"/>
      <c r="CW20" s="624"/>
      <c r="CX20" s="624"/>
      <c r="CY20" s="625"/>
      <c r="CZ20" s="626">
        <v>100</v>
      </c>
      <c r="DA20" s="626"/>
      <c r="DB20" s="626"/>
      <c r="DC20" s="626"/>
      <c r="DD20" s="632">
        <v>508758</v>
      </c>
      <c r="DE20" s="624"/>
      <c r="DF20" s="624"/>
      <c r="DG20" s="624"/>
      <c r="DH20" s="624"/>
      <c r="DI20" s="624"/>
      <c r="DJ20" s="624"/>
      <c r="DK20" s="624"/>
      <c r="DL20" s="624"/>
      <c r="DM20" s="624"/>
      <c r="DN20" s="624"/>
      <c r="DO20" s="624"/>
      <c r="DP20" s="625"/>
      <c r="DQ20" s="632">
        <v>869756</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689485</v>
      </c>
      <c r="S21" s="624"/>
      <c r="T21" s="624"/>
      <c r="U21" s="624"/>
      <c r="V21" s="624"/>
      <c r="W21" s="624"/>
      <c r="X21" s="624"/>
      <c r="Y21" s="625"/>
      <c r="Z21" s="626">
        <v>24.7</v>
      </c>
      <c r="AA21" s="626"/>
      <c r="AB21" s="626"/>
      <c r="AC21" s="626"/>
      <c r="AD21" s="627">
        <v>560402</v>
      </c>
      <c r="AE21" s="627"/>
      <c r="AF21" s="627"/>
      <c r="AG21" s="627"/>
      <c r="AH21" s="627"/>
      <c r="AI21" s="627"/>
      <c r="AJ21" s="627"/>
      <c r="AK21" s="627"/>
      <c r="AL21" s="628">
        <v>83.4</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182</v>
      </c>
      <c r="BH21" s="624"/>
      <c r="BI21" s="624"/>
      <c r="BJ21" s="624"/>
      <c r="BK21" s="624"/>
      <c r="BL21" s="624"/>
      <c r="BM21" s="624"/>
      <c r="BN21" s="625"/>
      <c r="BO21" s="626">
        <v>0.2</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560402</v>
      </c>
      <c r="S22" s="624"/>
      <c r="T22" s="624"/>
      <c r="U22" s="624"/>
      <c r="V22" s="624"/>
      <c r="W22" s="624"/>
      <c r="X22" s="624"/>
      <c r="Y22" s="625"/>
      <c r="Z22" s="626">
        <v>20.100000000000001</v>
      </c>
      <c r="AA22" s="626"/>
      <c r="AB22" s="626"/>
      <c r="AC22" s="626"/>
      <c r="AD22" s="627">
        <v>560402</v>
      </c>
      <c r="AE22" s="627"/>
      <c r="AF22" s="627"/>
      <c r="AG22" s="627"/>
      <c r="AH22" s="627"/>
      <c r="AI22" s="627"/>
      <c r="AJ22" s="627"/>
      <c r="AK22" s="627"/>
      <c r="AL22" s="628">
        <v>83.4</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139</v>
      </c>
      <c r="BP22" s="626"/>
      <c r="BQ22" s="626"/>
      <c r="BR22" s="626"/>
      <c r="BS22" s="627" t="s">
        <v>139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129083</v>
      </c>
      <c r="S23" s="624"/>
      <c r="T23" s="624"/>
      <c r="U23" s="624"/>
      <c r="V23" s="624"/>
      <c r="W23" s="624"/>
      <c r="X23" s="624"/>
      <c r="Y23" s="625"/>
      <c r="Z23" s="626">
        <v>4.5999999999999996</v>
      </c>
      <c r="AA23" s="626"/>
      <c r="AB23" s="626"/>
      <c r="AC23" s="626"/>
      <c r="AD23" s="627" t="s">
        <v>139</v>
      </c>
      <c r="AE23" s="627"/>
      <c r="AF23" s="627"/>
      <c r="AG23" s="627"/>
      <c r="AH23" s="627"/>
      <c r="AI23" s="627"/>
      <c r="AJ23" s="627"/>
      <c r="AK23" s="627"/>
      <c r="AL23" s="628" t="s">
        <v>139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139</v>
      </c>
      <c r="BP23" s="626"/>
      <c r="BQ23" s="626"/>
      <c r="BR23" s="626"/>
      <c r="BS23" s="627" t="s">
        <v>139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139</v>
      </c>
      <c r="AA24" s="626"/>
      <c r="AB24" s="626"/>
      <c r="AC24" s="626"/>
      <c r="AD24" s="627" t="s">
        <v>139</v>
      </c>
      <c r="AE24" s="627"/>
      <c r="AF24" s="627"/>
      <c r="AG24" s="627"/>
      <c r="AH24" s="627"/>
      <c r="AI24" s="627"/>
      <c r="AJ24" s="627"/>
      <c r="AK24" s="627"/>
      <c r="AL24" s="628" t="s">
        <v>246</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139</v>
      </c>
      <c r="BP24" s="626"/>
      <c r="BQ24" s="626"/>
      <c r="BR24" s="626"/>
      <c r="BS24" s="627" t="s">
        <v>139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449921</v>
      </c>
      <c r="CS24" s="613"/>
      <c r="CT24" s="613"/>
      <c r="CU24" s="613"/>
      <c r="CV24" s="613"/>
      <c r="CW24" s="613"/>
      <c r="CX24" s="613"/>
      <c r="CY24" s="614"/>
      <c r="CZ24" s="617">
        <v>16.8</v>
      </c>
      <c r="DA24" s="618"/>
      <c r="DB24" s="618"/>
      <c r="DC24" s="634"/>
      <c r="DD24" s="655">
        <v>392815</v>
      </c>
      <c r="DE24" s="613"/>
      <c r="DF24" s="613"/>
      <c r="DG24" s="613"/>
      <c r="DH24" s="613"/>
      <c r="DI24" s="613"/>
      <c r="DJ24" s="613"/>
      <c r="DK24" s="614"/>
      <c r="DL24" s="655">
        <v>391087</v>
      </c>
      <c r="DM24" s="613"/>
      <c r="DN24" s="613"/>
      <c r="DO24" s="613"/>
      <c r="DP24" s="613"/>
      <c r="DQ24" s="613"/>
      <c r="DR24" s="613"/>
      <c r="DS24" s="613"/>
      <c r="DT24" s="613"/>
      <c r="DU24" s="613"/>
      <c r="DV24" s="614"/>
      <c r="DW24" s="617">
        <v>58.2</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801012</v>
      </c>
      <c r="S25" s="624"/>
      <c r="T25" s="624"/>
      <c r="U25" s="624"/>
      <c r="V25" s="624"/>
      <c r="W25" s="624"/>
      <c r="X25" s="624"/>
      <c r="Y25" s="625"/>
      <c r="Z25" s="626">
        <v>28.7</v>
      </c>
      <c r="AA25" s="626"/>
      <c r="AB25" s="626"/>
      <c r="AC25" s="626"/>
      <c r="AD25" s="627">
        <v>671929</v>
      </c>
      <c r="AE25" s="627"/>
      <c r="AF25" s="627"/>
      <c r="AG25" s="627"/>
      <c r="AH25" s="627"/>
      <c r="AI25" s="627"/>
      <c r="AJ25" s="627"/>
      <c r="AK25" s="627"/>
      <c r="AL25" s="628">
        <v>100</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139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234547</v>
      </c>
      <c r="CS25" s="656"/>
      <c r="CT25" s="656"/>
      <c r="CU25" s="656"/>
      <c r="CV25" s="656"/>
      <c r="CW25" s="656"/>
      <c r="CX25" s="656"/>
      <c r="CY25" s="657"/>
      <c r="CZ25" s="628">
        <v>8.8000000000000007</v>
      </c>
      <c r="DA25" s="653"/>
      <c r="DB25" s="653"/>
      <c r="DC25" s="658"/>
      <c r="DD25" s="632">
        <v>205028</v>
      </c>
      <c r="DE25" s="656"/>
      <c r="DF25" s="656"/>
      <c r="DG25" s="656"/>
      <c r="DH25" s="656"/>
      <c r="DI25" s="656"/>
      <c r="DJ25" s="656"/>
      <c r="DK25" s="657"/>
      <c r="DL25" s="632">
        <v>203300</v>
      </c>
      <c r="DM25" s="656"/>
      <c r="DN25" s="656"/>
      <c r="DO25" s="656"/>
      <c r="DP25" s="656"/>
      <c r="DQ25" s="656"/>
      <c r="DR25" s="656"/>
      <c r="DS25" s="656"/>
      <c r="DT25" s="656"/>
      <c r="DU25" s="656"/>
      <c r="DV25" s="657"/>
      <c r="DW25" s="628">
        <v>30.3</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t="s">
        <v>139</v>
      </c>
      <c r="S26" s="624"/>
      <c r="T26" s="624"/>
      <c r="U26" s="624"/>
      <c r="V26" s="624"/>
      <c r="W26" s="624"/>
      <c r="X26" s="624"/>
      <c r="Y26" s="625"/>
      <c r="Z26" s="626" t="s">
        <v>139</v>
      </c>
      <c r="AA26" s="626"/>
      <c r="AB26" s="626"/>
      <c r="AC26" s="626"/>
      <c r="AD26" s="627" t="s">
        <v>139</v>
      </c>
      <c r="AE26" s="627"/>
      <c r="AF26" s="627"/>
      <c r="AG26" s="627"/>
      <c r="AH26" s="627"/>
      <c r="AI26" s="627"/>
      <c r="AJ26" s="627"/>
      <c r="AK26" s="627"/>
      <c r="AL26" s="628" t="s">
        <v>139</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130331</v>
      </c>
      <c r="CS26" s="624"/>
      <c r="CT26" s="624"/>
      <c r="CU26" s="624"/>
      <c r="CV26" s="624"/>
      <c r="CW26" s="624"/>
      <c r="CX26" s="624"/>
      <c r="CY26" s="625"/>
      <c r="CZ26" s="628">
        <v>4.9000000000000004</v>
      </c>
      <c r="DA26" s="653"/>
      <c r="DB26" s="653"/>
      <c r="DC26" s="658"/>
      <c r="DD26" s="632">
        <v>106163</v>
      </c>
      <c r="DE26" s="624"/>
      <c r="DF26" s="624"/>
      <c r="DG26" s="624"/>
      <c r="DH26" s="624"/>
      <c r="DI26" s="624"/>
      <c r="DJ26" s="624"/>
      <c r="DK26" s="625"/>
      <c r="DL26" s="632" t="s">
        <v>139</v>
      </c>
      <c r="DM26" s="624"/>
      <c r="DN26" s="624"/>
      <c r="DO26" s="624"/>
      <c r="DP26" s="624"/>
      <c r="DQ26" s="624"/>
      <c r="DR26" s="624"/>
      <c r="DS26" s="624"/>
      <c r="DT26" s="624"/>
      <c r="DU26" s="624"/>
      <c r="DV26" s="625"/>
      <c r="DW26" s="628" t="s">
        <v>139</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2573</v>
      </c>
      <c r="S27" s="624"/>
      <c r="T27" s="624"/>
      <c r="U27" s="624"/>
      <c r="V27" s="624"/>
      <c r="W27" s="624"/>
      <c r="X27" s="624"/>
      <c r="Y27" s="625"/>
      <c r="Z27" s="626">
        <v>0.1</v>
      </c>
      <c r="AA27" s="626"/>
      <c r="AB27" s="626"/>
      <c r="AC27" s="626"/>
      <c r="AD27" s="627" t="s">
        <v>139</v>
      </c>
      <c r="AE27" s="627"/>
      <c r="AF27" s="627"/>
      <c r="AG27" s="627"/>
      <c r="AH27" s="627"/>
      <c r="AI27" s="627"/>
      <c r="AJ27" s="627"/>
      <c r="AK27" s="627"/>
      <c r="AL27" s="628" t="s">
        <v>139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80036</v>
      </c>
      <c r="BH27" s="624"/>
      <c r="BI27" s="624"/>
      <c r="BJ27" s="624"/>
      <c r="BK27" s="624"/>
      <c r="BL27" s="624"/>
      <c r="BM27" s="624"/>
      <c r="BN27" s="625"/>
      <c r="BO27" s="626">
        <v>100</v>
      </c>
      <c r="BP27" s="626"/>
      <c r="BQ27" s="626"/>
      <c r="BR27" s="626"/>
      <c r="BS27" s="627">
        <v>8974</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47980</v>
      </c>
      <c r="CS27" s="656"/>
      <c r="CT27" s="656"/>
      <c r="CU27" s="656"/>
      <c r="CV27" s="656"/>
      <c r="CW27" s="656"/>
      <c r="CX27" s="656"/>
      <c r="CY27" s="657"/>
      <c r="CZ27" s="628">
        <v>1.8</v>
      </c>
      <c r="DA27" s="653"/>
      <c r="DB27" s="653"/>
      <c r="DC27" s="658"/>
      <c r="DD27" s="632">
        <v>20393</v>
      </c>
      <c r="DE27" s="656"/>
      <c r="DF27" s="656"/>
      <c r="DG27" s="656"/>
      <c r="DH27" s="656"/>
      <c r="DI27" s="656"/>
      <c r="DJ27" s="656"/>
      <c r="DK27" s="657"/>
      <c r="DL27" s="632">
        <v>20393</v>
      </c>
      <c r="DM27" s="656"/>
      <c r="DN27" s="656"/>
      <c r="DO27" s="656"/>
      <c r="DP27" s="656"/>
      <c r="DQ27" s="656"/>
      <c r="DR27" s="656"/>
      <c r="DS27" s="656"/>
      <c r="DT27" s="656"/>
      <c r="DU27" s="656"/>
      <c r="DV27" s="657"/>
      <c r="DW27" s="628">
        <v>3</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150441</v>
      </c>
      <c r="S28" s="624"/>
      <c r="T28" s="624"/>
      <c r="U28" s="624"/>
      <c r="V28" s="624"/>
      <c r="W28" s="624"/>
      <c r="X28" s="624"/>
      <c r="Y28" s="625"/>
      <c r="Z28" s="626">
        <v>5.4</v>
      </c>
      <c r="AA28" s="626"/>
      <c r="AB28" s="626"/>
      <c r="AC28" s="626"/>
      <c r="AD28" s="627" t="s">
        <v>139</v>
      </c>
      <c r="AE28" s="627"/>
      <c r="AF28" s="627"/>
      <c r="AG28" s="627"/>
      <c r="AH28" s="627"/>
      <c r="AI28" s="627"/>
      <c r="AJ28" s="627"/>
      <c r="AK28" s="627"/>
      <c r="AL28" s="628" t="s">
        <v>139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167394</v>
      </c>
      <c r="CS28" s="624"/>
      <c r="CT28" s="624"/>
      <c r="CU28" s="624"/>
      <c r="CV28" s="624"/>
      <c r="CW28" s="624"/>
      <c r="CX28" s="624"/>
      <c r="CY28" s="625"/>
      <c r="CZ28" s="628">
        <v>6.3</v>
      </c>
      <c r="DA28" s="653"/>
      <c r="DB28" s="653"/>
      <c r="DC28" s="658"/>
      <c r="DD28" s="632">
        <v>167394</v>
      </c>
      <c r="DE28" s="624"/>
      <c r="DF28" s="624"/>
      <c r="DG28" s="624"/>
      <c r="DH28" s="624"/>
      <c r="DI28" s="624"/>
      <c r="DJ28" s="624"/>
      <c r="DK28" s="625"/>
      <c r="DL28" s="632">
        <v>167394</v>
      </c>
      <c r="DM28" s="624"/>
      <c r="DN28" s="624"/>
      <c r="DO28" s="624"/>
      <c r="DP28" s="624"/>
      <c r="DQ28" s="624"/>
      <c r="DR28" s="624"/>
      <c r="DS28" s="624"/>
      <c r="DT28" s="624"/>
      <c r="DU28" s="624"/>
      <c r="DV28" s="625"/>
      <c r="DW28" s="628">
        <v>24.9</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459</v>
      </c>
      <c r="S29" s="624"/>
      <c r="T29" s="624"/>
      <c r="U29" s="624"/>
      <c r="V29" s="624"/>
      <c r="W29" s="624"/>
      <c r="X29" s="624"/>
      <c r="Y29" s="625"/>
      <c r="Z29" s="626">
        <v>0</v>
      </c>
      <c r="AA29" s="626"/>
      <c r="AB29" s="626"/>
      <c r="AC29" s="626"/>
      <c r="AD29" s="627" t="s">
        <v>139</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71</v>
      </c>
      <c r="CG29" s="621"/>
      <c r="CH29" s="621"/>
      <c r="CI29" s="621"/>
      <c r="CJ29" s="621"/>
      <c r="CK29" s="621"/>
      <c r="CL29" s="621"/>
      <c r="CM29" s="621"/>
      <c r="CN29" s="621"/>
      <c r="CO29" s="621"/>
      <c r="CP29" s="621"/>
      <c r="CQ29" s="622"/>
      <c r="CR29" s="623">
        <v>167394</v>
      </c>
      <c r="CS29" s="656"/>
      <c r="CT29" s="656"/>
      <c r="CU29" s="656"/>
      <c r="CV29" s="656"/>
      <c r="CW29" s="656"/>
      <c r="CX29" s="656"/>
      <c r="CY29" s="657"/>
      <c r="CZ29" s="628">
        <v>6.3</v>
      </c>
      <c r="DA29" s="653"/>
      <c r="DB29" s="653"/>
      <c r="DC29" s="658"/>
      <c r="DD29" s="632">
        <v>167394</v>
      </c>
      <c r="DE29" s="656"/>
      <c r="DF29" s="656"/>
      <c r="DG29" s="656"/>
      <c r="DH29" s="656"/>
      <c r="DI29" s="656"/>
      <c r="DJ29" s="656"/>
      <c r="DK29" s="657"/>
      <c r="DL29" s="632">
        <v>167394</v>
      </c>
      <c r="DM29" s="656"/>
      <c r="DN29" s="656"/>
      <c r="DO29" s="656"/>
      <c r="DP29" s="656"/>
      <c r="DQ29" s="656"/>
      <c r="DR29" s="656"/>
      <c r="DS29" s="656"/>
      <c r="DT29" s="656"/>
      <c r="DU29" s="656"/>
      <c r="DV29" s="657"/>
      <c r="DW29" s="628">
        <v>24.9</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108003</v>
      </c>
      <c r="S30" s="624"/>
      <c r="T30" s="624"/>
      <c r="U30" s="624"/>
      <c r="V30" s="624"/>
      <c r="W30" s="624"/>
      <c r="X30" s="624"/>
      <c r="Y30" s="625"/>
      <c r="Z30" s="626">
        <v>3.9</v>
      </c>
      <c r="AA30" s="626"/>
      <c r="AB30" s="626"/>
      <c r="AC30" s="626"/>
      <c r="AD30" s="627" t="s">
        <v>139</v>
      </c>
      <c r="AE30" s="627"/>
      <c r="AF30" s="627"/>
      <c r="AG30" s="627"/>
      <c r="AH30" s="627"/>
      <c r="AI30" s="627"/>
      <c r="AJ30" s="627"/>
      <c r="AK30" s="627"/>
      <c r="AL30" s="628" t="s">
        <v>139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160844</v>
      </c>
      <c r="CS30" s="624"/>
      <c r="CT30" s="624"/>
      <c r="CU30" s="624"/>
      <c r="CV30" s="624"/>
      <c r="CW30" s="624"/>
      <c r="CX30" s="624"/>
      <c r="CY30" s="625"/>
      <c r="CZ30" s="628">
        <v>6</v>
      </c>
      <c r="DA30" s="653"/>
      <c r="DB30" s="653"/>
      <c r="DC30" s="658"/>
      <c r="DD30" s="632">
        <v>160844</v>
      </c>
      <c r="DE30" s="624"/>
      <c r="DF30" s="624"/>
      <c r="DG30" s="624"/>
      <c r="DH30" s="624"/>
      <c r="DI30" s="624"/>
      <c r="DJ30" s="624"/>
      <c r="DK30" s="625"/>
      <c r="DL30" s="632">
        <v>160844</v>
      </c>
      <c r="DM30" s="624"/>
      <c r="DN30" s="624"/>
      <c r="DO30" s="624"/>
      <c r="DP30" s="624"/>
      <c r="DQ30" s="624"/>
      <c r="DR30" s="624"/>
      <c r="DS30" s="624"/>
      <c r="DT30" s="624"/>
      <c r="DU30" s="624"/>
      <c r="DV30" s="625"/>
      <c r="DW30" s="628">
        <v>23.9</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246</v>
      </c>
      <c r="AM31" s="629"/>
      <c r="AN31" s="629"/>
      <c r="AO31" s="630"/>
      <c r="AP31" s="671" t="s">
        <v>311</v>
      </c>
      <c r="AQ31" s="672"/>
      <c r="AR31" s="672"/>
      <c r="AS31" s="672"/>
      <c r="AT31" s="677" t="s">
        <v>312</v>
      </c>
      <c r="AU31" s="218"/>
      <c r="AV31" s="218"/>
      <c r="AW31" s="218"/>
      <c r="AX31" s="609" t="s">
        <v>188</v>
      </c>
      <c r="AY31" s="610"/>
      <c r="AZ31" s="610"/>
      <c r="BA31" s="610"/>
      <c r="BB31" s="610"/>
      <c r="BC31" s="610"/>
      <c r="BD31" s="610"/>
      <c r="BE31" s="610"/>
      <c r="BF31" s="611"/>
      <c r="BG31" s="670">
        <v>98.7</v>
      </c>
      <c r="BH31" s="667"/>
      <c r="BI31" s="667"/>
      <c r="BJ31" s="667"/>
      <c r="BK31" s="667"/>
      <c r="BL31" s="667"/>
      <c r="BM31" s="618">
        <v>98.5</v>
      </c>
      <c r="BN31" s="667"/>
      <c r="BO31" s="667"/>
      <c r="BP31" s="667"/>
      <c r="BQ31" s="668"/>
      <c r="BR31" s="670">
        <v>99.9</v>
      </c>
      <c r="BS31" s="667"/>
      <c r="BT31" s="667"/>
      <c r="BU31" s="667"/>
      <c r="BV31" s="667"/>
      <c r="BW31" s="667"/>
      <c r="BX31" s="618">
        <v>99.7</v>
      </c>
      <c r="BY31" s="667"/>
      <c r="BZ31" s="667"/>
      <c r="CA31" s="667"/>
      <c r="CB31" s="668"/>
      <c r="CD31" s="663"/>
      <c r="CE31" s="664"/>
      <c r="CF31" s="620" t="s">
        <v>313</v>
      </c>
      <c r="CG31" s="621"/>
      <c r="CH31" s="621"/>
      <c r="CI31" s="621"/>
      <c r="CJ31" s="621"/>
      <c r="CK31" s="621"/>
      <c r="CL31" s="621"/>
      <c r="CM31" s="621"/>
      <c r="CN31" s="621"/>
      <c r="CO31" s="621"/>
      <c r="CP31" s="621"/>
      <c r="CQ31" s="622"/>
      <c r="CR31" s="623">
        <v>6550</v>
      </c>
      <c r="CS31" s="656"/>
      <c r="CT31" s="656"/>
      <c r="CU31" s="656"/>
      <c r="CV31" s="656"/>
      <c r="CW31" s="656"/>
      <c r="CX31" s="656"/>
      <c r="CY31" s="657"/>
      <c r="CZ31" s="628">
        <v>0.2</v>
      </c>
      <c r="DA31" s="653"/>
      <c r="DB31" s="653"/>
      <c r="DC31" s="658"/>
      <c r="DD31" s="632">
        <v>6550</v>
      </c>
      <c r="DE31" s="656"/>
      <c r="DF31" s="656"/>
      <c r="DG31" s="656"/>
      <c r="DH31" s="656"/>
      <c r="DI31" s="656"/>
      <c r="DJ31" s="656"/>
      <c r="DK31" s="657"/>
      <c r="DL31" s="632">
        <v>6550</v>
      </c>
      <c r="DM31" s="656"/>
      <c r="DN31" s="656"/>
      <c r="DO31" s="656"/>
      <c r="DP31" s="656"/>
      <c r="DQ31" s="656"/>
      <c r="DR31" s="656"/>
      <c r="DS31" s="656"/>
      <c r="DT31" s="656"/>
      <c r="DU31" s="656"/>
      <c r="DV31" s="657"/>
      <c r="DW31" s="628">
        <v>1</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87738</v>
      </c>
      <c r="S32" s="624"/>
      <c r="T32" s="624"/>
      <c r="U32" s="624"/>
      <c r="V32" s="624"/>
      <c r="W32" s="624"/>
      <c r="X32" s="624"/>
      <c r="Y32" s="625"/>
      <c r="Z32" s="626">
        <v>3.1</v>
      </c>
      <c r="AA32" s="626"/>
      <c r="AB32" s="626"/>
      <c r="AC32" s="626"/>
      <c r="AD32" s="627" t="s">
        <v>139</v>
      </c>
      <c r="AE32" s="627"/>
      <c r="AF32" s="627"/>
      <c r="AG32" s="627"/>
      <c r="AH32" s="627"/>
      <c r="AI32" s="627"/>
      <c r="AJ32" s="627"/>
      <c r="AK32" s="627"/>
      <c r="AL32" s="628" t="s">
        <v>139</v>
      </c>
      <c r="AM32" s="629"/>
      <c r="AN32" s="629"/>
      <c r="AO32" s="630"/>
      <c r="AP32" s="673"/>
      <c r="AQ32" s="674"/>
      <c r="AR32" s="674"/>
      <c r="AS32" s="674"/>
      <c r="AT32" s="678"/>
      <c r="AU32" s="214" t="s">
        <v>315</v>
      </c>
      <c r="AX32" s="620" t="s">
        <v>316</v>
      </c>
      <c r="AY32" s="621"/>
      <c r="AZ32" s="621"/>
      <c r="BA32" s="621"/>
      <c r="BB32" s="621"/>
      <c r="BC32" s="621"/>
      <c r="BD32" s="621"/>
      <c r="BE32" s="621"/>
      <c r="BF32" s="622"/>
      <c r="BG32" s="680">
        <v>95.7</v>
      </c>
      <c r="BH32" s="656"/>
      <c r="BI32" s="656"/>
      <c r="BJ32" s="656"/>
      <c r="BK32" s="656"/>
      <c r="BL32" s="656"/>
      <c r="BM32" s="629">
        <v>95.5</v>
      </c>
      <c r="BN32" s="656"/>
      <c r="BO32" s="656"/>
      <c r="BP32" s="656"/>
      <c r="BQ32" s="669"/>
      <c r="BR32" s="680">
        <v>99.8</v>
      </c>
      <c r="BS32" s="656"/>
      <c r="BT32" s="656"/>
      <c r="BU32" s="656"/>
      <c r="BV32" s="656"/>
      <c r="BW32" s="656"/>
      <c r="BX32" s="629">
        <v>99.8</v>
      </c>
      <c r="BY32" s="656"/>
      <c r="BZ32" s="656"/>
      <c r="CA32" s="656"/>
      <c r="CB32" s="669"/>
      <c r="CD32" s="665"/>
      <c r="CE32" s="666"/>
      <c r="CF32" s="620" t="s">
        <v>317</v>
      </c>
      <c r="CG32" s="621"/>
      <c r="CH32" s="621"/>
      <c r="CI32" s="621"/>
      <c r="CJ32" s="621"/>
      <c r="CK32" s="621"/>
      <c r="CL32" s="621"/>
      <c r="CM32" s="621"/>
      <c r="CN32" s="621"/>
      <c r="CO32" s="621"/>
      <c r="CP32" s="621"/>
      <c r="CQ32" s="622"/>
      <c r="CR32" s="623" t="s">
        <v>139</v>
      </c>
      <c r="CS32" s="624"/>
      <c r="CT32" s="624"/>
      <c r="CU32" s="624"/>
      <c r="CV32" s="624"/>
      <c r="CW32" s="624"/>
      <c r="CX32" s="624"/>
      <c r="CY32" s="625"/>
      <c r="CZ32" s="628" t="s">
        <v>139</v>
      </c>
      <c r="DA32" s="653"/>
      <c r="DB32" s="653"/>
      <c r="DC32" s="658"/>
      <c r="DD32" s="632" t="s">
        <v>246</v>
      </c>
      <c r="DE32" s="624"/>
      <c r="DF32" s="624"/>
      <c r="DG32" s="624"/>
      <c r="DH32" s="624"/>
      <c r="DI32" s="624"/>
      <c r="DJ32" s="624"/>
      <c r="DK32" s="625"/>
      <c r="DL32" s="632" t="s">
        <v>139</v>
      </c>
      <c r="DM32" s="624"/>
      <c r="DN32" s="624"/>
      <c r="DO32" s="624"/>
      <c r="DP32" s="624"/>
      <c r="DQ32" s="624"/>
      <c r="DR32" s="624"/>
      <c r="DS32" s="624"/>
      <c r="DT32" s="624"/>
      <c r="DU32" s="624"/>
      <c r="DV32" s="625"/>
      <c r="DW32" s="628" t="s">
        <v>139</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6534</v>
      </c>
      <c r="S33" s="624"/>
      <c r="T33" s="624"/>
      <c r="U33" s="624"/>
      <c r="V33" s="624"/>
      <c r="W33" s="624"/>
      <c r="X33" s="624"/>
      <c r="Y33" s="625"/>
      <c r="Z33" s="626">
        <v>0.2</v>
      </c>
      <c r="AA33" s="626"/>
      <c r="AB33" s="626"/>
      <c r="AC33" s="626"/>
      <c r="AD33" s="627" t="s">
        <v>139</v>
      </c>
      <c r="AE33" s="627"/>
      <c r="AF33" s="627"/>
      <c r="AG33" s="627"/>
      <c r="AH33" s="627"/>
      <c r="AI33" s="627"/>
      <c r="AJ33" s="627"/>
      <c r="AK33" s="627"/>
      <c r="AL33" s="628" t="s">
        <v>139</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100</v>
      </c>
      <c r="BH33" s="682"/>
      <c r="BI33" s="682"/>
      <c r="BJ33" s="682"/>
      <c r="BK33" s="682"/>
      <c r="BL33" s="682"/>
      <c r="BM33" s="683">
        <v>99.8</v>
      </c>
      <c r="BN33" s="682"/>
      <c r="BO33" s="682"/>
      <c r="BP33" s="682"/>
      <c r="BQ33" s="684"/>
      <c r="BR33" s="681">
        <v>99.9</v>
      </c>
      <c r="BS33" s="682"/>
      <c r="BT33" s="682"/>
      <c r="BU33" s="682"/>
      <c r="BV33" s="682"/>
      <c r="BW33" s="682"/>
      <c r="BX33" s="683">
        <v>99.6</v>
      </c>
      <c r="BY33" s="682"/>
      <c r="BZ33" s="682"/>
      <c r="CA33" s="682"/>
      <c r="CB33" s="684"/>
      <c r="CD33" s="620" t="s">
        <v>320</v>
      </c>
      <c r="CE33" s="621"/>
      <c r="CF33" s="621"/>
      <c r="CG33" s="621"/>
      <c r="CH33" s="621"/>
      <c r="CI33" s="621"/>
      <c r="CJ33" s="621"/>
      <c r="CK33" s="621"/>
      <c r="CL33" s="621"/>
      <c r="CM33" s="621"/>
      <c r="CN33" s="621"/>
      <c r="CO33" s="621"/>
      <c r="CP33" s="621"/>
      <c r="CQ33" s="622"/>
      <c r="CR33" s="623">
        <v>1714141</v>
      </c>
      <c r="CS33" s="656"/>
      <c r="CT33" s="656"/>
      <c r="CU33" s="656"/>
      <c r="CV33" s="656"/>
      <c r="CW33" s="656"/>
      <c r="CX33" s="656"/>
      <c r="CY33" s="657"/>
      <c r="CZ33" s="628">
        <v>64.099999999999994</v>
      </c>
      <c r="DA33" s="653"/>
      <c r="DB33" s="653"/>
      <c r="DC33" s="658"/>
      <c r="DD33" s="632">
        <v>400814</v>
      </c>
      <c r="DE33" s="656"/>
      <c r="DF33" s="656"/>
      <c r="DG33" s="656"/>
      <c r="DH33" s="656"/>
      <c r="DI33" s="656"/>
      <c r="DJ33" s="656"/>
      <c r="DK33" s="657"/>
      <c r="DL33" s="632">
        <v>187993</v>
      </c>
      <c r="DM33" s="656"/>
      <c r="DN33" s="656"/>
      <c r="DO33" s="656"/>
      <c r="DP33" s="656"/>
      <c r="DQ33" s="656"/>
      <c r="DR33" s="656"/>
      <c r="DS33" s="656"/>
      <c r="DT33" s="656"/>
      <c r="DU33" s="656"/>
      <c r="DV33" s="657"/>
      <c r="DW33" s="628">
        <v>28</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986621</v>
      </c>
      <c r="S34" s="624"/>
      <c r="T34" s="624"/>
      <c r="U34" s="624"/>
      <c r="V34" s="624"/>
      <c r="W34" s="624"/>
      <c r="X34" s="624"/>
      <c r="Y34" s="625"/>
      <c r="Z34" s="626">
        <v>35.299999999999997</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770002</v>
      </c>
      <c r="CS34" s="624"/>
      <c r="CT34" s="624"/>
      <c r="CU34" s="624"/>
      <c r="CV34" s="624"/>
      <c r="CW34" s="624"/>
      <c r="CX34" s="624"/>
      <c r="CY34" s="625"/>
      <c r="CZ34" s="628">
        <v>28.8</v>
      </c>
      <c r="DA34" s="653"/>
      <c r="DB34" s="653"/>
      <c r="DC34" s="658"/>
      <c r="DD34" s="632">
        <v>116405</v>
      </c>
      <c r="DE34" s="624"/>
      <c r="DF34" s="624"/>
      <c r="DG34" s="624"/>
      <c r="DH34" s="624"/>
      <c r="DI34" s="624"/>
      <c r="DJ34" s="624"/>
      <c r="DK34" s="625"/>
      <c r="DL34" s="632">
        <v>93754</v>
      </c>
      <c r="DM34" s="624"/>
      <c r="DN34" s="624"/>
      <c r="DO34" s="624"/>
      <c r="DP34" s="624"/>
      <c r="DQ34" s="624"/>
      <c r="DR34" s="624"/>
      <c r="DS34" s="624"/>
      <c r="DT34" s="624"/>
      <c r="DU34" s="624"/>
      <c r="DV34" s="625"/>
      <c r="DW34" s="628">
        <v>14</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204362</v>
      </c>
      <c r="S35" s="624"/>
      <c r="T35" s="624"/>
      <c r="U35" s="624"/>
      <c r="V35" s="624"/>
      <c r="W35" s="624"/>
      <c r="X35" s="624"/>
      <c r="Y35" s="625"/>
      <c r="Z35" s="626">
        <v>7.3</v>
      </c>
      <c r="AA35" s="626"/>
      <c r="AB35" s="626"/>
      <c r="AC35" s="626"/>
      <c r="AD35" s="627" t="s">
        <v>139</v>
      </c>
      <c r="AE35" s="627"/>
      <c r="AF35" s="627"/>
      <c r="AG35" s="627"/>
      <c r="AH35" s="627"/>
      <c r="AI35" s="627"/>
      <c r="AJ35" s="627"/>
      <c r="AK35" s="627"/>
      <c r="AL35" s="628" t="s">
        <v>139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35817</v>
      </c>
      <c r="CS35" s="656"/>
      <c r="CT35" s="656"/>
      <c r="CU35" s="656"/>
      <c r="CV35" s="656"/>
      <c r="CW35" s="656"/>
      <c r="CX35" s="656"/>
      <c r="CY35" s="657"/>
      <c r="CZ35" s="628">
        <v>1.3</v>
      </c>
      <c r="DA35" s="653"/>
      <c r="DB35" s="653"/>
      <c r="DC35" s="658"/>
      <c r="DD35" s="632">
        <v>22392</v>
      </c>
      <c r="DE35" s="656"/>
      <c r="DF35" s="656"/>
      <c r="DG35" s="656"/>
      <c r="DH35" s="656"/>
      <c r="DI35" s="656"/>
      <c r="DJ35" s="656"/>
      <c r="DK35" s="657"/>
      <c r="DL35" s="632">
        <v>8752</v>
      </c>
      <c r="DM35" s="656"/>
      <c r="DN35" s="656"/>
      <c r="DO35" s="656"/>
      <c r="DP35" s="656"/>
      <c r="DQ35" s="656"/>
      <c r="DR35" s="656"/>
      <c r="DS35" s="656"/>
      <c r="DT35" s="656"/>
      <c r="DU35" s="656"/>
      <c r="DV35" s="657"/>
      <c r="DW35" s="628">
        <v>1.3</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78755</v>
      </c>
      <c r="S36" s="624"/>
      <c r="T36" s="624"/>
      <c r="U36" s="624"/>
      <c r="V36" s="624"/>
      <c r="W36" s="624"/>
      <c r="X36" s="624"/>
      <c r="Y36" s="625"/>
      <c r="Z36" s="626">
        <v>2.8</v>
      </c>
      <c r="AA36" s="626"/>
      <c r="AB36" s="626"/>
      <c r="AC36" s="626"/>
      <c r="AD36" s="627" t="s">
        <v>139</v>
      </c>
      <c r="AE36" s="627"/>
      <c r="AF36" s="627"/>
      <c r="AG36" s="627"/>
      <c r="AH36" s="627"/>
      <c r="AI36" s="627"/>
      <c r="AJ36" s="627"/>
      <c r="AK36" s="627"/>
      <c r="AL36" s="628" t="s">
        <v>139</v>
      </c>
      <c r="AM36" s="629"/>
      <c r="AN36" s="629"/>
      <c r="AO36" s="630"/>
      <c r="AP36" s="222"/>
      <c r="AQ36" s="689" t="s">
        <v>328</v>
      </c>
      <c r="AR36" s="690"/>
      <c r="AS36" s="690"/>
      <c r="AT36" s="690"/>
      <c r="AU36" s="690"/>
      <c r="AV36" s="690"/>
      <c r="AW36" s="690"/>
      <c r="AX36" s="690"/>
      <c r="AY36" s="691"/>
      <c r="AZ36" s="612">
        <v>135879</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3420</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150299</v>
      </c>
      <c r="CS36" s="624"/>
      <c r="CT36" s="624"/>
      <c r="CU36" s="624"/>
      <c r="CV36" s="624"/>
      <c r="CW36" s="624"/>
      <c r="CX36" s="624"/>
      <c r="CY36" s="625"/>
      <c r="CZ36" s="628">
        <v>5.6</v>
      </c>
      <c r="DA36" s="653"/>
      <c r="DB36" s="653"/>
      <c r="DC36" s="658"/>
      <c r="DD36" s="632">
        <v>74156</v>
      </c>
      <c r="DE36" s="624"/>
      <c r="DF36" s="624"/>
      <c r="DG36" s="624"/>
      <c r="DH36" s="624"/>
      <c r="DI36" s="624"/>
      <c r="DJ36" s="624"/>
      <c r="DK36" s="625"/>
      <c r="DL36" s="632">
        <v>64831</v>
      </c>
      <c r="DM36" s="624"/>
      <c r="DN36" s="624"/>
      <c r="DO36" s="624"/>
      <c r="DP36" s="624"/>
      <c r="DQ36" s="624"/>
      <c r="DR36" s="624"/>
      <c r="DS36" s="624"/>
      <c r="DT36" s="624"/>
      <c r="DU36" s="624"/>
      <c r="DV36" s="625"/>
      <c r="DW36" s="628">
        <v>9.6</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163519</v>
      </c>
      <c r="S37" s="624"/>
      <c r="T37" s="624"/>
      <c r="U37" s="624"/>
      <c r="V37" s="624"/>
      <c r="W37" s="624"/>
      <c r="X37" s="624"/>
      <c r="Y37" s="625"/>
      <c r="Z37" s="626">
        <v>5.9</v>
      </c>
      <c r="AA37" s="626"/>
      <c r="AB37" s="626"/>
      <c r="AC37" s="626"/>
      <c r="AD37" s="627">
        <v>3</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38000</v>
      </c>
      <c r="BA37" s="624"/>
      <c r="BB37" s="624"/>
      <c r="BC37" s="624"/>
      <c r="BD37" s="656"/>
      <c r="BE37" s="656"/>
      <c r="BF37" s="669"/>
      <c r="BG37" s="620" t="s">
        <v>333</v>
      </c>
      <c r="BH37" s="621"/>
      <c r="BI37" s="621"/>
      <c r="BJ37" s="621"/>
      <c r="BK37" s="621"/>
      <c r="BL37" s="621"/>
      <c r="BM37" s="621"/>
      <c r="BN37" s="621"/>
      <c r="BO37" s="621"/>
      <c r="BP37" s="621"/>
      <c r="BQ37" s="621"/>
      <c r="BR37" s="621"/>
      <c r="BS37" s="621"/>
      <c r="BT37" s="621"/>
      <c r="BU37" s="622"/>
      <c r="BV37" s="623">
        <v>2654</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7756</v>
      </c>
      <c r="CS37" s="656"/>
      <c r="CT37" s="656"/>
      <c r="CU37" s="656"/>
      <c r="CV37" s="656"/>
      <c r="CW37" s="656"/>
      <c r="CX37" s="656"/>
      <c r="CY37" s="657"/>
      <c r="CZ37" s="628">
        <v>0.3</v>
      </c>
      <c r="DA37" s="653"/>
      <c r="DB37" s="653"/>
      <c r="DC37" s="658"/>
      <c r="DD37" s="632">
        <v>7756</v>
      </c>
      <c r="DE37" s="656"/>
      <c r="DF37" s="656"/>
      <c r="DG37" s="656"/>
      <c r="DH37" s="656"/>
      <c r="DI37" s="656"/>
      <c r="DJ37" s="656"/>
      <c r="DK37" s="657"/>
      <c r="DL37" s="632">
        <v>6921</v>
      </c>
      <c r="DM37" s="656"/>
      <c r="DN37" s="656"/>
      <c r="DO37" s="656"/>
      <c r="DP37" s="656"/>
      <c r="DQ37" s="656"/>
      <c r="DR37" s="656"/>
      <c r="DS37" s="656"/>
      <c r="DT37" s="656"/>
      <c r="DU37" s="656"/>
      <c r="DV37" s="657"/>
      <c r="DW37" s="628">
        <v>1</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204500</v>
      </c>
      <c r="S38" s="624"/>
      <c r="T38" s="624"/>
      <c r="U38" s="624"/>
      <c r="V38" s="624"/>
      <c r="W38" s="624"/>
      <c r="X38" s="624"/>
      <c r="Y38" s="625"/>
      <c r="Z38" s="626">
        <v>7.3</v>
      </c>
      <c r="AA38" s="626"/>
      <c r="AB38" s="626"/>
      <c r="AC38" s="626"/>
      <c r="AD38" s="627" t="s">
        <v>139</v>
      </c>
      <c r="AE38" s="627"/>
      <c r="AF38" s="627"/>
      <c r="AG38" s="627"/>
      <c r="AH38" s="627"/>
      <c r="AI38" s="627"/>
      <c r="AJ38" s="627"/>
      <c r="AK38" s="627"/>
      <c r="AL38" s="628" t="s">
        <v>139</v>
      </c>
      <c r="AM38" s="629"/>
      <c r="AN38" s="629"/>
      <c r="AO38" s="630"/>
      <c r="AQ38" s="686" t="s">
        <v>336</v>
      </c>
      <c r="AR38" s="687"/>
      <c r="AS38" s="687"/>
      <c r="AT38" s="687"/>
      <c r="AU38" s="687"/>
      <c r="AV38" s="687"/>
      <c r="AW38" s="687"/>
      <c r="AX38" s="687"/>
      <c r="AY38" s="688"/>
      <c r="AZ38" s="623">
        <v>37018</v>
      </c>
      <c r="BA38" s="624"/>
      <c r="BB38" s="624"/>
      <c r="BC38" s="624"/>
      <c r="BD38" s="656"/>
      <c r="BE38" s="656"/>
      <c r="BF38" s="669"/>
      <c r="BG38" s="620" t="s">
        <v>337</v>
      </c>
      <c r="BH38" s="621"/>
      <c r="BI38" s="621"/>
      <c r="BJ38" s="621"/>
      <c r="BK38" s="621"/>
      <c r="BL38" s="621"/>
      <c r="BM38" s="621"/>
      <c r="BN38" s="621"/>
      <c r="BO38" s="621"/>
      <c r="BP38" s="621"/>
      <c r="BQ38" s="621"/>
      <c r="BR38" s="621"/>
      <c r="BS38" s="621"/>
      <c r="BT38" s="621"/>
      <c r="BU38" s="622"/>
      <c r="BV38" s="623">
        <v>69</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135879</v>
      </c>
      <c r="CS38" s="624"/>
      <c r="CT38" s="624"/>
      <c r="CU38" s="624"/>
      <c r="CV38" s="624"/>
      <c r="CW38" s="624"/>
      <c r="CX38" s="624"/>
      <c r="CY38" s="625"/>
      <c r="CZ38" s="628">
        <v>5.0999999999999996</v>
      </c>
      <c r="DA38" s="653"/>
      <c r="DB38" s="653"/>
      <c r="DC38" s="658"/>
      <c r="DD38" s="632">
        <v>116493</v>
      </c>
      <c r="DE38" s="624"/>
      <c r="DF38" s="624"/>
      <c r="DG38" s="624"/>
      <c r="DH38" s="624"/>
      <c r="DI38" s="624"/>
      <c r="DJ38" s="624"/>
      <c r="DK38" s="625"/>
      <c r="DL38" s="632">
        <v>20656</v>
      </c>
      <c r="DM38" s="624"/>
      <c r="DN38" s="624"/>
      <c r="DO38" s="624"/>
      <c r="DP38" s="624"/>
      <c r="DQ38" s="624"/>
      <c r="DR38" s="624"/>
      <c r="DS38" s="624"/>
      <c r="DT38" s="624"/>
      <c r="DU38" s="624"/>
      <c r="DV38" s="625"/>
      <c r="DW38" s="628">
        <v>3.1</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139</v>
      </c>
      <c r="AA39" s="626"/>
      <c r="AB39" s="626"/>
      <c r="AC39" s="626"/>
      <c r="AD39" s="627" t="s">
        <v>139</v>
      </c>
      <c r="AE39" s="627"/>
      <c r="AF39" s="627"/>
      <c r="AG39" s="627"/>
      <c r="AH39" s="627"/>
      <c r="AI39" s="627"/>
      <c r="AJ39" s="627"/>
      <c r="AK39" s="627"/>
      <c r="AL39" s="628" t="s">
        <v>139</v>
      </c>
      <c r="AM39" s="629"/>
      <c r="AN39" s="629"/>
      <c r="AO39" s="630"/>
      <c r="AQ39" s="686" t="s">
        <v>340</v>
      </c>
      <c r="AR39" s="687"/>
      <c r="AS39" s="687"/>
      <c r="AT39" s="687"/>
      <c r="AU39" s="687"/>
      <c r="AV39" s="687"/>
      <c r="AW39" s="687"/>
      <c r="AX39" s="687"/>
      <c r="AY39" s="688"/>
      <c r="AZ39" s="623">
        <v>18</v>
      </c>
      <c r="BA39" s="624"/>
      <c r="BB39" s="624"/>
      <c r="BC39" s="624"/>
      <c r="BD39" s="656"/>
      <c r="BE39" s="656"/>
      <c r="BF39" s="669"/>
      <c r="BG39" s="620" t="s">
        <v>341</v>
      </c>
      <c r="BH39" s="621"/>
      <c r="BI39" s="621"/>
      <c r="BJ39" s="621"/>
      <c r="BK39" s="621"/>
      <c r="BL39" s="621"/>
      <c r="BM39" s="621"/>
      <c r="BN39" s="621"/>
      <c r="BO39" s="621"/>
      <c r="BP39" s="621"/>
      <c r="BQ39" s="621"/>
      <c r="BR39" s="621"/>
      <c r="BS39" s="621"/>
      <c r="BT39" s="621"/>
      <c r="BU39" s="622"/>
      <c r="BV39" s="623">
        <v>97</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618784</v>
      </c>
      <c r="CS39" s="656"/>
      <c r="CT39" s="656"/>
      <c r="CU39" s="656"/>
      <c r="CV39" s="656"/>
      <c r="CW39" s="656"/>
      <c r="CX39" s="656"/>
      <c r="CY39" s="657"/>
      <c r="CZ39" s="628">
        <v>23.2</v>
      </c>
      <c r="DA39" s="653"/>
      <c r="DB39" s="653"/>
      <c r="DC39" s="658"/>
      <c r="DD39" s="632">
        <v>68971</v>
      </c>
      <c r="DE39" s="656"/>
      <c r="DF39" s="656"/>
      <c r="DG39" s="656"/>
      <c r="DH39" s="656"/>
      <c r="DI39" s="656"/>
      <c r="DJ39" s="656"/>
      <c r="DK39" s="657"/>
      <c r="DL39" s="632" t="s">
        <v>246</v>
      </c>
      <c r="DM39" s="656"/>
      <c r="DN39" s="656"/>
      <c r="DO39" s="656"/>
      <c r="DP39" s="656"/>
      <c r="DQ39" s="656"/>
      <c r="DR39" s="656"/>
      <c r="DS39" s="656"/>
      <c r="DT39" s="656"/>
      <c r="DU39" s="656"/>
      <c r="DV39" s="657"/>
      <c r="DW39" s="628" t="s">
        <v>139</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t="s">
        <v>139</v>
      </c>
      <c r="S40" s="624"/>
      <c r="T40" s="624"/>
      <c r="U40" s="624"/>
      <c r="V40" s="624"/>
      <c r="W40" s="624"/>
      <c r="X40" s="624"/>
      <c r="Y40" s="625"/>
      <c r="Z40" s="626" t="s">
        <v>139</v>
      </c>
      <c r="AA40" s="626"/>
      <c r="AB40" s="626"/>
      <c r="AC40" s="626"/>
      <c r="AD40" s="627" t="s">
        <v>139</v>
      </c>
      <c r="AE40" s="627"/>
      <c r="AF40" s="627"/>
      <c r="AG40" s="627"/>
      <c r="AH40" s="627"/>
      <c r="AI40" s="627"/>
      <c r="AJ40" s="627"/>
      <c r="AK40" s="627"/>
      <c r="AL40" s="628" t="s">
        <v>246</v>
      </c>
      <c r="AM40" s="629"/>
      <c r="AN40" s="629"/>
      <c r="AO40" s="630"/>
      <c r="AQ40" s="686" t="s">
        <v>344</v>
      </c>
      <c r="AR40" s="687"/>
      <c r="AS40" s="687"/>
      <c r="AT40" s="687"/>
      <c r="AU40" s="687"/>
      <c r="AV40" s="687"/>
      <c r="AW40" s="687"/>
      <c r="AX40" s="687"/>
      <c r="AY40" s="688"/>
      <c r="AZ40" s="623" t="s">
        <v>139</v>
      </c>
      <c r="BA40" s="624"/>
      <c r="BB40" s="624"/>
      <c r="BC40" s="624"/>
      <c r="BD40" s="656"/>
      <c r="BE40" s="656"/>
      <c r="BF40" s="669"/>
      <c r="BG40" s="673" t="s">
        <v>345</v>
      </c>
      <c r="BH40" s="674"/>
      <c r="BI40" s="674"/>
      <c r="BJ40" s="674"/>
      <c r="BK40" s="674"/>
      <c r="BL40" s="223"/>
      <c r="BM40" s="621" t="s">
        <v>346</v>
      </c>
      <c r="BN40" s="621"/>
      <c r="BO40" s="621"/>
      <c r="BP40" s="621"/>
      <c r="BQ40" s="621"/>
      <c r="BR40" s="621"/>
      <c r="BS40" s="621"/>
      <c r="BT40" s="621"/>
      <c r="BU40" s="622"/>
      <c r="BV40" s="623">
        <v>73</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3360</v>
      </c>
      <c r="CS40" s="624"/>
      <c r="CT40" s="624"/>
      <c r="CU40" s="624"/>
      <c r="CV40" s="624"/>
      <c r="CW40" s="624"/>
      <c r="CX40" s="624"/>
      <c r="CY40" s="625"/>
      <c r="CZ40" s="628">
        <v>0.1</v>
      </c>
      <c r="DA40" s="653"/>
      <c r="DB40" s="653"/>
      <c r="DC40" s="658"/>
      <c r="DD40" s="632">
        <v>2397</v>
      </c>
      <c r="DE40" s="624"/>
      <c r="DF40" s="624"/>
      <c r="DG40" s="624"/>
      <c r="DH40" s="624"/>
      <c r="DI40" s="624"/>
      <c r="DJ40" s="624"/>
      <c r="DK40" s="625"/>
      <c r="DL40" s="632" t="s">
        <v>139</v>
      </c>
      <c r="DM40" s="624"/>
      <c r="DN40" s="624"/>
      <c r="DO40" s="624"/>
      <c r="DP40" s="624"/>
      <c r="DQ40" s="624"/>
      <c r="DR40" s="624"/>
      <c r="DS40" s="624"/>
      <c r="DT40" s="624"/>
      <c r="DU40" s="624"/>
      <c r="DV40" s="625"/>
      <c r="DW40" s="628" t="s">
        <v>139</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2794517</v>
      </c>
      <c r="S41" s="696"/>
      <c r="T41" s="696"/>
      <c r="U41" s="696"/>
      <c r="V41" s="696"/>
      <c r="W41" s="696"/>
      <c r="X41" s="696"/>
      <c r="Y41" s="700"/>
      <c r="Z41" s="701">
        <v>100</v>
      </c>
      <c r="AA41" s="701"/>
      <c r="AB41" s="701"/>
      <c r="AC41" s="701"/>
      <c r="AD41" s="702">
        <v>671932</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21752</v>
      </c>
      <c r="BA41" s="624"/>
      <c r="BB41" s="624"/>
      <c r="BC41" s="624"/>
      <c r="BD41" s="656"/>
      <c r="BE41" s="656"/>
      <c r="BF41" s="669"/>
      <c r="BG41" s="673"/>
      <c r="BH41" s="674"/>
      <c r="BI41" s="674"/>
      <c r="BJ41" s="674"/>
      <c r="BK41" s="674"/>
      <c r="BL41" s="223"/>
      <c r="BM41" s="621" t="s">
        <v>350</v>
      </c>
      <c r="BN41" s="621"/>
      <c r="BO41" s="621"/>
      <c r="BP41" s="621"/>
      <c r="BQ41" s="621"/>
      <c r="BR41" s="621"/>
      <c r="BS41" s="621"/>
      <c r="BT41" s="621"/>
      <c r="BU41" s="622"/>
      <c r="BV41" s="623" t="s">
        <v>139</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139</v>
      </c>
      <c r="CS41" s="656"/>
      <c r="CT41" s="656"/>
      <c r="CU41" s="656"/>
      <c r="CV41" s="656"/>
      <c r="CW41" s="656"/>
      <c r="CX41" s="656"/>
      <c r="CY41" s="657"/>
      <c r="CZ41" s="628" t="s">
        <v>139</v>
      </c>
      <c r="DA41" s="653"/>
      <c r="DB41" s="653"/>
      <c r="DC41" s="658"/>
      <c r="DD41" s="632" t="s">
        <v>139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39091</v>
      </c>
      <c r="BA42" s="696"/>
      <c r="BB42" s="696"/>
      <c r="BC42" s="696"/>
      <c r="BD42" s="682"/>
      <c r="BE42" s="682"/>
      <c r="BF42" s="684"/>
      <c r="BG42" s="675"/>
      <c r="BH42" s="676"/>
      <c r="BI42" s="676"/>
      <c r="BJ42" s="676"/>
      <c r="BK42" s="676"/>
      <c r="BL42" s="224"/>
      <c r="BM42" s="645" t="s">
        <v>353</v>
      </c>
      <c r="BN42" s="645"/>
      <c r="BO42" s="645"/>
      <c r="BP42" s="645"/>
      <c r="BQ42" s="645"/>
      <c r="BR42" s="645"/>
      <c r="BS42" s="645"/>
      <c r="BT42" s="645"/>
      <c r="BU42" s="646"/>
      <c r="BV42" s="695">
        <v>508</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508758</v>
      </c>
      <c r="CS42" s="656"/>
      <c r="CT42" s="656"/>
      <c r="CU42" s="656"/>
      <c r="CV42" s="656"/>
      <c r="CW42" s="656"/>
      <c r="CX42" s="656"/>
      <c r="CY42" s="657"/>
      <c r="CZ42" s="628">
        <v>19</v>
      </c>
      <c r="DA42" s="653"/>
      <c r="DB42" s="653"/>
      <c r="DC42" s="658"/>
      <c r="DD42" s="632">
        <v>76127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t="s">
        <v>357</v>
      </c>
      <c r="CS43" s="656"/>
      <c r="CT43" s="656"/>
      <c r="CU43" s="656"/>
      <c r="CV43" s="656"/>
      <c r="CW43" s="656"/>
      <c r="CX43" s="656"/>
      <c r="CY43" s="657"/>
      <c r="CZ43" s="628" t="s">
        <v>357</v>
      </c>
      <c r="DA43" s="653"/>
      <c r="DB43" s="653"/>
      <c r="DC43" s="658"/>
      <c r="DD43" s="632" t="s">
        <v>139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508758</v>
      </c>
      <c r="CS44" s="624"/>
      <c r="CT44" s="624"/>
      <c r="CU44" s="624"/>
      <c r="CV44" s="624"/>
      <c r="CW44" s="624"/>
      <c r="CX44" s="624"/>
      <c r="CY44" s="625"/>
      <c r="CZ44" s="628">
        <v>19</v>
      </c>
      <c r="DA44" s="629"/>
      <c r="DB44" s="629"/>
      <c r="DC44" s="635"/>
      <c r="DD44" s="632">
        <v>76127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143765</v>
      </c>
      <c r="CS45" s="656"/>
      <c r="CT45" s="656"/>
      <c r="CU45" s="656"/>
      <c r="CV45" s="656"/>
      <c r="CW45" s="656"/>
      <c r="CX45" s="656"/>
      <c r="CY45" s="657"/>
      <c r="CZ45" s="628">
        <v>5.4</v>
      </c>
      <c r="DA45" s="653"/>
      <c r="DB45" s="653"/>
      <c r="DC45" s="658"/>
      <c r="DD45" s="632">
        <v>2307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360344</v>
      </c>
      <c r="CS46" s="624"/>
      <c r="CT46" s="624"/>
      <c r="CU46" s="624"/>
      <c r="CV46" s="624"/>
      <c r="CW46" s="624"/>
      <c r="CX46" s="624"/>
      <c r="CY46" s="625"/>
      <c r="CZ46" s="628">
        <v>13.5</v>
      </c>
      <c r="DA46" s="629"/>
      <c r="DB46" s="629"/>
      <c r="DC46" s="635"/>
      <c r="DD46" s="632">
        <v>70471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t="s">
        <v>139</v>
      </c>
      <c r="CS47" s="656"/>
      <c r="CT47" s="656"/>
      <c r="CU47" s="656"/>
      <c r="CV47" s="656"/>
      <c r="CW47" s="656"/>
      <c r="CX47" s="656"/>
      <c r="CY47" s="657"/>
      <c r="CZ47" s="628" t="s">
        <v>139</v>
      </c>
      <c r="DA47" s="653"/>
      <c r="DB47" s="653"/>
      <c r="DC47" s="658"/>
      <c r="DD47" s="632" t="s">
        <v>357</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357</v>
      </c>
      <c r="CS48" s="624"/>
      <c r="CT48" s="624"/>
      <c r="CU48" s="624"/>
      <c r="CV48" s="624"/>
      <c r="CW48" s="624"/>
      <c r="CX48" s="624"/>
      <c r="CY48" s="625"/>
      <c r="CZ48" s="628" t="s">
        <v>139</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2672820</v>
      </c>
      <c r="CS49" s="682"/>
      <c r="CT49" s="682"/>
      <c r="CU49" s="682"/>
      <c r="CV49" s="682"/>
      <c r="CW49" s="682"/>
      <c r="CX49" s="682"/>
      <c r="CY49" s="711"/>
      <c r="CZ49" s="703">
        <v>100</v>
      </c>
      <c r="DA49" s="712"/>
      <c r="DB49" s="712"/>
      <c r="DC49" s="713"/>
      <c r="DD49" s="714">
        <v>869756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Bcy0x8gnfjdhKIS4RZn6SPhSp+Fl/qk1F5ttanJWYDJNZGqA/hs7yNLpQSEsMjsTzXLlR8nKb5cgrRkqUy5mg==" saltValue="1lfcTa8CrGoL3IDFqvY7t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2795</v>
      </c>
      <c r="R7" s="753"/>
      <c r="S7" s="753"/>
      <c r="T7" s="753"/>
      <c r="U7" s="753"/>
      <c r="V7" s="753">
        <v>2673</v>
      </c>
      <c r="W7" s="753"/>
      <c r="X7" s="753"/>
      <c r="Y7" s="753"/>
      <c r="Z7" s="753"/>
      <c r="AA7" s="753">
        <v>122</v>
      </c>
      <c r="AB7" s="753"/>
      <c r="AC7" s="753"/>
      <c r="AD7" s="753"/>
      <c r="AE7" s="754"/>
      <c r="AF7" s="755">
        <v>97</v>
      </c>
      <c r="AG7" s="756"/>
      <c r="AH7" s="756"/>
      <c r="AI7" s="756"/>
      <c r="AJ7" s="757"/>
      <c r="AK7" s="758">
        <v>204</v>
      </c>
      <c r="AL7" s="759"/>
      <c r="AM7" s="759"/>
      <c r="AN7" s="759"/>
      <c r="AO7" s="759"/>
      <c r="AP7" s="759">
        <v>1538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601</v>
      </c>
      <c r="BT7" s="747"/>
      <c r="BU7" s="747"/>
      <c r="BV7" s="747"/>
      <c r="BW7" s="747"/>
      <c r="BX7" s="747"/>
      <c r="BY7" s="747"/>
      <c r="BZ7" s="747"/>
      <c r="CA7" s="747"/>
      <c r="CB7" s="747"/>
      <c r="CC7" s="747"/>
      <c r="CD7" s="747"/>
      <c r="CE7" s="747"/>
      <c r="CF7" s="747"/>
      <c r="CG7" s="762"/>
      <c r="CH7" s="743">
        <v>10</v>
      </c>
      <c r="CI7" s="744"/>
      <c r="CJ7" s="744"/>
      <c r="CK7" s="744"/>
      <c r="CL7" s="745"/>
      <c r="CM7" s="743">
        <v>70</v>
      </c>
      <c r="CN7" s="744"/>
      <c r="CO7" s="744"/>
      <c r="CP7" s="744"/>
      <c r="CQ7" s="745"/>
      <c r="CR7" s="743">
        <v>20</v>
      </c>
      <c r="CS7" s="744"/>
      <c r="CT7" s="744"/>
      <c r="CU7" s="744"/>
      <c r="CV7" s="745"/>
      <c r="CW7" s="743">
        <v>2</v>
      </c>
      <c r="CX7" s="744"/>
      <c r="CY7" s="744"/>
      <c r="CZ7" s="744"/>
      <c r="DA7" s="745"/>
      <c r="DB7" s="743" t="s">
        <v>583</v>
      </c>
      <c r="DC7" s="744"/>
      <c r="DD7" s="744"/>
      <c r="DE7" s="744"/>
      <c r="DF7" s="745"/>
      <c r="DG7" s="743" t="s">
        <v>583</v>
      </c>
      <c r="DH7" s="744"/>
      <c r="DI7" s="744"/>
      <c r="DJ7" s="744"/>
      <c r="DK7" s="745"/>
      <c r="DL7" s="743" t="s">
        <v>583</v>
      </c>
      <c r="DM7" s="744"/>
      <c r="DN7" s="744"/>
      <c r="DO7" s="744"/>
      <c r="DP7" s="745"/>
      <c r="DQ7" s="743" t="s">
        <v>583</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602</v>
      </c>
      <c r="BT8" s="774"/>
      <c r="BU8" s="774"/>
      <c r="BV8" s="774"/>
      <c r="BW8" s="774"/>
      <c r="BX8" s="774"/>
      <c r="BY8" s="774"/>
      <c r="BZ8" s="774"/>
      <c r="CA8" s="774"/>
      <c r="CB8" s="774"/>
      <c r="CC8" s="774"/>
      <c r="CD8" s="774"/>
      <c r="CE8" s="774"/>
      <c r="CF8" s="774"/>
      <c r="CG8" s="775"/>
      <c r="CH8" s="776">
        <v>41</v>
      </c>
      <c r="CI8" s="777"/>
      <c r="CJ8" s="777"/>
      <c r="CK8" s="777"/>
      <c r="CL8" s="778"/>
      <c r="CM8" s="776">
        <v>137</v>
      </c>
      <c r="CN8" s="777"/>
      <c r="CO8" s="777"/>
      <c r="CP8" s="777"/>
      <c r="CQ8" s="778"/>
      <c r="CR8" s="776">
        <v>30</v>
      </c>
      <c r="CS8" s="777"/>
      <c r="CT8" s="777"/>
      <c r="CU8" s="777"/>
      <c r="CV8" s="778"/>
      <c r="CW8" s="776" t="s">
        <v>583</v>
      </c>
      <c r="CX8" s="777"/>
      <c r="CY8" s="777"/>
      <c r="CZ8" s="777"/>
      <c r="DA8" s="778"/>
      <c r="DB8" s="776" t="s">
        <v>585</v>
      </c>
      <c r="DC8" s="777"/>
      <c r="DD8" s="777"/>
      <c r="DE8" s="777"/>
      <c r="DF8" s="778"/>
      <c r="DG8" s="776" t="s">
        <v>585</v>
      </c>
      <c r="DH8" s="777"/>
      <c r="DI8" s="777"/>
      <c r="DJ8" s="777"/>
      <c r="DK8" s="778"/>
      <c r="DL8" s="776" t="s">
        <v>583</v>
      </c>
      <c r="DM8" s="777"/>
      <c r="DN8" s="777"/>
      <c r="DO8" s="777"/>
      <c r="DP8" s="778"/>
      <c r="DQ8" s="776" t="s">
        <v>585</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2795</v>
      </c>
      <c r="R23" s="793"/>
      <c r="S23" s="793"/>
      <c r="T23" s="793"/>
      <c r="U23" s="793"/>
      <c r="V23" s="793">
        <v>2673</v>
      </c>
      <c r="W23" s="793"/>
      <c r="X23" s="793"/>
      <c r="Y23" s="793"/>
      <c r="Z23" s="793"/>
      <c r="AA23" s="793">
        <v>122</v>
      </c>
      <c r="AB23" s="793"/>
      <c r="AC23" s="793"/>
      <c r="AD23" s="793"/>
      <c r="AE23" s="794"/>
      <c r="AF23" s="795">
        <v>97</v>
      </c>
      <c r="AG23" s="793"/>
      <c r="AH23" s="793"/>
      <c r="AI23" s="793"/>
      <c r="AJ23" s="796"/>
      <c r="AK23" s="797"/>
      <c r="AL23" s="798"/>
      <c r="AM23" s="798"/>
      <c r="AN23" s="798"/>
      <c r="AO23" s="798"/>
      <c r="AP23" s="793">
        <v>1538</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87</v>
      </c>
      <c r="R28" s="823"/>
      <c r="S28" s="823"/>
      <c r="T28" s="823"/>
      <c r="U28" s="823"/>
      <c r="V28" s="823">
        <v>84</v>
      </c>
      <c r="W28" s="823"/>
      <c r="X28" s="823"/>
      <c r="Y28" s="823"/>
      <c r="Z28" s="823"/>
      <c r="AA28" s="823">
        <v>3</v>
      </c>
      <c r="AB28" s="823"/>
      <c r="AC28" s="823"/>
      <c r="AD28" s="823"/>
      <c r="AE28" s="824"/>
      <c r="AF28" s="825">
        <v>3</v>
      </c>
      <c r="AG28" s="823"/>
      <c r="AH28" s="823"/>
      <c r="AI28" s="823"/>
      <c r="AJ28" s="826"/>
      <c r="AK28" s="827">
        <v>9</v>
      </c>
      <c r="AL28" s="828"/>
      <c r="AM28" s="828"/>
      <c r="AN28" s="828"/>
      <c r="AO28" s="828"/>
      <c r="AP28" s="828" t="s">
        <v>583</v>
      </c>
      <c r="AQ28" s="828"/>
      <c r="AR28" s="828"/>
      <c r="AS28" s="828"/>
      <c r="AT28" s="828"/>
      <c r="AU28" s="828" t="s">
        <v>583</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105</v>
      </c>
      <c r="R29" s="784"/>
      <c r="S29" s="784"/>
      <c r="T29" s="784"/>
      <c r="U29" s="784"/>
      <c r="V29" s="784">
        <v>103</v>
      </c>
      <c r="W29" s="784"/>
      <c r="X29" s="784"/>
      <c r="Y29" s="784"/>
      <c r="Z29" s="784"/>
      <c r="AA29" s="784">
        <v>1</v>
      </c>
      <c r="AB29" s="784"/>
      <c r="AC29" s="784"/>
      <c r="AD29" s="784"/>
      <c r="AE29" s="785"/>
      <c r="AF29" s="786">
        <v>1</v>
      </c>
      <c r="AG29" s="787"/>
      <c r="AH29" s="787"/>
      <c r="AI29" s="787"/>
      <c r="AJ29" s="788"/>
      <c r="AK29" s="834">
        <v>23</v>
      </c>
      <c r="AL29" s="830"/>
      <c r="AM29" s="830"/>
      <c r="AN29" s="830"/>
      <c r="AO29" s="830"/>
      <c r="AP29" s="830" t="s">
        <v>583</v>
      </c>
      <c r="AQ29" s="830"/>
      <c r="AR29" s="830"/>
      <c r="AS29" s="830"/>
      <c r="AT29" s="830"/>
      <c r="AU29" s="830" t="s">
        <v>585</v>
      </c>
      <c r="AV29" s="830"/>
      <c r="AW29" s="830"/>
      <c r="AX29" s="830"/>
      <c r="AY29" s="830"/>
      <c r="AZ29" s="831" t="s">
        <v>583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22</v>
      </c>
      <c r="R30" s="784"/>
      <c r="S30" s="784"/>
      <c r="T30" s="784"/>
      <c r="U30" s="784"/>
      <c r="V30" s="784">
        <v>22</v>
      </c>
      <c r="W30" s="784"/>
      <c r="X30" s="784"/>
      <c r="Y30" s="784"/>
      <c r="Z30" s="784"/>
      <c r="AA30" s="784">
        <v>0</v>
      </c>
      <c r="AB30" s="784"/>
      <c r="AC30" s="784"/>
      <c r="AD30" s="784"/>
      <c r="AE30" s="785"/>
      <c r="AF30" s="786">
        <v>0</v>
      </c>
      <c r="AG30" s="787"/>
      <c r="AH30" s="787"/>
      <c r="AI30" s="787"/>
      <c r="AJ30" s="788"/>
      <c r="AK30" s="834">
        <v>16</v>
      </c>
      <c r="AL30" s="830"/>
      <c r="AM30" s="830"/>
      <c r="AN30" s="830"/>
      <c r="AO30" s="830"/>
      <c r="AP30" s="830" t="s">
        <v>584</v>
      </c>
      <c r="AQ30" s="830"/>
      <c r="AR30" s="830"/>
      <c r="AS30" s="830"/>
      <c r="AT30" s="830"/>
      <c r="AU30" s="830" t="s">
        <v>583</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62</v>
      </c>
      <c r="R31" s="784"/>
      <c r="S31" s="784"/>
      <c r="T31" s="784"/>
      <c r="U31" s="784"/>
      <c r="V31" s="784">
        <v>62</v>
      </c>
      <c r="W31" s="784"/>
      <c r="X31" s="784"/>
      <c r="Y31" s="784"/>
      <c r="Z31" s="784"/>
      <c r="AA31" s="784">
        <v>0</v>
      </c>
      <c r="AB31" s="784"/>
      <c r="AC31" s="784"/>
      <c r="AD31" s="784"/>
      <c r="AE31" s="785"/>
      <c r="AF31" s="786">
        <v>0</v>
      </c>
      <c r="AG31" s="787"/>
      <c r="AH31" s="787"/>
      <c r="AI31" s="787"/>
      <c r="AJ31" s="788"/>
      <c r="AK31" s="834">
        <v>24</v>
      </c>
      <c r="AL31" s="830"/>
      <c r="AM31" s="830"/>
      <c r="AN31" s="830"/>
      <c r="AO31" s="830"/>
      <c r="AP31" s="830" t="s">
        <v>583</v>
      </c>
      <c r="AQ31" s="830"/>
      <c r="AR31" s="830"/>
      <c r="AS31" s="830"/>
      <c r="AT31" s="830"/>
      <c r="AU31" s="830" t="s">
        <v>583</v>
      </c>
      <c r="AV31" s="830"/>
      <c r="AW31" s="830"/>
      <c r="AX31" s="830"/>
      <c r="AY31" s="830"/>
      <c r="AZ31" s="831" t="s">
        <v>586</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57</v>
      </c>
      <c r="R32" s="784"/>
      <c r="S32" s="784"/>
      <c r="T32" s="784"/>
      <c r="U32" s="784"/>
      <c r="V32" s="784">
        <v>44</v>
      </c>
      <c r="W32" s="784"/>
      <c r="X32" s="784"/>
      <c r="Y32" s="784"/>
      <c r="Z32" s="784"/>
      <c r="AA32" s="784">
        <v>9</v>
      </c>
      <c r="AB32" s="784"/>
      <c r="AC32" s="784"/>
      <c r="AD32" s="784"/>
      <c r="AE32" s="785"/>
      <c r="AF32" s="786">
        <v>13</v>
      </c>
      <c r="AG32" s="787"/>
      <c r="AH32" s="787"/>
      <c r="AI32" s="787"/>
      <c r="AJ32" s="788"/>
      <c r="AK32" s="834">
        <v>38</v>
      </c>
      <c r="AL32" s="830"/>
      <c r="AM32" s="830"/>
      <c r="AN32" s="830"/>
      <c r="AO32" s="830"/>
      <c r="AP32" s="830">
        <v>264</v>
      </c>
      <c r="AQ32" s="830"/>
      <c r="AR32" s="830"/>
      <c r="AS32" s="830"/>
      <c r="AT32" s="830"/>
      <c r="AU32" s="830">
        <v>214</v>
      </c>
      <c r="AV32" s="830"/>
      <c r="AW32" s="830"/>
      <c r="AX32" s="830"/>
      <c r="AY32" s="830"/>
      <c r="AZ32" s="831" t="s">
        <v>583</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409</v>
      </c>
      <c r="C33" s="781"/>
      <c r="D33" s="781"/>
      <c r="E33" s="781"/>
      <c r="F33" s="781"/>
      <c r="G33" s="781"/>
      <c r="H33" s="781"/>
      <c r="I33" s="781"/>
      <c r="J33" s="781"/>
      <c r="K33" s="781"/>
      <c r="L33" s="781"/>
      <c r="M33" s="781"/>
      <c r="N33" s="781"/>
      <c r="O33" s="781"/>
      <c r="P33" s="782"/>
      <c r="Q33" s="783">
        <v>99</v>
      </c>
      <c r="R33" s="784"/>
      <c r="S33" s="784"/>
      <c r="T33" s="784"/>
      <c r="U33" s="784"/>
      <c r="V33" s="784">
        <v>99</v>
      </c>
      <c r="W33" s="784"/>
      <c r="X33" s="784"/>
      <c r="Y33" s="784"/>
      <c r="Z33" s="784"/>
      <c r="AA33" s="784">
        <v>-1</v>
      </c>
      <c r="AB33" s="784"/>
      <c r="AC33" s="784"/>
      <c r="AD33" s="784"/>
      <c r="AE33" s="785"/>
      <c r="AF33" s="786" t="s">
        <v>246</v>
      </c>
      <c r="AG33" s="787"/>
      <c r="AH33" s="787"/>
      <c r="AI33" s="787"/>
      <c r="AJ33" s="788"/>
      <c r="AK33" s="834">
        <v>37</v>
      </c>
      <c r="AL33" s="830"/>
      <c r="AM33" s="830"/>
      <c r="AN33" s="830"/>
      <c r="AO33" s="830"/>
      <c r="AP33" s="830">
        <v>24</v>
      </c>
      <c r="AQ33" s="830"/>
      <c r="AR33" s="830"/>
      <c r="AS33" s="830"/>
      <c r="AT33" s="830"/>
      <c r="AU33" s="830">
        <v>4</v>
      </c>
      <c r="AV33" s="830"/>
      <c r="AW33" s="830"/>
      <c r="AX33" s="830"/>
      <c r="AY33" s="830"/>
      <c r="AZ33" s="831" t="s">
        <v>583</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18</v>
      </c>
      <c r="AG63" s="844"/>
      <c r="AH63" s="844"/>
      <c r="AI63" s="844"/>
      <c r="AJ63" s="845"/>
      <c r="AK63" s="846"/>
      <c r="AL63" s="841"/>
      <c r="AM63" s="841"/>
      <c r="AN63" s="841"/>
      <c r="AO63" s="841"/>
      <c r="AP63" s="844">
        <v>288</v>
      </c>
      <c r="AQ63" s="844"/>
      <c r="AR63" s="844"/>
      <c r="AS63" s="844"/>
      <c r="AT63" s="844"/>
      <c r="AU63" s="844">
        <v>218</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397</v>
      </c>
      <c r="AB66" s="734"/>
      <c r="AC66" s="734"/>
      <c r="AD66" s="734"/>
      <c r="AE66" s="735"/>
      <c r="AF66" s="854" t="s">
        <v>418</v>
      </c>
      <c r="AG66" s="815"/>
      <c r="AH66" s="815"/>
      <c r="AI66" s="815"/>
      <c r="AJ66" s="855"/>
      <c r="AK66" s="733" t="s">
        <v>419</v>
      </c>
      <c r="AL66" s="728"/>
      <c r="AM66" s="728"/>
      <c r="AN66" s="728"/>
      <c r="AO66" s="729"/>
      <c r="AP66" s="733" t="s">
        <v>400</v>
      </c>
      <c r="AQ66" s="734"/>
      <c r="AR66" s="734"/>
      <c r="AS66" s="734"/>
      <c r="AT66" s="735"/>
      <c r="AU66" s="733" t="s">
        <v>420</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587</v>
      </c>
      <c r="C68" s="870"/>
      <c r="D68" s="870"/>
      <c r="E68" s="870"/>
      <c r="F68" s="870"/>
      <c r="G68" s="870"/>
      <c r="H68" s="870"/>
      <c r="I68" s="870"/>
      <c r="J68" s="870"/>
      <c r="K68" s="870"/>
      <c r="L68" s="870"/>
      <c r="M68" s="870"/>
      <c r="N68" s="870"/>
      <c r="O68" s="870"/>
      <c r="P68" s="871"/>
      <c r="Q68" s="872">
        <v>5966</v>
      </c>
      <c r="R68" s="866"/>
      <c r="S68" s="866"/>
      <c r="T68" s="866"/>
      <c r="U68" s="866"/>
      <c r="V68" s="866">
        <v>5266</v>
      </c>
      <c r="W68" s="866"/>
      <c r="X68" s="866"/>
      <c r="Y68" s="866"/>
      <c r="Z68" s="866"/>
      <c r="AA68" s="866">
        <v>700</v>
      </c>
      <c r="AB68" s="866"/>
      <c r="AC68" s="866"/>
      <c r="AD68" s="866"/>
      <c r="AE68" s="866"/>
      <c r="AF68" s="866">
        <v>700</v>
      </c>
      <c r="AG68" s="866"/>
      <c r="AH68" s="866"/>
      <c r="AI68" s="866"/>
      <c r="AJ68" s="866"/>
      <c r="AK68" s="866">
        <v>1</v>
      </c>
      <c r="AL68" s="866"/>
      <c r="AM68" s="866"/>
      <c r="AN68" s="866"/>
      <c r="AO68" s="866"/>
      <c r="AP68" s="866" t="s">
        <v>583</v>
      </c>
      <c r="AQ68" s="866"/>
      <c r="AR68" s="866"/>
      <c r="AS68" s="866"/>
      <c r="AT68" s="866"/>
      <c r="AU68" s="866" t="s">
        <v>597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588</v>
      </c>
      <c r="C69" s="874"/>
      <c r="D69" s="874"/>
      <c r="E69" s="874"/>
      <c r="F69" s="874"/>
      <c r="G69" s="874"/>
      <c r="H69" s="874"/>
      <c r="I69" s="874"/>
      <c r="J69" s="874"/>
      <c r="K69" s="874"/>
      <c r="L69" s="874"/>
      <c r="M69" s="874"/>
      <c r="N69" s="874"/>
      <c r="O69" s="874"/>
      <c r="P69" s="875"/>
      <c r="Q69" s="876">
        <v>350</v>
      </c>
      <c r="R69" s="877"/>
      <c r="S69" s="877"/>
      <c r="T69" s="877"/>
      <c r="U69" s="834"/>
      <c r="V69" s="878">
        <v>347</v>
      </c>
      <c r="W69" s="877"/>
      <c r="X69" s="877"/>
      <c r="Y69" s="877"/>
      <c r="Z69" s="834"/>
      <c r="AA69" s="878">
        <v>3</v>
      </c>
      <c r="AB69" s="877"/>
      <c r="AC69" s="877"/>
      <c r="AD69" s="877"/>
      <c r="AE69" s="834"/>
      <c r="AF69" s="878">
        <v>3</v>
      </c>
      <c r="AG69" s="877"/>
      <c r="AH69" s="877"/>
      <c r="AI69" s="877"/>
      <c r="AJ69" s="834"/>
      <c r="AK69" s="878">
        <v>67</v>
      </c>
      <c r="AL69" s="877"/>
      <c r="AM69" s="877"/>
      <c r="AN69" s="877"/>
      <c r="AO69" s="834"/>
      <c r="AP69" s="830" t="s">
        <v>583</v>
      </c>
      <c r="AQ69" s="830"/>
      <c r="AR69" s="830"/>
      <c r="AS69" s="830"/>
      <c r="AT69" s="830"/>
      <c r="AU69" s="830" t="s">
        <v>583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589</v>
      </c>
      <c r="C70" s="874"/>
      <c r="D70" s="874"/>
      <c r="E70" s="874"/>
      <c r="F70" s="874"/>
      <c r="G70" s="874"/>
      <c r="H70" s="874"/>
      <c r="I70" s="874"/>
      <c r="J70" s="874"/>
      <c r="K70" s="874"/>
      <c r="L70" s="874"/>
      <c r="M70" s="874"/>
      <c r="N70" s="874"/>
      <c r="O70" s="874"/>
      <c r="P70" s="875"/>
      <c r="Q70" s="876">
        <v>7</v>
      </c>
      <c r="R70" s="877"/>
      <c r="S70" s="877"/>
      <c r="T70" s="877"/>
      <c r="U70" s="834"/>
      <c r="V70" s="878">
        <v>7</v>
      </c>
      <c r="W70" s="877"/>
      <c r="X70" s="877"/>
      <c r="Y70" s="877"/>
      <c r="Z70" s="834"/>
      <c r="AA70" s="878">
        <v>1</v>
      </c>
      <c r="AB70" s="877"/>
      <c r="AC70" s="877"/>
      <c r="AD70" s="877"/>
      <c r="AE70" s="834"/>
      <c r="AF70" s="878">
        <v>1</v>
      </c>
      <c r="AG70" s="877"/>
      <c r="AH70" s="877"/>
      <c r="AI70" s="877"/>
      <c r="AJ70" s="834"/>
      <c r="AK70" s="878" t="s">
        <v>583</v>
      </c>
      <c r="AL70" s="877"/>
      <c r="AM70" s="877"/>
      <c r="AN70" s="877"/>
      <c r="AO70" s="834"/>
      <c r="AP70" s="830" t="s">
        <v>583</v>
      </c>
      <c r="AQ70" s="830"/>
      <c r="AR70" s="830"/>
      <c r="AS70" s="830"/>
      <c r="AT70" s="830"/>
      <c r="AU70" s="830" t="s">
        <v>583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590</v>
      </c>
      <c r="C71" s="874"/>
      <c r="D71" s="874"/>
      <c r="E71" s="874"/>
      <c r="F71" s="874"/>
      <c r="G71" s="874"/>
      <c r="H71" s="874"/>
      <c r="I71" s="874"/>
      <c r="J71" s="874"/>
      <c r="K71" s="874"/>
      <c r="L71" s="874"/>
      <c r="M71" s="874"/>
      <c r="N71" s="874"/>
      <c r="O71" s="874"/>
      <c r="P71" s="875"/>
      <c r="Q71" s="876">
        <v>58</v>
      </c>
      <c r="R71" s="877"/>
      <c r="S71" s="877"/>
      <c r="T71" s="877"/>
      <c r="U71" s="834"/>
      <c r="V71" s="878">
        <v>63</v>
      </c>
      <c r="W71" s="877"/>
      <c r="X71" s="877"/>
      <c r="Y71" s="877"/>
      <c r="Z71" s="834"/>
      <c r="AA71" s="878">
        <v>11</v>
      </c>
      <c r="AB71" s="877"/>
      <c r="AC71" s="877"/>
      <c r="AD71" s="877"/>
      <c r="AE71" s="834"/>
      <c r="AF71" s="878">
        <v>11</v>
      </c>
      <c r="AG71" s="877"/>
      <c r="AH71" s="877"/>
      <c r="AI71" s="877"/>
      <c r="AJ71" s="834"/>
      <c r="AK71" s="878" t="s">
        <v>583</v>
      </c>
      <c r="AL71" s="877"/>
      <c r="AM71" s="877"/>
      <c r="AN71" s="877"/>
      <c r="AO71" s="834"/>
      <c r="AP71" s="830" t="s">
        <v>583</v>
      </c>
      <c r="AQ71" s="830"/>
      <c r="AR71" s="830"/>
      <c r="AS71" s="830"/>
      <c r="AT71" s="830"/>
      <c r="AU71" s="830" t="s">
        <v>583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591</v>
      </c>
      <c r="C72" s="874"/>
      <c r="D72" s="874"/>
      <c r="E72" s="874"/>
      <c r="F72" s="874"/>
      <c r="G72" s="874"/>
      <c r="H72" s="874"/>
      <c r="I72" s="874"/>
      <c r="J72" s="874"/>
      <c r="K72" s="874"/>
      <c r="L72" s="874"/>
      <c r="M72" s="874"/>
      <c r="N72" s="874"/>
      <c r="O72" s="874"/>
      <c r="P72" s="875"/>
      <c r="Q72" s="876">
        <v>124</v>
      </c>
      <c r="R72" s="877"/>
      <c r="S72" s="877"/>
      <c r="T72" s="877"/>
      <c r="U72" s="834"/>
      <c r="V72" s="878">
        <v>113</v>
      </c>
      <c r="W72" s="877"/>
      <c r="X72" s="877"/>
      <c r="Y72" s="877"/>
      <c r="Z72" s="834"/>
      <c r="AA72" s="878">
        <v>11</v>
      </c>
      <c r="AB72" s="877"/>
      <c r="AC72" s="877"/>
      <c r="AD72" s="877"/>
      <c r="AE72" s="834"/>
      <c r="AF72" s="878">
        <v>11</v>
      </c>
      <c r="AG72" s="877"/>
      <c r="AH72" s="877"/>
      <c r="AI72" s="877"/>
      <c r="AJ72" s="834"/>
      <c r="AK72" s="878" t="s">
        <v>598</v>
      </c>
      <c r="AL72" s="877"/>
      <c r="AM72" s="877"/>
      <c r="AN72" s="877"/>
      <c r="AO72" s="834"/>
      <c r="AP72" s="830" t="s">
        <v>583</v>
      </c>
      <c r="AQ72" s="830"/>
      <c r="AR72" s="830"/>
      <c r="AS72" s="830"/>
      <c r="AT72" s="830"/>
      <c r="AU72" s="830" t="s">
        <v>583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592</v>
      </c>
      <c r="C73" s="874"/>
      <c r="D73" s="874"/>
      <c r="E73" s="874"/>
      <c r="F73" s="874"/>
      <c r="G73" s="874"/>
      <c r="H73" s="874"/>
      <c r="I73" s="874"/>
      <c r="J73" s="874"/>
      <c r="K73" s="874"/>
      <c r="L73" s="874"/>
      <c r="M73" s="874"/>
      <c r="N73" s="874"/>
      <c r="O73" s="874"/>
      <c r="P73" s="875"/>
      <c r="Q73" s="876">
        <v>116</v>
      </c>
      <c r="R73" s="877"/>
      <c r="S73" s="877"/>
      <c r="T73" s="877"/>
      <c r="U73" s="834"/>
      <c r="V73" s="878">
        <v>110</v>
      </c>
      <c r="W73" s="877"/>
      <c r="X73" s="877"/>
      <c r="Y73" s="877"/>
      <c r="Z73" s="834"/>
      <c r="AA73" s="878">
        <v>6</v>
      </c>
      <c r="AB73" s="877"/>
      <c r="AC73" s="877"/>
      <c r="AD73" s="877"/>
      <c r="AE73" s="834"/>
      <c r="AF73" s="878">
        <v>6</v>
      </c>
      <c r="AG73" s="877"/>
      <c r="AH73" s="877"/>
      <c r="AI73" s="877"/>
      <c r="AJ73" s="834"/>
      <c r="AK73" s="878">
        <v>14</v>
      </c>
      <c r="AL73" s="877"/>
      <c r="AM73" s="877"/>
      <c r="AN73" s="877"/>
      <c r="AO73" s="834"/>
      <c r="AP73" s="830" t="s">
        <v>599</v>
      </c>
      <c r="AQ73" s="830"/>
      <c r="AR73" s="830"/>
      <c r="AS73" s="830"/>
      <c r="AT73" s="830"/>
      <c r="AU73" s="830" t="s">
        <v>583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593</v>
      </c>
      <c r="C74" s="874"/>
      <c r="D74" s="874"/>
      <c r="E74" s="874"/>
      <c r="F74" s="874"/>
      <c r="G74" s="874"/>
      <c r="H74" s="874"/>
      <c r="I74" s="874"/>
      <c r="J74" s="874"/>
      <c r="K74" s="874"/>
      <c r="L74" s="874"/>
      <c r="M74" s="874"/>
      <c r="N74" s="874"/>
      <c r="O74" s="874"/>
      <c r="P74" s="875"/>
      <c r="Q74" s="879">
        <v>156662</v>
      </c>
      <c r="R74" s="830"/>
      <c r="S74" s="830"/>
      <c r="T74" s="830"/>
      <c r="U74" s="830"/>
      <c r="V74" s="830">
        <v>152216</v>
      </c>
      <c r="W74" s="830"/>
      <c r="X74" s="830"/>
      <c r="Y74" s="830"/>
      <c r="Z74" s="830"/>
      <c r="AA74" s="830">
        <v>4445</v>
      </c>
      <c r="AB74" s="830"/>
      <c r="AC74" s="830"/>
      <c r="AD74" s="830"/>
      <c r="AE74" s="830"/>
      <c r="AF74" s="830">
        <v>4445</v>
      </c>
      <c r="AG74" s="830"/>
      <c r="AH74" s="830"/>
      <c r="AI74" s="830"/>
      <c r="AJ74" s="830"/>
      <c r="AK74" s="830" t="s">
        <v>583</v>
      </c>
      <c r="AL74" s="830"/>
      <c r="AM74" s="830"/>
      <c r="AN74" s="830"/>
      <c r="AO74" s="830"/>
      <c r="AP74" s="830" t="s">
        <v>583</v>
      </c>
      <c r="AQ74" s="830"/>
      <c r="AR74" s="830"/>
      <c r="AS74" s="830"/>
      <c r="AT74" s="830"/>
      <c r="AU74" s="830" t="s">
        <v>583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6">
        <v>104</v>
      </c>
      <c r="R75" s="877"/>
      <c r="S75" s="877"/>
      <c r="T75" s="877"/>
      <c r="U75" s="834"/>
      <c r="V75" s="878">
        <v>103</v>
      </c>
      <c r="W75" s="877"/>
      <c r="X75" s="877"/>
      <c r="Y75" s="877"/>
      <c r="Z75" s="834"/>
      <c r="AA75" s="878">
        <v>1</v>
      </c>
      <c r="AB75" s="877"/>
      <c r="AC75" s="877"/>
      <c r="AD75" s="877"/>
      <c r="AE75" s="834"/>
      <c r="AF75" s="878">
        <v>1</v>
      </c>
      <c r="AG75" s="877"/>
      <c r="AH75" s="877"/>
      <c r="AI75" s="877"/>
      <c r="AJ75" s="834"/>
      <c r="AK75" s="878">
        <v>5</v>
      </c>
      <c r="AL75" s="877"/>
      <c r="AM75" s="877"/>
      <c r="AN75" s="877"/>
      <c r="AO75" s="834"/>
      <c r="AP75" s="878" t="s">
        <v>583</v>
      </c>
      <c r="AQ75" s="877"/>
      <c r="AR75" s="877"/>
      <c r="AS75" s="877"/>
      <c r="AT75" s="834"/>
      <c r="AU75" s="878" t="s">
        <v>583</v>
      </c>
      <c r="AV75" s="877"/>
      <c r="AW75" s="877"/>
      <c r="AX75" s="877"/>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595</v>
      </c>
      <c r="C76" s="874"/>
      <c r="D76" s="874"/>
      <c r="E76" s="874"/>
      <c r="F76" s="874"/>
      <c r="G76" s="874"/>
      <c r="H76" s="874"/>
      <c r="I76" s="874"/>
      <c r="J76" s="874"/>
      <c r="K76" s="874"/>
      <c r="L76" s="874"/>
      <c r="M76" s="874"/>
      <c r="N76" s="874"/>
      <c r="O76" s="874"/>
      <c r="P76" s="875"/>
      <c r="Q76" s="876">
        <v>433</v>
      </c>
      <c r="R76" s="877"/>
      <c r="S76" s="877"/>
      <c r="T76" s="877"/>
      <c r="U76" s="834"/>
      <c r="V76" s="878">
        <v>432</v>
      </c>
      <c r="W76" s="877"/>
      <c r="X76" s="877"/>
      <c r="Y76" s="877"/>
      <c r="Z76" s="834"/>
      <c r="AA76" s="878">
        <v>5</v>
      </c>
      <c r="AB76" s="877"/>
      <c r="AC76" s="877"/>
      <c r="AD76" s="877"/>
      <c r="AE76" s="834"/>
      <c r="AF76" s="878">
        <v>5</v>
      </c>
      <c r="AG76" s="877"/>
      <c r="AH76" s="877"/>
      <c r="AI76" s="877"/>
      <c r="AJ76" s="834"/>
      <c r="AK76" s="878" t="s">
        <v>583</v>
      </c>
      <c r="AL76" s="877"/>
      <c r="AM76" s="877"/>
      <c r="AN76" s="877"/>
      <c r="AO76" s="834"/>
      <c r="AP76" s="878">
        <v>546</v>
      </c>
      <c r="AQ76" s="877"/>
      <c r="AR76" s="877"/>
      <c r="AS76" s="877"/>
      <c r="AT76" s="834"/>
      <c r="AU76" s="878">
        <v>21</v>
      </c>
      <c r="AV76" s="877"/>
      <c r="AW76" s="877"/>
      <c r="AX76" s="877"/>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596</v>
      </c>
      <c r="C77" s="874"/>
      <c r="D77" s="874"/>
      <c r="E77" s="874"/>
      <c r="F77" s="874"/>
      <c r="G77" s="874"/>
      <c r="H77" s="874"/>
      <c r="I77" s="874"/>
      <c r="J77" s="874"/>
      <c r="K77" s="874"/>
      <c r="L77" s="874"/>
      <c r="M77" s="874"/>
      <c r="N77" s="874"/>
      <c r="O77" s="874"/>
      <c r="P77" s="875"/>
      <c r="Q77" s="876">
        <v>262</v>
      </c>
      <c r="R77" s="877"/>
      <c r="S77" s="877"/>
      <c r="T77" s="877"/>
      <c r="U77" s="834"/>
      <c r="V77" s="878">
        <v>242</v>
      </c>
      <c r="W77" s="877"/>
      <c r="X77" s="877"/>
      <c r="Y77" s="877"/>
      <c r="Z77" s="834"/>
      <c r="AA77" s="878">
        <v>20</v>
      </c>
      <c r="AB77" s="877"/>
      <c r="AC77" s="877"/>
      <c r="AD77" s="877"/>
      <c r="AE77" s="834"/>
      <c r="AF77" s="878">
        <v>20</v>
      </c>
      <c r="AG77" s="877"/>
      <c r="AH77" s="877"/>
      <c r="AI77" s="877"/>
      <c r="AJ77" s="834"/>
      <c r="AK77" s="878" t="s">
        <v>585</v>
      </c>
      <c r="AL77" s="877"/>
      <c r="AM77" s="877"/>
      <c r="AN77" s="877"/>
      <c r="AO77" s="834"/>
      <c r="AP77" s="878" t="s">
        <v>583</v>
      </c>
      <c r="AQ77" s="877"/>
      <c r="AR77" s="877"/>
      <c r="AS77" s="877"/>
      <c r="AT77" s="834"/>
      <c r="AU77" s="878" t="s">
        <v>600</v>
      </c>
      <c r="AV77" s="877"/>
      <c r="AW77" s="877"/>
      <c r="AX77" s="877"/>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9"/>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9"/>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9"/>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9"/>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9"/>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9"/>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9"/>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9"/>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9"/>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5203</v>
      </c>
      <c r="AG88" s="844"/>
      <c r="AH88" s="844"/>
      <c r="AI88" s="844"/>
      <c r="AJ88" s="844"/>
      <c r="AK88" s="841"/>
      <c r="AL88" s="841"/>
      <c r="AM88" s="841"/>
      <c r="AN88" s="841"/>
      <c r="AO88" s="841"/>
      <c r="AP88" s="844">
        <v>546</v>
      </c>
      <c r="AQ88" s="844"/>
      <c r="AR88" s="844"/>
      <c r="AS88" s="844"/>
      <c r="AT88" s="844"/>
      <c r="AU88" s="844">
        <v>21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50</v>
      </c>
      <c r="CS102" s="852"/>
      <c r="CT102" s="852"/>
      <c r="CU102" s="852"/>
      <c r="CV102" s="891"/>
      <c r="CW102" s="890">
        <v>2</v>
      </c>
      <c r="CX102" s="852"/>
      <c r="CY102" s="852"/>
      <c r="CZ102" s="852"/>
      <c r="DA102" s="891"/>
      <c r="DB102" s="890" t="s">
        <v>583</v>
      </c>
      <c r="DC102" s="852"/>
      <c r="DD102" s="852"/>
      <c r="DE102" s="852"/>
      <c r="DF102" s="891"/>
      <c r="DG102" s="890" t="s">
        <v>583</v>
      </c>
      <c r="DH102" s="852"/>
      <c r="DI102" s="852"/>
      <c r="DJ102" s="852"/>
      <c r="DK102" s="891"/>
      <c r="DL102" s="890" t="s">
        <v>583</v>
      </c>
      <c r="DM102" s="852"/>
      <c r="DN102" s="852"/>
      <c r="DO102" s="852"/>
      <c r="DP102" s="891"/>
      <c r="DQ102" s="890" t="s">
        <v>583</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307</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307</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307</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129218</v>
      </c>
      <c r="AB110" s="900"/>
      <c r="AC110" s="900"/>
      <c r="AD110" s="900"/>
      <c r="AE110" s="901"/>
      <c r="AF110" s="902">
        <v>148578</v>
      </c>
      <c r="AG110" s="900"/>
      <c r="AH110" s="900"/>
      <c r="AI110" s="900"/>
      <c r="AJ110" s="901"/>
      <c r="AK110" s="902">
        <v>167394</v>
      </c>
      <c r="AL110" s="900"/>
      <c r="AM110" s="900"/>
      <c r="AN110" s="900"/>
      <c r="AO110" s="901"/>
      <c r="AP110" s="903">
        <v>31.7</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1508182</v>
      </c>
      <c r="BR110" s="931"/>
      <c r="BS110" s="931"/>
      <c r="BT110" s="931"/>
      <c r="BU110" s="931"/>
      <c r="BV110" s="931">
        <v>1494773</v>
      </c>
      <c r="BW110" s="931"/>
      <c r="BX110" s="931"/>
      <c r="BY110" s="931"/>
      <c r="BZ110" s="931"/>
      <c r="CA110" s="931">
        <v>1538428</v>
      </c>
      <c r="CB110" s="931"/>
      <c r="CC110" s="931"/>
      <c r="CD110" s="931"/>
      <c r="CE110" s="931"/>
      <c r="CF110" s="944">
        <v>291.39999999999998</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439</v>
      </c>
      <c r="DM110" s="931"/>
      <c r="DN110" s="931"/>
      <c r="DO110" s="931"/>
      <c r="DP110" s="931"/>
      <c r="DQ110" s="931" t="s">
        <v>440</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439</v>
      </c>
      <c r="AG111" s="938"/>
      <c r="AH111" s="938"/>
      <c r="AI111" s="938"/>
      <c r="AJ111" s="939"/>
      <c r="AK111" s="940" t="s">
        <v>439</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438</v>
      </c>
      <c r="BR111" s="926"/>
      <c r="BS111" s="926"/>
      <c r="BT111" s="926"/>
      <c r="BU111" s="926"/>
      <c r="BV111" s="926" t="s">
        <v>439</v>
      </c>
      <c r="BW111" s="926"/>
      <c r="BX111" s="926"/>
      <c r="BY111" s="926"/>
      <c r="BZ111" s="926"/>
      <c r="CA111" s="926" t="s">
        <v>439</v>
      </c>
      <c r="CB111" s="926"/>
      <c r="CC111" s="926"/>
      <c r="CD111" s="926"/>
      <c r="CE111" s="926"/>
      <c r="CF111" s="920" t="s">
        <v>439</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441</v>
      </c>
      <c r="DM111" s="926"/>
      <c r="DN111" s="926"/>
      <c r="DO111" s="926"/>
      <c r="DP111" s="926"/>
      <c r="DQ111" s="926" t="s">
        <v>246</v>
      </c>
      <c r="DR111" s="926"/>
      <c r="DS111" s="926"/>
      <c r="DT111" s="926"/>
      <c r="DU111" s="926"/>
      <c r="DV111" s="927" t="s">
        <v>438</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438</v>
      </c>
      <c r="AG112" s="959"/>
      <c r="AH112" s="959"/>
      <c r="AI112" s="959"/>
      <c r="AJ112" s="960"/>
      <c r="AK112" s="961" t="s">
        <v>443</v>
      </c>
      <c r="AL112" s="959"/>
      <c r="AM112" s="959"/>
      <c r="AN112" s="959"/>
      <c r="AO112" s="960"/>
      <c r="AP112" s="962" t="s">
        <v>439</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246166</v>
      </c>
      <c r="BR112" s="926"/>
      <c r="BS112" s="926"/>
      <c r="BT112" s="926"/>
      <c r="BU112" s="926"/>
      <c r="BV112" s="926">
        <v>237586</v>
      </c>
      <c r="BW112" s="926"/>
      <c r="BX112" s="926"/>
      <c r="BY112" s="926"/>
      <c r="BZ112" s="926"/>
      <c r="CA112" s="926">
        <v>218183</v>
      </c>
      <c r="CB112" s="926"/>
      <c r="CC112" s="926"/>
      <c r="CD112" s="926"/>
      <c r="CE112" s="926"/>
      <c r="CF112" s="920">
        <v>41.3</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246</v>
      </c>
      <c r="DH112" s="926"/>
      <c r="DI112" s="926"/>
      <c r="DJ112" s="926"/>
      <c r="DK112" s="926"/>
      <c r="DL112" s="926" t="s">
        <v>443</v>
      </c>
      <c r="DM112" s="926"/>
      <c r="DN112" s="926"/>
      <c r="DO112" s="926"/>
      <c r="DP112" s="926"/>
      <c r="DQ112" s="926" t="s">
        <v>246</v>
      </c>
      <c r="DR112" s="926"/>
      <c r="DS112" s="926"/>
      <c r="DT112" s="926"/>
      <c r="DU112" s="926"/>
      <c r="DV112" s="927" t="s">
        <v>246</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14668</v>
      </c>
      <c r="AB113" s="938"/>
      <c r="AC113" s="938"/>
      <c r="AD113" s="938"/>
      <c r="AE113" s="939"/>
      <c r="AF113" s="940">
        <v>23741</v>
      </c>
      <c r="AG113" s="938"/>
      <c r="AH113" s="938"/>
      <c r="AI113" s="938"/>
      <c r="AJ113" s="939"/>
      <c r="AK113" s="940">
        <v>26633</v>
      </c>
      <c r="AL113" s="938"/>
      <c r="AM113" s="938"/>
      <c r="AN113" s="938"/>
      <c r="AO113" s="939"/>
      <c r="AP113" s="941">
        <v>5</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23382</v>
      </c>
      <c r="BR113" s="926"/>
      <c r="BS113" s="926"/>
      <c r="BT113" s="926"/>
      <c r="BU113" s="926"/>
      <c r="BV113" s="926">
        <v>22426</v>
      </c>
      <c r="BW113" s="926"/>
      <c r="BX113" s="926"/>
      <c r="BY113" s="926"/>
      <c r="BZ113" s="926"/>
      <c r="CA113" s="926">
        <v>21464</v>
      </c>
      <c r="CB113" s="926"/>
      <c r="CC113" s="926"/>
      <c r="CD113" s="926"/>
      <c r="CE113" s="926"/>
      <c r="CF113" s="920">
        <v>4.0999999999999996</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439</v>
      </c>
      <c r="DM113" s="959"/>
      <c r="DN113" s="959"/>
      <c r="DO113" s="959"/>
      <c r="DP113" s="960"/>
      <c r="DQ113" s="961" t="s">
        <v>246</v>
      </c>
      <c r="DR113" s="959"/>
      <c r="DS113" s="959"/>
      <c r="DT113" s="959"/>
      <c r="DU113" s="960"/>
      <c r="DV113" s="962" t="s">
        <v>246</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246</v>
      </c>
      <c r="AB114" s="959"/>
      <c r="AC114" s="959"/>
      <c r="AD114" s="959"/>
      <c r="AE114" s="960"/>
      <c r="AF114" s="961" t="s">
        <v>439</v>
      </c>
      <c r="AG114" s="959"/>
      <c r="AH114" s="959"/>
      <c r="AI114" s="959"/>
      <c r="AJ114" s="960"/>
      <c r="AK114" s="961" t="s">
        <v>439</v>
      </c>
      <c r="AL114" s="959"/>
      <c r="AM114" s="959"/>
      <c r="AN114" s="959"/>
      <c r="AO114" s="960"/>
      <c r="AP114" s="962" t="s">
        <v>246</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231690</v>
      </c>
      <c r="BR114" s="926"/>
      <c r="BS114" s="926"/>
      <c r="BT114" s="926"/>
      <c r="BU114" s="926"/>
      <c r="BV114" s="926">
        <v>222632</v>
      </c>
      <c r="BW114" s="926"/>
      <c r="BX114" s="926"/>
      <c r="BY114" s="926"/>
      <c r="BZ114" s="926"/>
      <c r="CA114" s="926">
        <v>227529</v>
      </c>
      <c r="CB114" s="926"/>
      <c r="CC114" s="926"/>
      <c r="CD114" s="926"/>
      <c r="CE114" s="926"/>
      <c r="CF114" s="920">
        <v>43.1</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438</v>
      </c>
      <c r="DM114" s="959"/>
      <c r="DN114" s="959"/>
      <c r="DO114" s="959"/>
      <c r="DP114" s="960"/>
      <c r="DQ114" s="961" t="s">
        <v>246</v>
      </c>
      <c r="DR114" s="959"/>
      <c r="DS114" s="959"/>
      <c r="DT114" s="959"/>
      <c r="DU114" s="960"/>
      <c r="DV114" s="962" t="s">
        <v>438</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443</v>
      </c>
      <c r="AB115" s="938"/>
      <c r="AC115" s="938"/>
      <c r="AD115" s="938"/>
      <c r="AE115" s="939"/>
      <c r="AF115" s="940" t="s">
        <v>439</v>
      </c>
      <c r="AG115" s="938"/>
      <c r="AH115" s="938"/>
      <c r="AI115" s="938"/>
      <c r="AJ115" s="939"/>
      <c r="AK115" s="940" t="s">
        <v>438</v>
      </c>
      <c r="AL115" s="938"/>
      <c r="AM115" s="938"/>
      <c r="AN115" s="938"/>
      <c r="AO115" s="939"/>
      <c r="AP115" s="941" t="s">
        <v>438</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439</v>
      </c>
      <c r="BW115" s="926"/>
      <c r="BX115" s="926"/>
      <c r="BY115" s="926"/>
      <c r="BZ115" s="926"/>
      <c r="CA115" s="926" t="s">
        <v>439</v>
      </c>
      <c r="CB115" s="926"/>
      <c r="CC115" s="926"/>
      <c r="CD115" s="926"/>
      <c r="CE115" s="926"/>
      <c r="CF115" s="920" t="s">
        <v>246</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246</v>
      </c>
      <c r="DM115" s="959"/>
      <c r="DN115" s="959"/>
      <c r="DO115" s="959"/>
      <c r="DP115" s="960"/>
      <c r="DQ115" s="961" t="s">
        <v>439</v>
      </c>
      <c r="DR115" s="959"/>
      <c r="DS115" s="959"/>
      <c r="DT115" s="959"/>
      <c r="DU115" s="960"/>
      <c r="DV115" s="962" t="s">
        <v>443</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439</v>
      </c>
      <c r="AB116" s="959"/>
      <c r="AC116" s="959"/>
      <c r="AD116" s="959"/>
      <c r="AE116" s="960"/>
      <c r="AF116" s="961" t="s">
        <v>246</v>
      </c>
      <c r="AG116" s="959"/>
      <c r="AH116" s="959"/>
      <c r="AI116" s="959"/>
      <c r="AJ116" s="960"/>
      <c r="AK116" s="961" t="s">
        <v>438</v>
      </c>
      <c r="AL116" s="959"/>
      <c r="AM116" s="959"/>
      <c r="AN116" s="959"/>
      <c r="AO116" s="960"/>
      <c r="AP116" s="962" t="s">
        <v>439</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438</v>
      </c>
      <c r="BR116" s="926"/>
      <c r="BS116" s="926"/>
      <c r="BT116" s="926"/>
      <c r="BU116" s="926"/>
      <c r="BV116" s="926" t="s">
        <v>439</v>
      </c>
      <c r="BW116" s="926"/>
      <c r="BX116" s="926"/>
      <c r="BY116" s="926"/>
      <c r="BZ116" s="926"/>
      <c r="CA116" s="926" t="s">
        <v>246</v>
      </c>
      <c r="CB116" s="926"/>
      <c r="CC116" s="926"/>
      <c r="CD116" s="926"/>
      <c r="CE116" s="926"/>
      <c r="CF116" s="920" t="s">
        <v>439</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438</v>
      </c>
      <c r="DM116" s="959"/>
      <c r="DN116" s="959"/>
      <c r="DO116" s="959"/>
      <c r="DP116" s="960"/>
      <c r="DQ116" s="961" t="s">
        <v>439</v>
      </c>
      <c r="DR116" s="959"/>
      <c r="DS116" s="959"/>
      <c r="DT116" s="959"/>
      <c r="DU116" s="960"/>
      <c r="DV116" s="962" t="s">
        <v>438</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143886</v>
      </c>
      <c r="AB117" s="979"/>
      <c r="AC117" s="979"/>
      <c r="AD117" s="979"/>
      <c r="AE117" s="980"/>
      <c r="AF117" s="981">
        <v>172319</v>
      </c>
      <c r="AG117" s="979"/>
      <c r="AH117" s="979"/>
      <c r="AI117" s="979"/>
      <c r="AJ117" s="980"/>
      <c r="AK117" s="981">
        <v>194027</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439</v>
      </c>
      <c r="BR117" s="926"/>
      <c r="BS117" s="926"/>
      <c r="BT117" s="926"/>
      <c r="BU117" s="926"/>
      <c r="BV117" s="926" t="s">
        <v>439</v>
      </c>
      <c r="BW117" s="926"/>
      <c r="BX117" s="926"/>
      <c r="BY117" s="926"/>
      <c r="BZ117" s="926"/>
      <c r="CA117" s="926" t="s">
        <v>439</v>
      </c>
      <c r="CB117" s="926"/>
      <c r="CC117" s="926"/>
      <c r="CD117" s="926"/>
      <c r="CE117" s="926"/>
      <c r="CF117" s="920" t="s">
        <v>439</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439</v>
      </c>
      <c r="DH117" s="959"/>
      <c r="DI117" s="959"/>
      <c r="DJ117" s="959"/>
      <c r="DK117" s="960"/>
      <c r="DL117" s="961" t="s">
        <v>439</v>
      </c>
      <c r="DM117" s="959"/>
      <c r="DN117" s="959"/>
      <c r="DO117" s="959"/>
      <c r="DP117" s="960"/>
      <c r="DQ117" s="961" t="s">
        <v>439</v>
      </c>
      <c r="DR117" s="959"/>
      <c r="DS117" s="959"/>
      <c r="DT117" s="959"/>
      <c r="DU117" s="960"/>
      <c r="DV117" s="962" t="s">
        <v>439</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307</v>
      </c>
      <c r="AL118" s="893"/>
      <c r="AM118" s="893"/>
      <c r="AN118" s="893"/>
      <c r="AO118" s="894"/>
      <c r="AP118" s="970" t="s">
        <v>432</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139</v>
      </c>
      <c r="BR118" s="1000"/>
      <c r="BS118" s="1000"/>
      <c r="BT118" s="1000"/>
      <c r="BU118" s="1000"/>
      <c r="BV118" s="1000" t="s">
        <v>246</v>
      </c>
      <c r="BW118" s="1000"/>
      <c r="BX118" s="1000"/>
      <c r="BY118" s="1000"/>
      <c r="BZ118" s="1000"/>
      <c r="CA118" s="1000" t="s">
        <v>413</v>
      </c>
      <c r="CB118" s="1000"/>
      <c r="CC118" s="1000"/>
      <c r="CD118" s="1000"/>
      <c r="CE118" s="1000"/>
      <c r="CF118" s="920" t="s">
        <v>139</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139</v>
      </c>
      <c r="DH118" s="959"/>
      <c r="DI118" s="959"/>
      <c r="DJ118" s="959"/>
      <c r="DK118" s="960"/>
      <c r="DL118" s="961" t="s">
        <v>139</v>
      </c>
      <c r="DM118" s="959"/>
      <c r="DN118" s="959"/>
      <c r="DO118" s="959"/>
      <c r="DP118" s="960"/>
      <c r="DQ118" s="961" t="s">
        <v>139</v>
      </c>
      <c r="DR118" s="959"/>
      <c r="DS118" s="959"/>
      <c r="DT118" s="959"/>
      <c r="DU118" s="960"/>
      <c r="DV118" s="962" t="s">
        <v>139</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139</v>
      </c>
      <c r="AB119" s="900"/>
      <c r="AC119" s="900"/>
      <c r="AD119" s="900"/>
      <c r="AE119" s="901"/>
      <c r="AF119" s="902" t="s">
        <v>139</v>
      </c>
      <c r="AG119" s="900"/>
      <c r="AH119" s="900"/>
      <c r="AI119" s="900"/>
      <c r="AJ119" s="901"/>
      <c r="AK119" s="902" t="s">
        <v>139</v>
      </c>
      <c r="AL119" s="900"/>
      <c r="AM119" s="900"/>
      <c r="AN119" s="900"/>
      <c r="AO119" s="901"/>
      <c r="AP119" s="903" t="s">
        <v>440</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467</v>
      </c>
      <c r="BP119" s="1005"/>
      <c r="BQ119" s="999">
        <v>2009420</v>
      </c>
      <c r="BR119" s="1000"/>
      <c r="BS119" s="1000"/>
      <c r="BT119" s="1000"/>
      <c r="BU119" s="1000"/>
      <c r="BV119" s="1000">
        <v>1977417</v>
      </c>
      <c r="BW119" s="1000"/>
      <c r="BX119" s="1000"/>
      <c r="BY119" s="1000"/>
      <c r="BZ119" s="1000"/>
      <c r="CA119" s="1000">
        <v>2005604</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440</v>
      </c>
      <c r="DH119" s="986"/>
      <c r="DI119" s="986"/>
      <c r="DJ119" s="986"/>
      <c r="DK119" s="987"/>
      <c r="DL119" s="985" t="s">
        <v>246</v>
      </c>
      <c r="DM119" s="986"/>
      <c r="DN119" s="986"/>
      <c r="DO119" s="986"/>
      <c r="DP119" s="987"/>
      <c r="DQ119" s="985" t="s">
        <v>413</v>
      </c>
      <c r="DR119" s="986"/>
      <c r="DS119" s="986"/>
      <c r="DT119" s="986"/>
      <c r="DU119" s="987"/>
      <c r="DV119" s="988" t="s">
        <v>413</v>
      </c>
      <c r="DW119" s="989"/>
      <c r="DX119" s="989"/>
      <c r="DY119" s="989"/>
      <c r="DZ119" s="990"/>
    </row>
    <row r="120" spans="1:130" s="230" customFormat="1" ht="26.25" customHeight="1" x14ac:dyDescent="0.15">
      <c r="A120" s="1057"/>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469</v>
      </c>
      <c r="AB120" s="959"/>
      <c r="AC120" s="959"/>
      <c r="AD120" s="959"/>
      <c r="AE120" s="960"/>
      <c r="AF120" s="961" t="s">
        <v>139</v>
      </c>
      <c r="AG120" s="959"/>
      <c r="AH120" s="959"/>
      <c r="AI120" s="959"/>
      <c r="AJ120" s="960"/>
      <c r="AK120" s="961" t="s">
        <v>413</v>
      </c>
      <c r="AL120" s="959"/>
      <c r="AM120" s="959"/>
      <c r="AN120" s="959"/>
      <c r="AO120" s="960"/>
      <c r="AP120" s="962" t="s">
        <v>440</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1777721</v>
      </c>
      <c r="BR120" s="931"/>
      <c r="BS120" s="931"/>
      <c r="BT120" s="931"/>
      <c r="BU120" s="931"/>
      <c r="BV120" s="931">
        <v>2159181</v>
      </c>
      <c r="BW120" s="931"/>
      <c r="BX120" s="931"/>
      <c r="BY120" s="931"/>
      <c r="BZ120" s="931"/>
      <c r="CA120" s="931">
        <v>2573602</v>
      </c>
      <c r="CB120" s="931"/>
      <c r="CC120" s="931"/>
      <c r="CD120" s="931"/>
      <c r="CE120" s="931"/>
      <c r="CF120" s="944">
        <v>487.6</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246111</v>
      </c>
      <c r="DH120" s="931"/>
      <c r="DI120" s="931"/>
      <c r="DJ120" s="931"/>
      <c r="DK120" s="931"/>
      <c r="DL120" s="931">
        <v>233824</v>
      </c>
      <c r="DM120" s="931"/>
      <c r="DN120" s="931"/>
      <c r="DO120" s="931"/>
      <c r="DP120" s="931"/>
      <c r="DQ120" s="931">
        <v>213955</v>
      </c>
      <c r="DR120" s="931"/>
      <c r="DS120" s="931"/>
      <c r="DT120" s="931"/>
      <c r="DU120" s="931"/>
      <c r="DV120" s="932">
        <v>40.5</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139</v>
      </c>
      <c r="AB121" s="959"/>
      <c r="AC121" s="959"/>
      <c r="AD121" s="959"/>
      <c r="AE121" s="960"/>
      <c r="AF121" s="961" t="s">
        <v>139</v>
      </c>
      <c r="AG121" s="959"/>
      <c r="AH121" s="959"/>
      <c r="AI121" s="959"/>
      <c r="AJ121" s="960"/>
      <c r="AK121" s="961" t="s">
        <v>139</v>
      </c>
      <c r="AL121" s="959"/>
      <c r="AM121" s="959"/>
      <c r="AN121" s="959"/>
      <c r="AO121" s="960"/>
      <c r="AP121" s="962" t="s">
        <v>139</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139</v>
      </c>
      <c r="BR121" s="926"/>
      <c r="BS121" s="926"/>
      <c r="BT121" s="926"/>
      <c r="BU121" s="926"/>
      <c r="BV121" s="926" t="s">
        <v>476</v>
      </c>
      <c r="BW121" s="926"/>
      <c r="BX121" s="926"/>
      <c r="BY121" s="926"/>
      <c r="BZ121" s="926"/>
      <c r="CA121" s="926" t="s">
        <v>139</v>
      </c>
      <c r="CB121" s="926"/>
      <c r="CC121" s="926"/>
      <c r="CD121" s="926"/>
      <c r="CE121" s="926"/>
      <c r="CF121" s="920" t="s">
        <v>477</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55</v>
      </c>
      <c r="DH121" s="926"/>
      <c r="DI121" s="926"/>
      <c r="DJ121" s="926"/>
      <c r="DK121" s="926"/>
      <c r="DL121" s="926">
        <v>3762</v>
      </c>
      <c r="DM121" s="926"/>
      <c r="DN121" s="926"/>
      <c r="DO121" s="926"/>
      <c r="DP121" s="926"/>
      <c r="DQ121" s="926">
        <v>4228</v>
      </c>
      <c r="DR121" s="926"/>
      <c r="DS121" s="926"/>
      <c r="DT121" s="926"/>
      <c r="DU121" s="926"/>
      <c r="DV121" s="927">
        <v>0.8</v>
      </c>
      <c r="DW121" s="927"/>
      <c r="DX121" s="927"/>
      <c r="DY121" s="927"/>
      <c r="DZ121" s="928"/>
    </row>
    <row r="122" spans="1:130" s="230" customFormat="1" ht="26.25" customHeight="1" x14ac:dyDescent="0.15">
      <c r="A122" s="1057"/>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139</v>
      </c>
      <c r="AB122" s="959"/>
      <c r="AC122" s="959"/>
      <c r="AD122" s="959"/>
      <c r="AE122" s="960"/>
      <c r="AF122" s="961" t="s">
        <v>469</v>
      </c>
      <c r="AG122" s="959"/>
      <c r="AH122" s="959"/>
      <c r="AI122" s="959"/>
      <c r="AJ122" s="960"/>
      <c r="AK122" s="961" t="s">
        <v>139</v>
      </c>
      <c r="AL122" s="959"/>
      <c r="AM122" s="959"/>
      <c r="AN122" s="959"/>
      <c r="AO122" s="960"/>
      <c r="AP122" s="962" t="s">
        <v>139</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1122111</v>
      </c>
      <c r="BR122" s="1000"/>
      <c r="BS122" s="1000"/>
      <c r="BT122" s="1000"/>
      <c r="BU122" s="1000"/>
      <c r="BV122" s="1000">
        <v>1086245</v>
      </c>
      <c r="BW122" s="1000"/>
      <c r="BX122" s="1000"/>
      <c r="BY122" s="1000"/>
      <c r="BZ122" s="1000"/>
      <c r="CA122" s="1000">
        <v>1177066</v>
      </c>
      <c r="CB122" s="1000"/>
      <c r="CC122" s="1000"/>
      <c r="CD122" s="1000"/>
      <c r="CE122" s="1000"/>
      <c r="CF122" s="1017">
        <v>223</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246</v>
      </c>
      <c r="DH122" s="926"/>
      <c r="DI122" s="926"/>
      <c r="DJ122" s="926"/>
      <c r="DK122" s="926"/>
      <c r="DL122" s="926" t="s">
        <v>139</v>
      </c>
      <c r="DM122" s="926"/>
      <c r="DN122" s="926"/>
      <c r="DO122" s="926"/>
      <c r="DP122" s="926"/>
      <c r="DQ122" s="926" t="s">
        <v>139</v>
      </c>
      <c r="DR122" s="926"/>
      <c r="DS122" s="926"/>
      <c r="DT122" s="926"/>
      <c r="DU122" s="926"/>
      <c r="DV122" s="927" t="s">
        <v>139</v>
      </c>
      <c r="DW122" s="927"/>
      <c r="DX122" s="927"/>
      <c r="DY122" s="927"/>
      <c r="DZ122" s="928"/>
    </row>
    <row r="123" spans="1:130" s="230" customFormat="1" ht="26.25" customHeight="1" x14ac:dyDescent="0.15">
      <c r="A123" s="1057"/>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139</v>
      </c>
      <c r="AB123" s="959"/>
      <c r="AC123" s="959"/>
      <c r="AD123" s="959"/>
      <c r="AE123" s="960"/>
      <c r="AF123" s="961" t="s">
        <v>413</v>
      </c>
      <c r="AG123" s="959"/>
      <c r="AH123" s="959"/>
      <c r="AI123" s="959"/>
      <c r="AJ123" s="960"/>
      <c r="AK123" s="961" t="s">
        <v>139</v>
      </c>
      <c r="AL123" s="959"/>
      <c r="AM123" s="959"/>
      <c r="AN123" s="959"/>
      <c r="AO123" s="960"/>
      <c r="AP123" s="962" t="s">
        <v>139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481</v>
      </c>
      <c r="BP123" s="1005"/>
      <c r="BQ123" s="1063">
        <v>2899832</v>
      </c>
      <c r="BR123" s="1064"/>
      <c r="BS123" s="1064"/>
      <c r="BT123" s="1064"/>
      <c r="BU123" s="1064"/>
      <c r="BV123" s="1064">
        <v>3245426</v>
      </c>
      <c r="BW123" s="1064"/>
      <c r="BX123" s="1064"/>
      <c r="BY123" s="1064"/>
      <c r="BZ123" s="1064"/>
      <c r="CA123" s="1064">
        <v>3750668</v>
      </c>
      <c r="CB123" s="1064"/>
      <c r="CC123" s="1064"/>
      <c r="CD123" s="1064"/>
      <c r="CE123" s="1064"/>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139</v>
      </c>
      <c r="DH123" s="959"/>
      <c r="DI123" s="959"/>
      <c r="DJ123" s="959"/>
      <c r="DK123" s="960"/>
      <c r="DL123" s="961" t="s">
        <v>139</v>
      </c>
      <c r="DM123" s="959"/>
      <c r="DN123" s="959"/>
      <c r="DO123" s="959"/>
      <c r="DP123" s="960"/>
      <c r="DQ123" s="961" t="s">
        <v>246</v>
      </c>
      <c r="DR123" s="959"/>
      <c r="DS123" s="959"/>
      <c r="DT123" s="959"/>
      <c r="DU123" s="960"/>
      <c r="DV123" s="962" t="s">
        <v>139</v>
      </c>
      <c r="DW123" s="963"/>
      <c r="DX123" s="963"/>
      <c r="DY123" s="963"/>
      <c r="DZ123" s="964"/>
    </row>
    <row r="124" spans="1:130" s="230" customFormat="1" ht="26.25" customHeight="1" thickBot="1" x14ac:dyDescent="0.2">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139</v>
      </c>
      <c r="AB124" s="959"/>
      <c r="AC124" s="959"/>
      <c r="AD124" s="959"/>
      <c r="AE124" s="960"/>
      <c r="AF124" s="961" t="s">
        <v>139</v>
      </c>
      <c r="AG124" s="959"/>
      <c r="AH124" s="959"/>
      <c r="AI124" s="959"/>
      <c r="AJ124" s="960"/>
      <c r="AK124" s="961" t="s">
        <v>139</v>
      </c>
      <c r="AL124" s="959"/>
      <c r="AM124" s="959"/>
      <c r="AN124" s="959"/>
      <c r="AO124" s="960"/>
      <c r="AP124" s="962" t="s">
        <v>476</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139</v>
      </c>
      <c r="BR124" s="1027"/>
      <c r="BS124" s="1027"/>
      <c r="BT124" s="1027"/>
      <c r="BU124" s="1027"/>
      <c r="BV124" s="1027" t="s">
        <v>139</v>
      </c>
      <c r="BW124" s="1027"/>
      <c r="BX124" s="1027"/>
      <c r="BY124" s="1027"/>
      <c r="BZ124" s="1027"/>
      <c r="CA124" s="1027" t="s">
        <v>139</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139</v>
      </c>
      <c r="DH124" s="986"/>
      <c r="DI124" s="986"/>
      <c r="DJ124" s="986"/>
      <c r="DK124" s="987"/>
      <c r="DL124" s="985" t="s">
        <v>246</v>
      </c>
      <c r="DM124" s="986"/>
      <c r="DN124" s="986"/>
      <c r="DO124" s="986"/>
      <c r="DP124" s="987"/>
      <c r="DQ124" s="985" t="s">
        <v>139</v>
      </c>
      <c r="DR124" s="986"/>
      <c r="DS124" s="986"/>
      <c r="DT124" s="986"/>
      <c r="DU124" s="987"/>
      <c r="DV124" s="988" t="s">
        <v>139</v>
      </c>
      <c r="DW124" s="989"/>
      <c r="DX124" s="989"/>
      <c r="DY124" s="989"/>
      <c r="DZ124" s="990"/>
    </row>
    <row r="125" spans="1:130" s="230" customFormat="1" ht="26.25" customHeight="1" x14ac:dyDescent="0.15">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139</v>
      </c>
      <c r="AB125" s="959"/>
      <c r="AC125" s="959"/>
      <c r="AD125" s="959"/>
      <c r="AE125" s="960"/>
      <c r="AF125" s="961" t="s">
        <v>139</v>
      </c>
      <c r="AG125" s="959"/>
      <c r="AH125" s="959"/>
      <c r="AI125" s="959"/>
      <c r="AJ125" s="960"/>
      <c r="AK125" s="961" t="s">
        <v>440</v>
      </c>
      <c r="AL125" s="959"/>
      <c r="AM125" s="959"/>
      <c r="AN125" s="959"/>
      <c r="AO125" s="960"/>
      <c r="AP125" s="962" t="s">
        <v>139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139</v>
      </c>
      <c r="DH125" s="931"/>
      <c r="DI125" s="931"/>
      <c r="DJ125" s="931"/>
      <c r="DK125" s="931"/>
      <c r="DL125" s="931" t="s">
        <v>139</v>
      </c>
      <c r="DM125" s="931"/>
      <c r="DN125" s="931"/>
      <c r="DO125" s="931"/>
      <c r="DP125" s="931"/>
      <c r="DQ125" s="931" t="s">
        <v>139</v>
      </c>
      <c r="DR125" s="931"/>
      <c r="DS125" s="931"/>
      <c r="DT125" s="931"/>
      <c r="DU125" s="931"/>
      <c r="DV125" s="932" t="s">
        <v>139</v>
      </c>
      <c r="DW125" s="932"/>
      <c r="DX125" s="932"/>
      <c r="DY125" s="932"/>
      <c r="DZ125" s="933"/>
    </row>
    <row r="126" spans="1:130" s="230" customFormat="1" ht="26.25" customHeight="1" thickBot="1" x14ac:dyDescent="0.2">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440</v>
      </c>
      <c r="AB126" s="959"/>
      <c r="AC126" s="959"/>
      <c r="AD126" s="959"/>
      <c r="AE126" s="960"/>
      <c r="AF126" s="961" t="s">
        <v>139</v>
      </c>
      <c r="AG126" s="959"/>
      <c r="AH126" s="959"/>
      <c r="AI126" s="959"/>
      <c r="AJ126" s="960"/>
      <c r="AK126" s="961" t="s">
        <v>139</v>
      </c>
      <c r="AL126" s="959"/>
      <c r="AM126" s="959"/>
      <c r="AN126" s="959"/>
      <c r="AO126" s="960"/>
      <c r="AP126" s="962" t="s">
        <v>139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477</v>
      </c>
      <c r="DH126" s="926"/>
      <c r="DI126" s="926"/>
      <c r="DJ126" s="926"/>
      <c r="DK126" s="926"/>
      <c r="DL126" s="926" t="s">
        <v>139</v>
      </c>
      <c r="DM126" s="926"/>
      <c r="DN126" s="926"/>
      <c r="DO126" s="926"/>
      <c r="DP126" s="926"/>
      <c r="DQ126" s="926" t="s">
        <v>139</v>
      </c>
      <c r="DR126" s="926"/>
      <c r="DS126" s="926"/>
      <c r="DT126" s="926"/>
      <c r="DU126" s="926"/>
      <c r="DV126" s="927" t="s">
        <v>139</v>
      </c>
      <c r="DW126" s="927"/>
      <c r="DX126" s="927"/>
      <c r="DY126" s="927"/>
      <c r="DZ126" s="928"/>
    </row>
    <row r="127" spans="1:130" s="230" customFormat="1" ht="26.25" customHeight="1" x14ac:dyDescent="0.15">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139</v>
      </c>
      <c r="AB127" s="959"/>
      <c r="AC127" s="959"/>
      <c r="AD127" s="959"/>
      <c r="AE127" s="960"/>
      <c r="AF127" s="961" t="s">
        <v>477</v>
      </c>
      <c r="AG127" s="959"/>
      <c r="AH127" s="959"/>
      <c r="AI127" s="959"/>
      <c r="AJ127" s="960"/>
      <c r="AK127" s="961" t="s">
        <v>139</v>
      </c>
      <c r="AL127" s="959"/>
      <c r="AM127" s="959"/>
      <c r="AN127" s="959"/>
      <c r="AO127" s="960"/>
      <c r="AP127" s="962" t="s">
        <v>139</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139</v>
      </c>
      <c r="DH127" s="926"/>
      <c r="DI127" s="926"/>
      <c r="DJ127" s="926"/>
      <c r="DK127" s="926"/>
      <c r="DL127" s="926" t="s">
        <v>139</v>
      </c>
      <c r="DM127" s="926"/>
      <c r="DN127" s="926"/>
      <c r="DO127" s="926"/>
      <c r="DP127" s="926"/>
      <c r="DQ127" s="926" t="s">
        <v>139</v>
      </c>
      <c r="DR127" s="926"/>
      <c r="DS127" s="926"/>
      <c r="DT127" s="926"/>
      <c r="DU127" s="926"/>
      <c r="DV127" s="927" t="s">
        <v>246</v>
      </c>
      <c r="DW127" s="927"/>
      <c r="DX127" s="927"/>
      <c r="DY127" s="927"/>
      <c r="DZ127" s="928"/>
    </row>
    <row r="128" spans="1:130" s="230" customFormat="1" ht="26.25" customHeight="1" thickBot="1" x14ac:dyDescent="0.2">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t="s">
        <v>246</v>
      </c>
      <c r="AB128" s="1046"/>
      <c r="AC128" s="1046"/>
      <c r="AD128" s="1046"/>
      <c r="AE128" s="1047"/>
      <c r="AF128" s="1048" t="s">
        <v>139</v>
      </c>
      <c r="AG128" s="1046"/>
      <c r="AH128" s="1046"/>
      <c r="AI128" s="1046"/>
      <c r="AJ128" s="1047"/>
      <c r="AK128" s="1048" t="s">
        <v>246</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139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139</v>
      </c>
      <c r="DH128" s="1038"/>
      <c r="DI128" s="1038"/>
      <c r="DJ128" s="1038"/>
      <c r="DK128" s="1038"/>
      <c r="DL128" s="1038" t="s">
        <v>139</v>
      </c>
      <c r="DM128" s="1038"/>
      <c r="DN128" s="1038"/>
      <c r="DO128" s="1038"/>
      <c r="DP128" s="1038"/>
      <c r="DQ128" s="1038" t="s">
        <v>477</v>
      </c>
      <c r="DR128" s="1038"/>
      <c r="DS128" s="1038"/>
      <c r="DT128" s="1038"/>
      <c r="DU128" s="1038"/>
      <c r="DV128" s="1039" t="s">
        <v>246</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545705</v>
      </c>
      <c r="AB129" s="959"/>
      <c r="AC129" s="959"/>
      <c r="AD129" s="959"/>
      <c r="AE129" s="960"/>
      <c r="AF129" s="961">
        <v>674670</v>
      </c>
      <c r="AG129" s="959"/>
      <c r="AH129" s="959"/>
      <c r="AI129" s="959"/>
      <c r="AJ129" s="960"/>
      <c r="AK129" s="961">
        <v>668434</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477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115135</v>
      </c>
      <c r="AB130" s="959"/>
      <c r="AC130" s="959"/>
      <c r="AD130" s="959"/>
      <c r="AE130" s="960"/>
      <c r="AF130" s="961">
        <v>139035</v>
      </c>
      <c r="AG130" s="959"/>
      <c r="AH130" s="959"/>
      <c r="AI130" s="959"/>
      <c r="AJ130" s="960"/>
      <c r="AK130" s="961">
        <v>140575</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7.6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430570</v>
      </c>
      <c r="AB131" s="986"/>
      <c r="AC131" s="986"/>
      <c r="AD131" s="986"/>
      <c r="AE131" s="987"/>
      <c r="AF131" s="985">
        <v>535635</v>
      </c>
      <c r="AG131" s="986"/>
      <c r="AH131" s="986"/>
      <c r="AI131" s="986"/>
      <c r="AJ131" s="987"/>
      <c r="AK131" s="985">
        <v>527859</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t="s">
        <v>139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6.6774275960000002</v>
      </c>
      <c r="AB132" s="1097"/>
      <c r="AC132" s="1097"/>
      <c r="AD132" s="1097"/>
      <c r="AE132" s="1098"/>
      <c r="AF132" s="1099">
        <v>6.2139329950000004</v>
      </c>
      <c r="AG132" s="1097"/>
      <c r="AH132" s="1097"/>
      <c r="AI132" s="1097"/>
      <c r="AJ132" s="1098"/>
      <c r="AK132" s="1099">
        <v>10.126189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5.9</v>
      </c>
      <c r="AB133" s="1080"/>
      <c r="AC133" s="1080"/>
      <c r="AD133" s="1080"/>
      <c r="AE133" s="1081"/>
      <c r="AF133" s="1079">
        <v>6.3</v>
      </c>
      <c r="AG133" s="1080"/>
      <c r="AH133" s="1080"/>
      <c r="AI133" s="1080"/>
      <c r="AJ133" s="1081"/>
      <c r="AK133" s="1079">
        <v>7.6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ZboWTdKTa9tEaj2lAPiRX8zsMAsmfhD+WeGSa3Kzcn4+KdsQbbE/8EDuVEktS/tUMDTQgFwESWDoEeqDG+O3Q==" saltValue="RafIBwRWmsUe3nAj/i6W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2FdVzXHMRHrEf+OCHou+2PzLDBUjpCTI39T2eG/tNIjfSkv3J915GY5+VuphZXCjXrfqxSMZxcFhLodwhwnCA==" saltValue="ZiK5egKm2WuLaqfpyRs+a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lTIJfefcQyd71PxQLzeZIXGwHpP0qPhPU4Jv6MlHQaywJkJGZ4X1zoY41Yrn1oiWZ2+erH3pr9enMGZA7hHgA==" saltValue="Y9H4V4iTVXbMZhY4WF/P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234547</v>
      </c>
      <c r="AP9" s="281">
        <v>580562</v>
      </c>
      <c r="AQ9" s="282">
        <v>255467</v>
      </c>
      <c r="AR9" s="283">
        <v>127.3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3266</v>
      </c>
      <c r="AP10" s="284">
        <v>8084</v>
      </c>
      <c r="AQ10" s="285">
        <v>29275</v>
      </c>
      <c r="AR10" s="286">
        <v>-72.400000000000006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t="s">
        <v>519</v>
      </c>
      <c r="AP11" s="284" t="s">
        <v>519</v>
      </c>
      <c r="AQ11" s="285">
        <v>3959</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23852</v>
      </c>
      <c r="AP13" s="284">
        <v>59040</v>
      </c>
      <c r="AQ13" s="285">
        <v>9349</v>
      </c>
      <c r="AR13" s="286">
        <v>531.5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t="s">
        <v>519</v>
      </c>
      <c r="AP14" s="284" t="s">
        <v>519</v>
      </c>
      <c r="AQ14" s="285">
        <v>4659</v>
      </c>
      <c r="AR14" s="286" t="s">
        <v>519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-19818</v>
      </c>
      <c r="AP15" s="284">
        <v>-49054</v>
      </c>
      <c r="AQ15" s="285">
        <v>-18111</v>
      </c>
      <c r="AR15" s="286">
        <v>170.9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241847</v>
      </c>
      <c r="AP16" s="284">
        <v>598631</v>
      </c>
      <c r="AQ16" s="285">
        <v>284598</v>
      </c>
      <c r="AR16" s="286">
        <v>110.3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49.5</v>
      </c>
      <c r="AP21" s="298">
        <v>25.07</v>
      </c>
      <c r="AQ21" s="299">
        <v>24.43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95.3</v>
      </c>
      <c r="AP22" s="303">
        <v>94.5</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167394</v>
      </c>
      <c r="AP32" s="312">
        <v>414342</v>
      </c>
      <c r="AQ32" s="313">
        <v>156764</v>
      </c>
      <c r="AR32" s="314">
        <v>164.3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26633</v>
      </c>
      <c r="AP35" s="312">
        <v>65923</v>
      </c>
      <c r="AQ35" s="313">
        <v>30923</v>
      </c>
      <c r="AR35" s="314">
        <v>113.2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t="s">
        <v>519</v>
      </c>
      <c r="AP36" s="312" t="s">
        <v>519</v>
      </c>
      <c r="AQ36" s="313">
        <v>4657</v>
      </c>
      <c r="AR36" s="314" t="s">
        <v>519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t="s">
        <v>519</v>
      </c>
      <c r="AP37" s="312" t="s">
        <v>519</v>
      </c>
      <c r="AQ37" s="313">
        <v>888</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519</v>
      </c>
      <c r="AP38" s="315" t="s">
        <v>519</v>
      </c>
      <c r="AQ38" s="316">
        <v>21</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t="s">
        <v>519</v>
      </c>
      <c r="AP39" s="312" t="s">
        <v>519</v>
      </c>
      <c r="AQ39" s="313">
        <v>-6724</v>
      </c>
      <c r="AR39" s="314" t="s">
        <v>519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-140575</v>
      </c>
      <c r="AP40" s="312">
        <v>-347958</v>
      </c>
      <c r="AQ40" s="313">
        <v>-136123</v>
      </c>
      <c r="AR40" s="314">
        <v>155.6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53452</v>
      </c>
      <c r="AP41" s="312">
        <v>132307</v>
      </c>
      <c r="AQ41" s="313">
        <v>50405</v>
      </c>
      <c r="AR41" s="314">
        <v>162.5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307557</v>
      </c>
      <c r="AN51" s="334">
        <v>705406</v>
      </c>
      <c r="AO51" s="335">
        <v>-18.5</v>
      </c>
      <c r="AP51" s="336">
        <v>289738</v>
      </c>
      <c r="AQ51" s="337">
        <v>-8.6999999999999993</v>
      </c>
      <c r="AR51" s="338">
        <v>-9.8000000000000007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117599</v>
      </c>
      <c r="AN52" s="342">
        <v>269722</v>
      </c>
      <c r="AO52" s="343">
        <v>-34.299999999999997</v>
      </c>
      <c r="AP52" s="344">
        <v>156238</v>
      </c>
      <c r="AQ52" s="345">
        <v>-4.9000000000000004</v>
      </c>
      <c r="AR52" s="346">
        <v>-29.4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324366</v>
      </c>
      <c r="AN53" s="334">
        <v>747387</v>
      </c>
      <c r="AO53" s="335">
        <v>6</v>
      </c>
      <c r="AP53" s="336">
        <v>316937</v>
      </c>
      <c r="AQ53" s="337">
        <v>9.4</v>
      </c>
      <c r="AR53" s="338">
        <v>-3.4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132077</v>
      </c>
      <c r="AN54" s="342">
        <v>304325</v>
      </c>
      <c r="AO54" s="343">
        <v>12.8</v>
      </c>
      <c r="AP54" s="344">
        <v>199150</v>
      </c>
      <c r="AQ54" s="345">
        <v>27.5</v>
      </c>
      <c r="AR54" s="346">
        <v>-14.7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487673</v>
      </c>
      <c r="AN55" s="334">
        <v>1142091</v>
      </c>
      <c r="AO55" s="335">
        <v>52.8</v>
      </c>
      <c r="AP55" s="336">
        <v>332350</v>
      </c>
      <c r="AQ55" s="337">
        <v>4.9000000000000004</v>
      </c>
      <c r="AR55" s="338">
        <v>47.9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326006</v>
      </c>
      <c r="AN56" s="342">
        <v>763480</v>
      </c>
      <c r="AO56" s="343">
        <v>150.9</v>
      </c>
      <c r="AP56" s="344">
        <v>200453</v>
      </c>
      <c r="AQ56" s="345">
        <v>0.7</v>
      </c>
      <c r="AR56" s="346">
        <v>150.19999999999999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302609</v>
      </c>
      <c r="AN57" s="334">
        <v>718786</v>
      </c>
      <c r="AO57" s="335">
        <v>-37.1</v>
      </c>
      <c r="AP57" s="336">
        <v>362690</v>
      </c>
      <c r="AQ57" s="337">
        <v>9.1</v>
      </c>
      <c r="AR57" s="338">
        <v>-46.2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120862</v>
      </c>
      <c r="AN58" s="342">
        <v>287083</v>
      </c>
      <c r="AO58" s="343">
        <v>-62.4</v>
      </c>
      <c r="AP58" s="344">
        <v>172580</v>
      </c>
      <c r="AQ58" s="345">
        <v>-13.9</v>
      </c>
      <c r="AR58" s="346">
        <v>-48.5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508758</v>
      </c>
      <c r="AN59" s="334">
        <v>1259302</v>
      </c>
      <c r="AO59" s="335">
        <v>75.2</v>
      </c>
      <c r="AP59" s="336">
        <v>296093</v>
      </c>
      <c r="AQ59" s="337">
        <v>-18.399999999999999</v>
      </c>
      <c r="AR59" s="338">
        <v>93.6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360344</v>
      </c>
      <c r="AN60" s="342">
        <v>891941</v>
      </c>
      <c r="AO60" s="343">
        <v>210.7</v>
      </c>
      <c r="AP60" s="344">
        <v>140545</v>
      </c>
      <c r="AQ60" s="345">
        <v>-18.600000000000001</v>
      </c>
      <c r="AR60" s="346">
        <v>229.3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386193</v>
      </c>
      <c r="AN61" s="349">
        <v>914594</v>
      </c>
      <c r="AO61" s="350">
        <v>15.7</v>
      </c>
      <c r="AP61" s="351">
        <v>319562</v>
      </c>
      <c r="AQ61" s="352">
        <v>-0.7</v>
      </c>
      <c r="AR61" s="338">
        <v>16.399999999999999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211378</v>
      </c>
      <c r="AN62" s="342">
        <v>503310</v>
      </c>
      <c r="AO62" s="343">
        <v>55.5</v>
      </c>
      <c r="AP62" s="344">
        <v>173793</v>
      </c>
      <c r="AQ62" s="345">
        <v>-1.8</v>
      </c>
      <c r="AR62" s="346">
        <v>57.3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5qu5Ct1PKhy6rfrqTrkt8GSnfP7mxVDQP2zvgPVzqNF5P0WbIXK0kEGNVFadEMhoYHQMisJbkyb/Tw3ACVEsw==" saltValue="llRnZoulbCKbE6gcWcV3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xKeJ/oIrGxE4AxfS0omuLyAFTXqd7/FlS8iJ/O6Dg8xQaPhGTxhSymEtKAfvWy+LnZ9Sl1s4y2HzvT0IVuhLEg==" saltValue="IpsioveHjGobHgXZpfec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C+WvgpH/1PsGivx9LOXeq0RvQt6KWLt5Q5LQUSeOZS3Mxxghye8lhqhYOjmuF5XGKZKnsSEOG6AIg8h+xCyXWg==" saltValue="JdnMkwptOgg5wmCleypR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102.22</v>
      </c>
      <c r="G47" s="12">
        <v>55.58</v>
      </c>
      <c r="H47" s="12">
        <v>60.89</v>
      </c>
      <c r="I47" s="12">
        <v>61.26</v>
      </c>
      <c r="J47" s="13">
        <v>72.75</v>
      </c>
    </row>
    <row r="48" spans="2:10" ht="57.75" customHeight="1" x14ac:dyDescent="0.15">
      <c r="B48" s="14"/>
      <c r="C48" s="1141" t="s">
        <v>4</v>
      </c>
      <c r="D48" s="1141"/>
      <c r="E48" s="1142"/>
      <c r="F48" s="15">
        <v>9.5</v>
      </c>
      <c r="G48" s="16">
        <v>3.24</v>
      </c>
      <c r="H48" s="16">
        <v>3.12</v>
      </c>
      <c r="I48" s="16">
        <v>7.64</v>
      </c>
      <c r="J48" s="17">
        <v>14.5</v>
      </c>
    </row>
    <row r="49" spans="2:10" ht="57.75" customHeight="1" thickBot="1" x14ac:dyDescent="0.2">
      <c r="B49" s="18"/>
      <c r="C49" s="1143" t="s">
        <v>5</v>
      </c>
      <c r="D49" s="1143"/>
      <c r="E49" s="1144"/>
      <c r="F49" s="19" t="s">
        <v>566</v>
      </c>
      <c r="G49" s="20" t="s">
        <v>567</v>
      </c>
      <c r="H49" s="20">
        <v>9.2799999999999994</v>
      </c>
      <c r="I49" s="20">
        <v>17.13</v>
      </c>
      <c r="J49" s="21">
        <v>17.71</v>
      </c>
    </row>
    <row r="50" spans="2:10" x14ac:dyDescent="0.15"/>
  </sheetData>
  <sheetProtection algorithmName="SHA-512" hashValue="FzPNhEU09Jv1c+/vidrlbCpaYc7Rk12q71q70rrv9GvdoxswwRP595DdoUFDQcgVp7OmrIvtfgNKZH5NqZSeVg==" saltValue="wzy6i6aJ5Ck3JOZ96Vdk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147290</cp:lastModifiedBy>
  <dcterms:created xsi:type="dcterms:W3CDTF">2024-02-05T02:37:55Z</dcterms:created>
  <dcterms:modified xsi:type="dcterms:W3CDTF">2024-03-22T10:58:27Z</dcterms:modified>
  <cp:category/>
</cp:coreProperties>
</file>