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O35" i="10"/>
  <c r="BW35" i="10"/>
  <c r="CO34" i="10"/>
  <c r="BW34" i="10"/>
  <c r="C34" i="10"/>
  <c r="C35" i="10" s="1"/>
  <c r="C36"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 r="AM35" i="10" s="1"/>
</calcChain>
</file>

<file path=xl/sharedStrings.xml><?xml version="1.0" encoding="utf-8"?>
<sst xmlns="http://schemas.openxmlformats.org/spreadsheetml/2006/main" count="1154" uniqueCount="611">
  <si>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</si>
  <si>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</si>
  <si>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</si>
  <si>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</si>
  <si>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</si>
  <si>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</si>
  <si>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</si>
  <si>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</si>
  <si>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</si>
  <si>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</si>
  <si>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</si>
  <si>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</si>
  <si>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</si>
  <si>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</si>
  <si>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</si>
  <si>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</si>
  <si>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</si>
  <si>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</si>
  <si>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</si>
  <si>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</si>
  <si>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</si>
  <si>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</si>
  <si>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</si>
  <si>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</si>
  <si>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</si>
  <si>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</si>
  <si>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</si>
  <si>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</si>
  <si>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</si>
  <si>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</si>
  <si>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</si>
  <si>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</si>
  <si>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</si>
  <si>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</si>
  <si>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</si>
  <si>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</si>
  <si>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</si>
  <si>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</si>
  <si>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</si>
  <si>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</si>
  <si>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</si>
  <si>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</si>
  <si>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</si>
  <si>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</si>
  <si>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</si>
  <si>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</si>
  <si>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</si>
  <si>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</si>
  <si>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</si>
  <si>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</si>
  <si>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</si>
  <si>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</si>
  <si>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</si>
  <si>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</si>
  <si>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</si>
  <si>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</si>
  <si>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</si>
  <si>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</si>
  <si>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</si>
  <si>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</si>
  <si>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</si>
  <si>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</si>
  <si>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</si>
  <si>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</si>
  <si>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</si>
  <si>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</si>
  <si>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</si>
  <si>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</si>
  <si>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</si>
  <si>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</si>
  <si>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</si>
  <si>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</si>
  <si>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</si>
  <si>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</si>
  <si>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</si>
  <si>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</si>
  <si>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</si>
  <si>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</si>
  <si>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</si>
  <si>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</si>
  <si>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</si>
  <si>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</si>
  <si>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</si>
  <si>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</si>
  <si>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</si>
  <si>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</si>
  <si>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</si>
  <si>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</si>
  <si>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</si>
  <si>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</si>
  <si>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</si>
  <si>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</si>
  <si>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</si>
  <si>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</si>
  <si>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</si>
  <si>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</si>
  <si>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</si>
  <si>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</si>
  <si>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</si>
  <si>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</si>
  <si>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那智勝浦町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</si>
  <si>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</si>
  <si>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</si>
  <si>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</si>
  <si>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</si>
  <si>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</si>
  <si>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</si>
  <si>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</si>
  <si>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</si>
  <si>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</si>
  <si>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</si>
  <si>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</si>
  <si>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</si>
  <si>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</si>
  <si>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</si>
  <si>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</si>
  <si>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</si>
  <si>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</si>
  <si>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</si>
  <si>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</si>
  <si>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</si>
  <si>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</si>
  <si>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</si>
  <si>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</si>
  <si>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</si>
  <si>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</si>
  <si>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</si>
  <si>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</si>
  <si>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</si>
  <si>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</si>
  <si>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</si>
  <si>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</si>
  <si>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</si>
  <si>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</si>
  <si>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</si>
  <si>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</si>
  <si>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</si>
  <si>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</si>
  <si>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</si>
  <si>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</si>
  <si>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</si>
  <si>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</si>
  <si>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</si>
  <si>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</si>
  <si>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</si>
  <si>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</si>
  <si>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</si>
  <si>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</si>
  <si>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</si>
  <si>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</si>
  <si>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</si>
  <si>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</si>
  <si>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</si>
  <si>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</si>
  <si>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</si>
  <si>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</si>
  <si>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</si>
  <si>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</si>
  <si>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</si>
  <si>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</si>
  <si>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</si>
  <si>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</si>
  <si>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</si>
  <si>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</si>
  <si>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</si>
  <si>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</si>
  <si>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</si>
  <si>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</si>
  <si>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</si>
  <si>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</si>
  <si>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</si>
  <si>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</si>
  <si>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</si>
  <si>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</si>
  <si>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</si>
  <si>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</si>
  <si>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</si>
  <si>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</si>
  <si>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</si>
  <si>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</si>
  <si>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</si>
  <si>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</si>
  <si>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</si>
  <si>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</si>
  <si>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</si>
  <si>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</si>
  <si>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</si>
  <si>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</si>
  <si>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</si>
  <si>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</si>
  <si>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</si>
  <si>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</si>
  <si>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</si>
  <si>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</si>
  <si>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</si>
  <si>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</si>
  <si>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</si>
  <si>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</si>
  <si>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</si>
  <si>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</si>
  <si>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</si>
  <si>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</si>
  <si>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</si>
  <si>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</si>
  <si>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</si>
  <si>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</si>
  <si>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</si>
  <si>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</si>
  <si>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</si>
  <si>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</si>
  <si>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</si>
  <si>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</si>
  <si>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</si>
  <si>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</si>
  <si>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</si>
  <si>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</si>
  <si>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</si>
  <si>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</si>
  <si>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</si>
  <si>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和歌山県那智勝浦町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</si>
  <si>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</si>
  <si>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</si>
  <si>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</si>
  <si>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</si>
  <si>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</si>
  <si>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</si>
  <si>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</si>
  <si>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</si>
  <si>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</si>
  <si>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</si>
  <si>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</si>
  <si>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</si>
  <si>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</si>
  <si>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</si>
  <si>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</si>
  <si>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</si>
  <si>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</si>
  <si>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</si>
  <si>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</si>
  <si>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</si>
  <si>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</si>
  <si>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</si>
  <si>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</si>
  <si>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</si>
  <si>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</si>
  <si>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</si>
  <si>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</si>
  <si>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</si>
  <si>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</si>
  <si>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</si>
  <si>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</si>
  <si>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</si>
  <si>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</si>
  <si>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</si>
  <si>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</si>
  <si>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</si>
  <si>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</si>
  <si>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</si>
  <si>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</si>
  <si>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</si>
  <si>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</si>
  <si>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</si>
  <si>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</si>
  <si>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</si>
  <si>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</si>
  <si>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</si>
  <si>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</si>
  <si>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</si>
  <si>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</si>
  <si>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</si>
  <si>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</si>
  <si>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</si>
  <si>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</si>
  <si>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</si>
  <si>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</si>
  <si>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</si>
  <si>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</si>
  <si>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</si>
  <si>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</si>
  <si>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</si>
  <si>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</si>
  <si>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</si>
  <si>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</si>
  <si>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</si>
  <si>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</si>
  <si>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</si>
  <si>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</si>
  <si>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</si>
  <si>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</si>
  <si>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</si>
  <si>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</si>
  <si>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</si>
  <si>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</si>
  <si>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</si>
  <si>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</si>
  <si>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</si>
  <si>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</si>
  <si>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</si>
  <si>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</si>
  <si>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</si>
  <si>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</si>
  <si>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</si>
  <si>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</si>
  <si>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</si>
  <si>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</si>
  <si>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</si>
  <si>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</si>
  <si>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</si>
  <si>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</si>
  <si>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</si>
  <si>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</si>
  <si>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</si>
  <si>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</si>
  <si>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</si>
  <si>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</si>
  <si>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</si>
  <si>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</si>
  <si>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</si>
  <si>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</si>
  <si>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</si>
  <si>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</si>
  <si>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</si>
  <si>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</si>
  <si>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</si>
  <si>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</si>
  <si>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</si>
  <si>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</si>
  <si>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</si>
  <si>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</si>
  <si>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</si>
  <si>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</si>
  <si>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</si>
  <si>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</si>
  <si>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</si>
  <si>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</si>
  <si>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</si>
  <si>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</si>
  <si>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</si>
  <si>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</si>
  <si>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</si>
  <si>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</si>
  <si>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</si>
  <si>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</si>
  <si>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</si>
  <si>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</si>
  <si>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</si>
  <si>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</si>
  <si>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</si>
  <si>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</si>
  <si>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</si>
  <si>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</si>
  <si>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</si>
  <si>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</si>
  <si>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</si>
  <si>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</si>
  <si>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</si>
  <si>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</si>
  <si>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</si>
  <si>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</si>
  <si>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</si>
  <si>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</si>
  <si>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</si>
  <si>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</si>
  <si>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</si>
  <si>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</si>
  <si>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</si>
  <si>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</si>
  <si>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</si>
  <si>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</si>
  <si>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</si>
  <si>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</si>
  <si>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</si>
  <si>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和歌山県那智勝浦町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</si>
  <si>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</si>
  <si>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</si>
  <si>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</si>
  <si>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</si>
  <si>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</si>
  <si>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</si>
  <si>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</si>
  <si>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</si>
  <si>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</si>
  <si>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</si>
  <si>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</si>
  <si>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</si>
  <si>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</si>
  <si>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</si>
  <si>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</si>
  <si>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</si>
  <si>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</si>
  <si>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</si>
  <si>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</si>
  <si>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</si>
  <si>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土地取得事業費特別会計</t>
    <phoneticPr fontId="5"/>
  </si>
  <si>
    <t>-</t>
    <phoneticPr fontId="5"/>
  </si>
  <si>
    <t>育英奨学金貸与事業費特別会計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</si>
  <si>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</si>
  <si>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</si>
  <si>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</si>
  <si>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</si>
  <si>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</si>
  <si>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</si>
  <si>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</si>
  <si>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</si>
  <si>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</si>
  <si>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</si>
  <si>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</si>
  <si>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</si>
  <si>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</si>
  <si>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</si>
  <si>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</si>
  <si>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後期高齢者医療事業費特別会計</t>
    <phoneticPr fontId="5"/>
  </si>
  <si>
    <t>介護保険事業費特別会計</t>
    <phoneticPr fontId="5"/>
  </si>
  <si>
    <t>介護認定審査会共同設置事業費特別会計</t>
    <phoneticPr fontId="5"/>
  </si>
  <si>
    <t>-</t>
    <phoneticPr fontId="5"/>
  </si>
  <si>
    <t>水道事業会計</t>
    <phoneticPr fontId="5"/>
  </si>
  <si>
    <t>法適用企業</t>
    <phoneticPr fontId="5"/>
  </si>
  <si>
    <t>町立温泉病院事業会計</t>
    <phoneticPr fontId="5"/>
  </si>
  <si>
    <t>下水道事業費特別会計</t>
    <phoneticPr fontId="5"/>
  </si>
  <si>
    <t>法非適用企業</t>
    <phoneticPr fontId="5"/>
  </si>
  <si>
    <t>勝浦地方卸売市場事業費特別会計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</si>
  <si>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</si>
  <si>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</si>
  <si>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</si>
  <si>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</si>
  <si>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</si>
  <si>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</si>
  <si>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</si>
  <si>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</si>
  <si>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</si>
  <si>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</si>
  <si>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</si>
  <si>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</si>
  <si>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</si>
  <si>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</si>
  <si>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</si>
  <si>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</si>
  <si>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</si>
  <si>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</si>
  <si>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</si>
  <si>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</si>
  <si>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</si>
  <si>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</si>
  <si>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</si>
  <si>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</si>
  <si>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</si>
  <si>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</si>
  <si>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</si>
  <si>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</si>
  <si>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</si>
  <si>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</si>
  <si>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</si>
  <si>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</si>
  <si>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</si>
  <si>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</si>
  <si>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</si>
  <si>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</si>
  <si>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</si>
  <si>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</si>
  <si>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</si>
  <si>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</si>
  <si>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</si>
  <si>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</si>
  <si>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</si>
  <si>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</si>
  <si>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</si>
  <si>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</si>
  <si>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</si>
  <si>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</si>
  <si>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</si>
  <si>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</si>
  <si>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</si>
  <si>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</si>
  <si>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</si>
  <si>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</si>
  <si>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</si>
  <si>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</si>
  <si>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</si>
  <si>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</si>
  <si>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</si>
  <si>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町立温泉病院事業会計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</si>
  <si>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</si>
  <si>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</si>
  <si>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</si>
  <si>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</si>
  <si>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下水道事業費特別会計</t>
    <phoneticPr fontId="5"/>
  </si>
  <si>
    <t>(Ｆ)</t>
    <phoneticPr fontId="5"/>
  </si>
  <si>
    <t>介護認定審査会共同設置事業費特別会計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</si>
  <si>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</si>
  <si>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</si>
  <si>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</si>
  <si>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</si>
  <si>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</si>
  <si>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</si>
  <si>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</si>
  <si>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</si>
  <si>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</si>
  <si>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</si>
  <si>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</si>
  <si>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</si>
  <si>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</si>
  <si>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</si>
  <si>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</si>
  <si>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</si>
  <si>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</si>
  <si>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</si>
  <si>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</si>
  <si>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</si>
  <si>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</si>
  <si>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</si>
  <si>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</si>
  <si>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</si>
  <si>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</si>
  <si>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</si>
  <si>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</si>
  <si>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</si>
  <si>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</si>
  <si>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</si>
  <si>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</si>
  <si>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</si>
  <si>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</si>
  <si>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</si>
  <si>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</si>
  <si>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</si>
  <si>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</si>
  <si>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</si>
  <si>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</si>
  <si>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</si>
  <si>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</si>
  <si>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</si>
  <si>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</si>
  <si>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</si>
  <si>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</si>
  <si>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</si>
  <si>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</si>
  <si>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</si>
  <si>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</si>
  <si>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</si>
  <si>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</si>
  <si>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</si>
  <si>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</si>
  <si>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</si>
  <si>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</si>
  <si>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</si>
  <si>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</si>
  <si>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</si>
  <si>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</si>
  <si>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</si>
  <si>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</si>
  <si>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</si>
  <si>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</si>
  <si>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</si>
  <si>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</si>
  <si>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</si>
  <si>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</si>
  <si>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</si>
  <si>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</si>
  <si>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</si>
  <si>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</si>
  <si>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</si>
  <si>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</si>
  <si>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</si>
  <si>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</si>
  <si>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</si>
  <si>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</si>
  <si>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</si>
  <si>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</si>
  <si>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</si>
  <si>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</si>
  <si>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</si>
  <si>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</si>
  <si>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</si>
  <si>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</si>
  <si>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0.33</t>
  </si>
  <si>
    <t>▲ 2.53</t>
  </si>
  <si>
    <t>町立温泉病院事業会計</t>
  </si>
  <si>
    <t>水道事業会計</t>
  </si>
  <si>
    <t>一般会計</t>
  </si>
  <si>
    <t>介護保険事業費特別会計</t>
  </si>
  <si>
    <t>国民健康保険事業費特別会計</t>
  </si>
  <si>
    <t>勝浦地方卸売市場事業費特別会計</t>
  </si>
  <si>
    <t>後期高齢者医療事業費特別会計</t>
  </si>
  <si>
    <t>育英奨学金貸与事業費特別会計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</si>
  <si>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</si>
  <si>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</si>
  <si>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</si>
  <si>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</si>
  <si>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</si>
  <si>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</si>
  <si>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</si>
  <si>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</si>
  <si>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</si>
  <si>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</si>
  <si>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和歌山県市町村総合事務組合</t>
    <rPh sb="0" eb="4">
      <t>ワカヤマケン</t>
    </rPh>
    <rPh sb="4" eb="7">
      <t>シチョウソン</t>
    </rPh>
    <rPh sb="7" eb="9">
      <t>ソウゴウ</t>
    </rPh>
    <rPh sb="9" eb="11">
      <t>ジム</t>
    </rPh>
    <rPh sb="11" eb="13">
      <t>クミアイ</t>
    </rPh>
    <phoneticPr fontId="2"/>
  </si>
  <si>
    <t>紀南学園事務組合</t>
    <rPh sb="0" eb="2">
      <t>キナン</t>
    </rPh>
    <rPh sb="2" eb="4">
      <t>ガクエン</t>
    </rPh>
    <rPh sb="4" eb="6">
      <t>ジム</t>
    </rPh>
    <rPh sb="6" eb="8">
      <t>クミアイ</t>
    </rPh>
    <phoneticPr fontId="2"/>
  </si>
  <si>
    <t>東牟婁郡町村新宮市老人福祉施設事務組合（一般会計）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イッパン</t>
    </rPh>
    <rPh sb="22" eb="24">
      <t>カイケイ</t>
    </rPh>
    <phoneticPr fontId="2"/>
  </si>
  <si>
    <t>東牟婁郡町村新宮市老人福祉施設事務組合（特別会計）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トクベツ</t>
    </rPh>
    <rPh sb="22" eb="24">
      <t>カイケイ</t>
    </rPh>
    <phoneticPr fontId="2"/>
  </si>
  <si>
    <t>那智勝浦町・太地町環境衛生施設一部事務組合</t>
    <rPh sb="0" eb="5">
      <t>ナチカツウラチョウ</t>
    </rPh>
    <rPh sb="6" eb="9">
      <t>タイジチョウ</t>
    </rPh>
    <rPh sb="9" eb="11">
      <t>カンキョウ</t>
    </rPh>
    <rPh sb="11" eb="13">
      <t>エイセイ</t>
    </rPh>
    <rPh sb="13" eb="15">
      <t>シセツ</t>
    </rPh>
    <rPh sb="15" eb="17">
      <t>イチブ</t>
    </rPh>
    <rPh sb="17" eb="19">
      <t>ジム</t>
    </rPh>
    <rPh sb="19" eb="21">
      <t>クミアイ</t>
    </rPh>
    <phoneticPr fontId="2"/>
  </si>
  <si>
    <t>新宮周辺広域市町村圏事務組合（一般会計）</t>
    <rPh sb="0" eb="2">
      <t>シングウ</t>
    </rPh>
    <rPh sb="2" eb="4">
      <t>シュウヘン</t>
    </rPh>
    <rPh sb="4" eb="6">
      <t>コウイキ</t>
    </rPh>
    <rPh sb="6" eb="9">
      <t>シチョウソン</t>
    </rPh>
    <rPh sb="9" eb="10">
      <t>ケン</t>
    </rPh>
    <rPh sb="10" eb="12">
      <t>ジム</t>
    </rPh>
    <rPh sb="12" eb="14">
      <t>クミアイ</t>
    </rPh>
    <rPh sb="15" eb="17">
      <t>イッパン</t>
    </rPh>
    <rPh sb="17" eb="19">
      <t>カイケイ</t>
    </rPh>
    <phoneticPr fontId="2"/>
  </si>
  <si>
    <t>新宮周辺広域市町村圏事務組合（特別会計）</t>
    <rPh sb="0" eb="2">
      <t>シングウ</t>
    </rPh>
    <rPh sb="2" eb="4">
      <t>シュウヘン</t>
    </rPh>
    <rPh sb="4" eb="6">
      <t>コウイキ</t>
    </rPh>
    <rPh sb="6" eb="9">
      <t>シチョウソン</t>
    </rPh>
    <rPh sb="9" eb="10">
      <t>ケン</t>
    </rPh>
    <rPh sb="10" eb="12">
      <t>ジム</t>
    </rPh>
    <rPh sb="12" eb="14">
      <t>クミアイ</t>
    </rPh>
    <rPh sb="15" eb="17">
      <t>トクベツ</t>
    </rPh>
    <rPh sb="17" eb="19">
      <t>カイケイ</t>
    </rPh>
    <phoneticPr fontId="2"/>
  </si>
  <si>
    <t>和歌山地方税回収機構</t>
    <rPh sb="0" eb="3">
      <t>ワカヤマ</t>
    </rPh>
    <rPh sb="3" eb="6">
      <t>チホウゼイ</t>
    </rPh>
    <rPh sb="6" eb="8">
      <t>カイシュウ</t>
    </rPh>
    <rPh sb="8" eb="10">
      <t>キコウ</t>
    </rPh>
    <phoneticPr fontId="2"/>
  </si>
  <si>
    <t>和歌山県後期高齢者医療広域連合（一般会計）</t>
    <rPh sb="0" eb="4">
      <t>ワカヤマケン</t>
    </rPh>
    <rPh sb="4" eb="6">
      <t>コウキ</t>
    </rPh>
    <rPh sb="6" eb="9">
      <t>コウレイシャ</t>
    </rPh>
    <rPh sb="9" eb="11">
      <t>イリョウ</t>
    </rPh>
    <rPh sb="11" eb="13">
      <t>コウイキ</t>
    </rPh>
    <rPh sb="13" eb="15">
      <t>レンゴウ</t>
    </rPh>
    <rPh sb="16" eb="18">
      <t>イッパン</t>
    </rPh>
    <rPh sb="18" eb="20">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</si>
  <si>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</si>
  <si>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紀南環境広域施設組合</t>
    <rPh sb="0" eb="2">
      <t>キナン</t>
    </rPh>
    <rPh sb="2" eb="4">
      <t>カンキョウ</t>
    </rPh>
    <rPh sb="4" eb="6">
      <t>コウイキ</t>
    </rPh>
    <rPh sb="6" eb="8">
      <t>シセツ</t>
    </rPh>
    <rPh sb="8" eb="10">
      <t>クミアイ</t>
    </rPh>
    <phoneticPr fontId="2"/>
  </si>
  <si>
    <t>那智勝浦冷蔵株式会社</t>
    <rPh sb="0" eb="4">
      <t>ナチカツウラ</t>
    </rPh>
    <rPh sb="4" eb="6">
      <t>レイゾウ</t>
    </rPh>
    <rPh sb="6" eb="10">
      <t>カブシキガイシャ</t>
    </rPh>
    <phoneticPr fontId="2"/>
  </si>
  <si>
    <t>-</t>
    <phoneticPr fontId="2"/>
  </si>
  <si>
    <t>公共施設整備基金</t>
    <rPh sb="0" eb="2">
      <t>コウキョウ</t>
    </rPh>
    <rPh sb="2" eb="4">
      <t>シセツ</t>
    </rPh>
    <rPh sb="4" eb="6">
      <t>セイビ</t>
    </rPh>
    <rPh sb="6" eb="8">
      <t>キキン</t>
    </rPh>
    <phoneticPr fontId="5"/>
  </si>
  <si>
    <t>那智の滝源流水資源保全事業基金</t>
    <rPh sb="0" eb="2">
      <t>ナチ</t>
    </rPh>
    <rPh sb="3" eb="4">
      <t>タキ</t>
    </rPh>
    <rPh sb="4" eb="6">
      <t>ゲンリュウ</t>
    </rPh>
    <rPh sb="6" eb="9">
      <t>スイシゲン</t>
    </rPh>
    <rPh sb="9" eb="11">
      <t>ホゼン</t>
    </rPh>
    <rPh sb="11" eb="13">
      <t>ジギョウ</t>
    </rPh>
    <rPh sb="13" eb="15">
      <t>キキン</t>
    </rPh>
    <phoneticPr fontId="2"/>
  </si>
  <si>
    <t>那智勝浦町まちづくり応援基金</t>
    <rPh sb="0" eb="5">
      <t>ナチカツウラチョウ</t>
    </rPh>
    <rPh sb="10" eb="12">
      <t>オウエン</t>
    </rPh>
    <rPh sb="12" eb="14">
      <t>キキン</t>
    </rPh>
    <phoneticPr fontId="2"/>
  </si>
  <si>
    <t>福祉基金</t>
    <rPh sb="0" eb="2">
      <t>フクシ</t>
    </rPh>
    <rPh sb="2" eb="4">
      <t>キキン</t>
    </rPh>
    <phoneticPr fontId="2"/>
  </si>
  <si>
    <t>奨学基金</t>
    <rPh sb="0" eb="2">
      <t>ショウガク</t>
    </rPh>
    <rPh sb="2" eb="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</si>
</sst>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117234</c:v>
                </c:pt>
                <c:pt idx="3">
                  <c:v>97758</c:v>
                </c:pt>
                <c:pt idx="4">
                  <c:v>91338</c:v>
                </c:pt>
              </c:numCache>
            </c:numRef>
          </c:val>
          <c:smooth val="0"/>
          <c:extLst>
            <c:ext xmlns:c16="http://schemas.microsoft.com/office/drawing/2014/chart" uri="{C3380CC4-5D6E-409C-BE32-E72D297353CC}">
              <c16:uniqueId val="{00000000-6645-42E8-BE42-FFAB80A361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109580</c:v>
                </c:pt>
                <c:pt idx="1">
                  <c:v>57624</c:v>
                </c:pt>
                <c:pt idx="2">
                  <c:v>123649</c:v>
                </c:pt>
                <c:pt idx="3">
                  <c:v>109866</c:v>
                </c:pt>
                <c:pt idx="4">
                  <c:v>111835</c:v>
                </c:pt>
              </c:numCache>
            </c:numRef>
          </c:val>
          <c:smooth val="0"/>
          <c:extLst>
            <c:ext xmlns:c16="http://schemas.microsoft.com/office/drawing/2014/chart" uri="{C3380CC4-5D6E-409C-BE32-E72D297353CC}">
              <c16:uniqueId val="{00000001-6645-42E8-BE42-FFAB80A361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2.06</c:v>
                </c:pt>
                <c:pt idx="1">
                  <c:v>2.99</c:v>
                </c:pt>
                <c:pt idx="2">
                  <c:v>1.26</c:v>
                </c:pt>
                <c:pt idx="3">
                  <c:v>3.45</c:v>
                </c:pt>
                <c:pt idx="4">
                  <c:v>3.29</c:v>
                </c:pt>
              </c:numCache>
            </c:numRef>
          </c:val>
          <c:extLst>
            <c:ext xmlns:c16="http://schemas.microsoft.com/office/drawing/2014/chart" uri="{C3380CC4-5D6E-409C-BE32-E72D297353CC}">
              <c16:uniqueId val="{00000000-D81C-43C1-8309-1902E0CA70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18.920000000000002</c:v>
                </c:pt>
                <c:pt idx="1">
                  <c:v>19.98</c:v>
                </c:pt>
                <c:pt idx="2">
                  <c:v>17.920000000000002</c:v>
                </c:pt>
                <c:pt idx="3">
                  <c:v>18.41</c:v>
                </c:pt>
                <c:pt idx="4">
                  <c:v>22.68</c:v>
                </c:pt>
              </c:numCache>
            </c:numRef>
          </c:val>
          <c:extLst>
            <c:ext xmlns:c16="http://schemas.microsoft.com/office/drawing/2014/chart" uri="{C3380CC4-5D6E-409C-BE32-E72D297353CC}">
              <c16:uniqueId val="{00000001-D81C-43C1-8309-1902E0CA70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-0.33</c:v>
                </c:pt>
                <c:pt idx="1">
                  <c:v>1.95</c:v>
                </c:pt>
                <c:pt idx="2">
                  <c:v>-2.5299999999999998</c:v>
                </c:pt>
                <c:pt idx="3">
                  <c:v>4.07</c:v>
                </c:pt>
                <c:pt idx="4">
                  <c:v>3.61</c:v>
                </c:pt>
              </c:numCache>
            </c:numRef>
          </c:val>
          <c:smooth val="0"/>
          <c:extLst>
            <c:ext xmlns:c16="http://schemas.microsoft.com/office/drawing/2014/chart" uri="{C3380CC4-5D6E-409C-BE32-E72D297353CC}">
              <c16:uniqueId val="{00000002-D81C-43C1-8309-1902E0CA70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601-4BDF-9CC6-F29EE48CAB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01-4BDF-9CC6-F29EE48CAB27}"/>
            </c:ext>
          </c:extLst>
        </c:ser>
        <c:ser>
          <c:idx val="2"/>
          <c:order val="2"/>
          <c:tx>
            <c:strRef>
              <c:f>データシート!$A$29</c:f>
              <c:strCache>
                <c:ptCount val="1"/>
                <c:pt idx="0">
                  <c:v>育英奨学金貸与事業費特別会計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2-A601-4BDF-9CC6-F29EE48CAB27}"/>
            </c:ext>
          </c:extLst>
        </c:ser>
        <c:ser>
          <c:idx val="3"/>
          <c:order val="3"/>
          <c:tx>
            <c:strRef>
              <c:f>データシート!$A$30</c:f>
              <c:strCache>
                <c:ptCount val="1"/>
                <c:pt idx="0">
                  <c:v>後期高齢者医療事業費特別会計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0.06</c:v>
                </c:pt>
                <c:pt idx="6">
                  <c:v>#N/A</c:v>
                </c:pt>
                <c:pt idx="7">
                  <c:v>0.05</c:v>
                </c:pt>
                <c:pt idx="8">
                  <c:v>#N/A</c:v>
                </c:pt>
                <c:pt idx="9">
                  <c:v>0.05</c:v>
                </c:pt>
              </c:numCache>
            </c:numRef>
          </c:val>
          <c:extLst>
            <c:ext xmlns:c16="http://schemas.microsoft.com/office/drawing/2014/chart" uri="{C3380CC4-5D6E-409C-BE32-E72D297353CC}">
              <c16:uniqueId val="{00000003-A601-4BDF-9CC6-F29EE48CAB27}"/>
            </c:ext>
          </c:extLst>
        </c:ser>
        <c:ser>
          <c:idx val="4"/>
          <c:order val="4"/>
          <c:tx>
            <c:strRef>
              <c:f>データシート!$A$31</c:f>
              <c:strCache>
                <c:ptCount val="1"/>
                <c:pt idx="0">
                  <c:v>勝浦地方卸売市場事業費特別会計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0.09</c:v>
                </c:pt>
              </c:numCache>
            </c:numRef>
          </c:val>
          <c:extLst>
            <c:ext xmlns:c16="http://schemas.microsoft.com/office/drawing/2014/chart" uri="{C3380CC4-5D6E-409C-BE32-E72D297353CC}">
              <c16:uniqueId val="{00000004-A601-4BDF-9CC6-F29EE48CAB27}"/>
            </c:ext>
          </c:extLst>
        </c:ser>
        <c:ser>
          <c:idx val="5"/>
          <c:order val="5"/>
          <c:tx>
            <c:strRef>
              <c:f>データシート!$A$32</c:f>
              <c:strCache>
                <c:ptCount val="1"/>
                <c:pt idx="0">
                  <c:v>国民健康保険事業費特別会計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0.68</c:v>
                </c:pt>
                <c:pt idx="2">
                  <c:v>#N/A</c:v>
                </c:pt>
                <c:pt idx="3">
                  <c:v>0.17</c:v>
                </c:pt>
                <c:pt idx="4">
                  <c:v>#N/A</c:v>
                </c:pt>
                <c:pt idx="5">
                  <c:v>0.01</c:v>
                </c:pt>
                <c:pt idx="6">
                  <c:v>#N/A</c:v>
                </c:pt>
                <c:pt idx="7">
                  <c:v>0.28000000000000003</c:v>
                </c:pt>
                <c:pt idx="8">
                  <c:v>#N/A</c:v>
                </c:pt>
                <c:pt idx="9">
                  <c:v>0.11</c:v>
                </c:pt>
              </c:numCache>
            </c:numRef>
          </c:val>
          <c:extLst>
            <c:ext xmlns:c16="http://schemas.microsoft.com/office/drawing/2014/chart" uri="{C3380CC4-5D6E-409C-BE32-E72D297353CC}">
              <c16:uniqueId val="{00000005-A601-4BDF-9CC6-F29EE48CAB27}"/>
            </c:ext>
          </c:extLst>
        </c:ser>
        <c:ser>
          <c:idx val="6"/>
          <c:order val="6"/>
          <c:tx>
            <c:strRef>
              <c:f>データシート!$A$33</c:f>
              <c:strCache>
                <c:ptCount val="1"/>
                <c:pt idx="0">
                  <c:v>介護保険事業費特別会計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0.39</c:v>
                </c:pt>
                <c:pt idx="2">
                  <c:v>#N/A</c:v>
                </c:pt>
                <c:pt idx="3">
                  <c:v>0.27</c:v>
                </c:pt>
                <c:pt idx="4">
                  <c:v>#N/A</c:v>
                </c:pt>
                <c:pt idx="5">
                  <c:v>0.49</c:v>
                </c:pt>
                <c:pt idx="6">
                  <c:v>#N/A</c:v>
                </c:pt>
                <c:pt idx="7">
                  <c:v>1.05</c:v>
                </c:pt>
                <c:pt idx="8">
                  <c:v>#N/A</c:v>
                </c:pt>
                <c:pt idx="9">
                  <c:v>0.72</c:v>
                </c:pt>
              </c:numCache>
            </c:numRef>
          </c:val>
          <c:extLst>
            <c:ext xmlns:c16="http://schemas.microsoft.com/office/drawing/2014/chart" uri="{C3380CC4-5D6E-409C-BE32-E72D297353CC}">
              <c16:uniqueId val="{00000006-A601-4BDF-9CC6-F29EE48CAB2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2.0499999999999998</c:v>
                </c:pt>
                <c:pt idx="2">
                  <c:v>#N/A</c:v>
                </c:pt>
                <c:pt idx="3">
                  <c:v>2.97</c:v>
                </c:pt>
                <c:pt idx="4">
                  <c:v>#N/A</c:v>
                </c:pt>
                <c:pt idx="5">
                  <c:v>1.25</c:v>
                </c:pt>
                <c:pt idx="6">
                  <c:v>#N/A</c:v>
                </c:pt>
                <c:pt idx="7">
                  <c:v>3.43</c:v>
                </c:pt>
                <c:pt idx="8">
                  <c:v>#N/A</c:v>
                </c:pt>
                <c:pt idx="9">
                  <c:v>3.28</c:v>
                </c:pt>
              </c:numCache>
            </c:numRef>
          </c:val>
          <c:extLst>
            <c:ext xmlns:c16="http://schemas.microsoft.com/office/drawing/2014/chart" uri="{C3380CC4-5D6E-409C-BE32-E72D297353CC}">
              <c16:uniqueId val="{00000007-A601-4BDF-9CC6-F29EE48CAB2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11.75</c:v>
                </c:pt>
                <c:pt idx="2">
                  <c:v>#N/A</c:v>
                </c:pt>
                <c:pt idx="3">
                  <c:v>11.04</c:v>
                </c:pt>
                <c:pt idx="4">
                  <c:v>#N/A</c:v>
                </c:pt>
                <c:pt idx="5">
                  <c:v>9.99</c:v>
                </c:pt>
                <c:pt idx="6">
                  <c:v>#N/A</c:v>
                </c:pt>
                <c:pt idx="7">
                  <c:v>8.27</c:v>
                </c:pt>
                <c:pt idx="8">
                  <c:v>#N/A</c:v>
                </c:pt>
                <c:pt idx="9">
                  <c:v>7.17</c:v>
                </c:pt>
              </c:numCache>
            </c:numRef>
          </c:val>
          <c:extLst>
            <c:ext xmlns:c16="http://schemas.microsoft.com/office/drawing/2014/chart" uri="{C3380CC4-5D6E-409C-BE32-E72D297353CC}">
              <c16:uniqueId val="{00000008-A601-4BDF-9CC6-F29EE48CAB27}"/>
            </c:ext>
          </c:extLst>
        </c:ser>
        <c:ser>
          <c:idx val="9"/>
          <c:order val="9"/>
          <c:tx>
            <c:strRef>
              <c:f>データシート!$A$36</c:f>
              <c:strCache>
                <c:ptCount val="1"/>
                <c:pt idx="0">
                  <c:v>町立温泉病院事業会計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4.3899999999999997</c:v>
                </c:pt>
                <c:pt idx="2">
                  <c:v>#N/A</c:v>
                </c:pt>
                <c:pt idx="3">
                  <c:v>3.59</c:v>
                </c:pt>
                <c:pt idx="4">
                  <c:v>#N/A</c:v>
                </c:pt>
                <c:pt idx="5">
                  <c:v>5.9</c:v>
                </c:pt>
                <c:pt idx="6">
                  <c:v>#N/A</c:v>
                </c:pt>
                <c:pt idx="7">
                  <c:v>9.69</c:v>
                </c:pt>
                <c:pt idx="8">
                  <c:v>#N/A</c:v>
                </c:pt>
                <c:pt idx="9">
                  <c:v>12.85</c:v>
                </c:pt>
              </c:numCache>
            </c:numRef>
          </c:val>
          <c:extLst>
            <c:ext xmlns:c16="http://schemas.microsoft.com/office/drawing/2014/chart" uri="{C3380CC4-5D6E-409C-BE32-E72D297353CC}">
              <c16:uniqueId val="{00000009-A601-4BDF-9CC6-F29EE48CAB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675</c:v>
                </c:pt>
                <c:pt idx="5">
                  <c:v>700</c:v>
                </c:pt>
                <c:pt idx="8">
                  <c:v>741</c:v>
                </c:pt>
                <c:pt idx="11">
                  <c:v>811</c:v>
                </c:pt>
                <c:pt idx="14">
                  <c:v>876</c:v>
                </c:pt>
              </c:numCache>
            </c:numRef>
          </c:val>
          <c:extLst>
            <c:ext xmlns:c16="http://schemas.microsoft.com/office/drawing/2014/chart" uri="{C3380CC4-5D6E-409C-BE32-E72D297353CC}">
              <c16:uniqueId val="{00000000-3CD1-4FDE-A2F1-B75720AB56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D1-4FDE-A2F1-B75720AB56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CD1-4FDE-A2F1-B75720AB56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D1-4FDE-A2F1-B75720AB56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69</c:v>
                </c:pt>
                <c:pt idx="3">
                  <c:v>95</c:v>
                </c:pt>
                <c:pt idx="6">
                  <c:v>146</c:v>
                </c:pt>
                <c:pt idx="9">
                  <c:v>175</c:v>
                </c:pt>
                <c:pt idx="12">
                  <c:v>190</c:v>
                </c:pt>
              </c:numCache>
            </c:numRef>
          </c:val>
          <c:extLst>
            <c:ext xmlns:c16="http://schemas.microsoft.com/office/drawing/2014/chart" uri="{C3380CC4-5D6E-409C-BE32-E72D297353CC}">
              <c16:uniqueId val="{00000004-3CD1-4FDE-A2F1-B75720AB56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D1-4FDE-A2F1-B75720AB56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D1-4FDE-A2F1-B75720AB56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901</c:v>
                </c:pt>
                <c:pt idx="3">
                  <c:v>933</c:v>
                </c:pt>
                <c:pt idx="6">
                  <c:v>961</c:v>
                </c:pt>
                <c:pt idx="9">
                  <c:v>999</c:v>
                </c:pt>
                <c:pt idx="12">
                  <c:v>1073</c:v>
                </c:pt>
              </c:numCache>
            </c:numRef>
          </c:val>
          <c:extLst>
            <c:ext xmlns:c16="http://schemas.microsoft.com/office/drawing/2014/chart" uri="{C3380CC4-5D6E-409C-BE32-E72D297353CC}">
              <c16:uniqueId val="{00000007-3CD1-4FDE-A2F1-B75720AB56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295</c:v>
                </c:pt>
                <c:pt idx="2">
                  <c:v>#N/A</c:v>
                </c:pt>
                <c:pt idx="3">
                  <c:v>#N/A</c:v>
                </c:pt>
                <c:pt idx="4">
                  <c:v>328</c:v>
                </c:pt>
                <c:pt idx="5">
                  <c:v>#N/A</c:v>
                </c:pt>
                <c:pt idx="6">
                  <c:v>#N/A</c:v>
                </c:pt>
                <c:pt idx="7">
                  <c:v>366</c:v>
                </c:pt>
                <c:pt idx="8">
                  <c:v>#N/A</c:v>
                </c:pt>
                <c:pt idx="9">
                  <c:v>#N/A</c:v>
                </c:pt>
                <c:pt idx="10">
                  <c:v>363</c:v>
                </c:pt>
                <c:pt idx="11">
                  <c:v>#N/A</c:v>
                </c:pt>
                <c:pt idx="12">
                  <c:v>#N/A</c:v>
                </c:pt>
                <c:pt idx="13">
                  <c:v>387</c:v>
                </c:pt>
                <c:pt idx="14">
                  <c:v>#N/A</c:v>
                </c:pt>
              </c:numCache>
            </c:numRef>
          </c:val>
          <c:smooth val="0"/>
          <c:extLst>
            <c:ext xmlns:c16="http://schemas.microsoft.com/office/drawing/2014/chart" uri="{C3380CC4-5D6E-409C-BE32-E72D297353CC}">
              <c16:uniqueId val="{00000008-3CD1-4FDE-A2F1-B75720AB56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9646</c:v>
                </c:pt>
                <c:pt idx="5">
                  <c:v>9565</c:v>
                </c:pt>
                <c:pt idx="8">
                  <c:v>10788</c:v>
                </c:pt>
                <c:pt idx="11">
                  <c:v>10435</c:v>
                </c:pt>
                <c:pt idx="14">
                  <c:v>10616</c:v>
                </c:pt>
              </c:numCache>
            </c:numRef>
          </c:val>
          <c:extLst>
            <c:ext xmlns:c16="http://schemas.microsoft.com/office/drawing/2014/chart" uri="{C3380CC4-5D6E-409C-BE32-E72D297353CC}">
              <c16:uniqueId val="{00000000-D63E-4150-9DDA-9A01C4A30D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c:v>
                </c:pt>
                <c:pt idx="5">
                  <c:v>1</c:v>
                </c:pt>
                <c:pt idx="8">
                  <c:v>1</c:v>
                </c:pt>
                <c:pt idx="11">
                  <c:v>1</c:v>
                </c:pt>
                <c:pt idx="14">
                  <c:v>0</c:v>
                </c:pt>
              </c:numCache>
            </c:numRef>
          </c:val>
          <c:extLst>
            <c:ext xmlns:c16="http://schemas.microsoft.com/office/drawing/2014/chart" uri="{C3380CC4-5D6E-409C-BE32-E72D297353CC}">
              <c16:uniqueId val="{00000001-D63E-4150-9DDA-9A01C4A30D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4336</c:v>
                </c:pt>
                <c:pt idx="5">
                  <c:v>4371</c:v>
                </c:pt>
                <c:pt idx="8">
                  <c:v>4244</c:v>
                </c:pt>
                <c:pt idx="11">
                  <c:v>4874</c:v>
                </c:pt>
                <c:pt idx="14">
                  <c:v>5311</c:v>
                </c:pt>
              </c:numCache>
            </c:numRef>
          </c:val>
          <c:extLst>
            <c:ext xmlns:c16="http://schemas.microsoft.com/office/drawing/2014/chart" uri="{C3380CC4-5D6E-409C-BE32-E72D297353CC}">
              <c16:uniqueId val="{00000002-D63E-4150-9DDA-9A01C4A30D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3E-4150-9DDA-9A01C4A30D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3E-4150-9DDA-9A01C4A30D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3E-4150-9DDA-9A01C4A30D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1160</c:v>
                </c:pt>
                <c:pt idx="3">
                  <c:v>1193</c:v>
                </c:pt>
                <c:pt idx="6">
                  <c:v>1129</c:v>
                </c:pt>
                <c:pt idx="9">
                  <c:v>1264</c:v>
                </c:pt>
                <c:pt idx="12">
                  <c:v>1138</c:v>
                </c:pt>
              </c:numCache>
            </c:numRef>
          </c:val>
          <c:extLst>
            <c:ext xmlns:c16="http://schemas.microsoft.com/office/drawing/2014/chart" uri="{C3380CC4-5D6E-409C-BE32-E72D297353CC}">
              <c16:uniqueId val="{00000006-D63E-4150-9DDA-9A01C4A30D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208</c:v>
                </c:pt>
                <c:pt idx="3">
                  <c:v>200</c:v>
                </c:pt>
                <c:pt idx="6">
                  <c:v>192</c:v>
                </c:pt>
                <c:pt idx="9">
                  <c:v>184</c:v>
                </c:pt>
                <c:pt idx="12">
                  <c:v>176</c:v>
                </c:pt>
              </c:numCache>
            </c:numRef>
          </c:val>
          <c:extLst>
            <c:ext xmlns:c16="http://schemas.microsoft.com/office/drawing/2014/chart" uri="{C3380CC4-5D6E-409C-BE32-E72D297353CC}">
              <c16:uniqueId val="{00000007-D63E-4150-9DDA-9A01C4A30D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1999</c:v>
                </c:pt>
                <c:pt idx="3">
                  <c:v>1820</c:v>
                </c:pt>
                <c:pt idx="6">
                  <c:v>1650</c:v>
                </c:pt>
                <c:pt idx="9">
                  <c:v>1518</c:v>
                </c:pt>
                <c:pt idx="12">
                  <c:v>1663</c:v>
                </c:pt>
              </c:numCache>
            </c:numRef>
          </c:val>
          <c:extLst>
            <c:ext xmlns:c16="http://schemas.microsoft.com/office/drawing/2014/chart" uri="{C3380CC4-5D6E-409C-BE32-E72D297353CC}">
              <c16:uniqueId val="{00000008-D63E-4150-9DDA-9A01C4A30D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3E-4150-9DDA-9A01C4A30D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12399</c:v>
                </c:pt>
                <c:pt idx="3">
                  <c:v>12299</c:v>
                </c:pt>
                <c:pt idx="6">
                  <c:v>13258</c:v>
                </c:pt>
                <c:pt idx="9">
                  <c:v>13622</c:v>
                </c:pt>
                <c:pt idx="12">
                  <c:v>13919</c:v>
                </c:pt>
              </c:numCache>
            </c:numRef>
          </c:val>
          <c:extLst>
            <c:ext xmlns:c16="http://schemas.microsoft.com/office/drawing/2014/chart" uri="{C3380CC4-5D6E-409C-BE32-E72D297353CC}">
              <c16:uniqueId val="{0000000A-D63E-4150-9DDA-9A01C4A30D1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1783</c:v>
                </c:pt>
                <c:pt idx="2">
                  <c:v>#N/A</c:v>
                </c:pt>
                <c:pt idx="3">
                  <c:v>#N/A</c:v>
                </c:pt>
                <c:pt idx="4">
                  <c:v>1574</c:v>
                </c:pt>
                <c:pt idx="5">
                  <c:v>#N/A</c:v>
                </c:pt>
                <c:pt idx="6">
                  <c:v>#N/A</c:v>
                </c:pt>
                <c:pt idx="7">
                  <c:v>1196</c:v>
                </c:pt>
                <c:pt idx="8">
                  <c:v>#N/A</c:v>
                </c:pt>
                <c:pt idx="9">
                  <c:v>#N/A</c:v>
                </c:pt>
                <c:pt idx="10">
                  <c:v>1279</c:v>
                </c:pt>
                <c:pt idx="11">
                  <c:v>#N/A</c:v>
                </c:pt>
                <c:pt idx="12">
                  <c:v>#N/A</c:v>
                </c:pt>
                <c:pt idx="13">
                  <c:v>969</c:v>
                </c:pt>
                <c:pt idx="14">
                  <c:v>#N/A</c:v>
                </c:pt>
              </c:numCache>
            </c:numRef>
          </c:val>
          <c:smooth val="0"/>
          <c:extLst>
            <c:ext xmlns:c16="http://schemas.microsoft.com/office/drawing/2014/chart" uri="{C3380CC4-5D6E-409C-BE32-E72D297353CC}">
              <c16:uniqueId val="{0000000B-D63E-4150-9DDA-9A01C4A30D1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928</c:v>
                </c:pt>
                <c:pt idx="1">
                  <c:v>1028</c:v>
                </c:pt>
                <c:pt idx="2">
                  <c:v>1238</c:v>
                </c:pt>
              </c:numCache>
            </c:numRef>
          </c:val>
          <c:extLst>
            <c:ext xmlns:c16="http://schemas.microsoft.com/office/drawing/2014/chart" uri="{C3380CC4-5D6E-409C-BE32-E72D297353CC}">
              <c16:uniqueId val="{00000000-767E-4AC7-818A-8E632911A5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1227</c:v>
                </c:pt>
                <c:pt idx="1">
                  <c:v>1590</c:v>
                </c:pt>
                <c:pt idx="2">
                  <c:v>1590</c:v>
                </c:pt>
              </c:numCache>
            </c:numRef>
          </c:val>
          <c:extLst>
            <c:ext xmlns:c16="http://schemas.microsoft.com/office/drawing/2014/chart" uri="{C3380CC4-5D6E-409C-BE32-E72D297353CC}">
              <c16:uniqueId val="{00000001-767E-4AC7-818A-8E632911A5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1540</c:v>
                </c:pt>
                <c:pt idx="1">
                  <c:v>1711</c:v>
                </c:pt>
                <c:pt idx="2">
                  <c:v>1868</c:v>
                </c:pt>
              </c:numCache>
            </c:numRef>
          </c:val>
          <c:extLst>
            <c:ext xmlns:c16="http://schemas.microsoft.com/office/drawing/2014/chart" uri="{C3380CC4-5D6E-409C-BE32-E72D297353CC}">
              <c16:uniqueId val="{00000002-767E-4AC7-818A-8E632911A5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年度から増加傾向にあり、令和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年度実質公債費比率（令和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年度）についても令和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年度実質公債費比率（平成</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の増加となっている。</a:t>
          </a:r>
          <a:endParaRPr lang="ja-JP" altLang="ja-JP" sz="1400">
            <a:effectLst/>
          </a:endParaRPr>
        </a:p>
        <a:p>
          <a:r>
            <a:rPr kumimoji="1" lang="ja-JP" altLang="ja-JP" sz="1100">
              <a:solidFill>
                <a:schemeClr val="dk1"/>
              </a:solidFill>
              <a:effectLst/>
              <a:latin typeface="+mn-lt"/>
              <a:ea typeface="+mn-ea"/>
              <a:cs typeface="+mn-cs"/>
            </a:rPr>
            <a:t>　今後も過疎対策事業や大規模事業が予想されているため、公債費が増加し、実質公債費比率は悪化する見込みである。</a:t>
          </a:r>
          <a:endParaRPr lang="ja-JP" altLang="ja-JP" sz="1400">
            <a:effectLst/>
          </a:endParaRPr>
        </a:p>
        <a:p>
          <a:r>
            <a:rPr kumimoji="1" lang="ja-JP" altLang="ja-JP" sz="1100">
              <a:solidFill>
                <a:schemeClr val="dk1"/>
              </a:solidFill>
              <a:effectLst/>
              <a:latin typeface="+mn-lt"/>
              <a:ea typeface="+mn-ea"/>
              <a:cs typeface="+mn-cs"/>
            </a:rPr>
            <a:t>　そのため、今後も新規事業の抑制・分散化や交付税算入率の有利な起債の活用により、実質公債費比率の悪化を抑制する必要がある</a:t>
          </a:r>
          <a:r>
            <a:rPr kumimoji="1" lang="ja-JP" altLang="en-US" sz="1400">
              <a:solidFill>
                <a:schemeClr val="dk1"/>
              </a:solidFill>
              <a:effectLst/>
              <a:latin typeface="ＭＳ ゴシック" pitchFamily="49" charset="-128"/>
              <a:ea typeface="ＭＳ ゴシック" pitchFamily="49" charset="-128"/>
              <a:cs typeface="+mn-cs"/>
            </a:rPr>
            <a:t>。</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満期一括償還での借入を行っていない。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年度決算値）は地方債現在高の増加はあったものの、普通交付税の増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により充当可能基金が増加し、</a:t>
          </a:r>
          <a:r>
            <a:rPr kumimoji="1" lang="ja-JP" altLang="en-US" sz="1100">
              <a:solidFill>
                <a:schemeClr val="dk1"/>
              </a:solidFill>
              <a:effectLst/>
              <a:latin typeface="+mn-lt"/>
              <a:ea typeface="+mn-ea"/>
              <a:cs typeface="+mn-cs"/>
            </a:rPr>
            <a:t>算入公債費等</a:t>
          </a:r>
          <a:r>
            <a:rPr kumimoji="1" lang="ja-JP" altLang="ja-JP" sz="1100">
              <a:solidFill>
                <a:schemeClr val="dk1"/>
              </a:solidFill>
              <a:effectLst/>
              <a:latin typeface="+mn-lt"/>
              <a:ea typeface="+mn-ea"/>
              <a:cs typeface="+mn-cs"/>
            </a:rPr>
            <a:t>も増加したため、令和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年度決算値）と比較して</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減少している。</a:t>
          </a:r>
          <a:endParaRPr lang="ja-JP" altLang="ja-JP" sz="1400">
            <a:effectLst/>
          </a:endParaRPr>
        </a:p>
        <a:p>
          <a:r>
            <a:rPr kumimoji="1" lang="ja-JP" altLang="ja-JP" sz="1100">
              <a:solidFill>
                <a:schemeClr val="dk1"/>
              </a:solidFill>
              <a:effectLst/>
              <a:latin typeface="+mn-lt"/>
              <a:ea typeface="+mn-ea"/>
              <a:cs typeface="+mn-cs"/>
            </a:rPr>
            <a:t>　今後は、過疎対策事業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大規模事業の実施により地方債現在高は増加し、充当可能基金の取り崩しも見込まれるため、交付税算入率の有利な起債の活用や基金の積立等により、将来負担比率の悪化を抑制する必要がある。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和歌山県那智勝浦町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年度は普通交付税の増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により、財政調整基金、公共施設整備基金の残高が増加したため、基金全体で増となった。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過疎対策事業や大規模事業を実施する予定になっており、基金の取り崩しが見込まれる。また大型事業の実施に伴う公債費の増加により、基金への積み立ても困難になってきているが、人口減少等による税収の減少や既存施設の老朽化に伴う経費の増加、公債費の増加等に備えるため、将来を見越して少しでも積立ができるよう財政運営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・那智の滝源流水資源保全事業基金：名瀑那智の滝の水資源と美しい自然景観の将来にわたっての保全</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那智勝浦町</a:t>
          </a:r>
          <a:r>
            <a:rPr kumimoji="1" lang="ja-JP" altLang="ja-JP" sz="1100">
              <a:solidFill>
                <a:schemeClr val="dk1"/>
              </a:solidFill>
              <a:effectLst/>
              <a:latin typeface="+mn-lt"/>
              <a:ea typeface="+mn-ea"/>
              <a:cs typeface="+mn-cs"/>
            </a:rPr>
            <a:t>まちづくり応援基金：福祉・健康・医療・救急体制の充実や防犯・防災体制の構築、観光施設の整備等の各種まちづくり事業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・公共施設整備基金：普通交付税の増加による増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・那智の滝源流水資源保全事業基金：ふるさと納税寄附金の増加による増</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那智勝浦町まちづくり応援基金：ふるさと納税寄附金の増加による増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・公共施設整備基金：大規模事業の実施や施設の老朽化に伴う改修・建替え等により、基金を取り崩すことが見込まれるため、将来を見越して少しでも積立が出来</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るよう財政</a:t>
          </a:r>
          <a:r>
            <a:rPr kumimoji="1" lang="ja-JP" altLang="en-US" sz="1100">
              <a:solidFill>
                <a:schemeClr val="dk1"/>
              </a:solidFill>
              <a:effectLst/>
              <a:latin typeface="+mn-lt"/>
              <a:ea typeface="+mn-ea"/>
              <a:cs typeface="+mn-cs"/>
            </a:rPr>
            <a:t>運営</a:t>
          </a:r>
          <a:r>
            <a:rPr kumimoji="1" lang="ja-JP" altLang="ja-JP" sz="1100">
              <a:solidFill>
                <a:schemeClr val="dk1"/>
              </a:solidFill>
              <a:effectLst/>
              <a:latin typeface="+mn-lt"/>
              <a:ea typeface="+mn-ea"/>
              <a:cs typeface="+mn-cs"/>
            </a:rPr>
            <a:t>を行っていく。</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・那智の滝源流水資源保全事業基金：ふるさと納税寄附金が増加傾向にあるため、今後は基金残高を加味しつつ、那智の滝の継続的な保全をおこなっていく。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年度は普通交付税の増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により、財政調整基金の</a:t>
          </a:r>
          <a:r>
            <a:rPr kumimoji="1" lang="en-US" altLang="ja-JP" sz="1100">
              <a:solidFill>
                <a:schemeClr val="dk1"/>
              </a:solidFill>
              <a:effectLst/>
              <a:latin typeface="+mn-lt"/>
              <a:ea typeface="+mn-ea"/>
              <a:cs typeface="+mn-cs"/>
            </a:rPr>
            <a:t>210,000</a:t>
          </a:r>
          <a:r>
            <a:rPr kumimoji="1" lang="ja-JP" altLang="ja-JP" sz="1100">
              <a:solidFill>
                <a:schemeClr val="dk1"/>
              </a:solidFill>
              <a:effectLst/>
              <a:latin typeface="+mn-lt"/>
              <a:ea typeface="+mn-ea"/>
              <a:cs typeface="+mn-cs"/>
            </a:rPr>
            <a:t>千円の積立をおこなった。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は過疎対策事業や大規模事業を実施する予定になっており、基金の取り崩しが見込まれれる。また、大型事業の実施に伴う公債費の増加により、基金への積立も困難になることが見込まれるが、人口減少等による税収の減少や既存施設の老朽化に伴う経費の増加、公債費の増加等に備えるため、将来を見越して少しでも積立が出来るよう財政運営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基金利子分のみ</a:t>
          </a:r>
          <a:r>
            <a:rPr kumimoji="1" lang="ja-JP" altLang="ja-JP" sz="1100">
              <a:solidFill>
                <a:schemeClr val="dk1"/>
              </a:solidFill>
              <a:effectLst/>
              <a:latin typeface="+mn-lt"/>
              <a:ea typeface="+mn-ea"/>
              <a:cs typeface="+mn-cs"/>
            </a:rPr>
            <a:t>の積立をおこなった。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過疎対策事業や大規模事業の実施、大規模事業の実施に伴う公債費の増加により、基金への積立も困難になることが見込まれるが、令和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年度以降から公債費が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億円を超え、しばらくは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億円超の公債費が続く見込みのため、将来を見越して少しでも積立が出来るよう財政運営を行っていく。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456C231-082E-42EA-A733-DD3086CAAA6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C69E381-5D1A-428F-BBEA-CE8787B2E64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5E4842B-3C26-4866-B942-D15B524C32B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DBE3585-5DA6-4084-B93A-9DA4C9B1591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9D7B086-627F-4532-8744-199D6DB61F9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39E55C8-BC69-48C4-A691-862BF48015B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FA0C9B8-31B4-440D-95C0-C35319D2B9B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D72D6CD-14B1-43EB-BC68-EFB5114B406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254CCA1-426E-4D51-849B-1987DA16FCC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8708AD6-0EAD-4900-AD7C-6A06C5545A9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14,036
13,897
183.31
10,302,896
10,088,680
179,567
5,457,966
12,503,341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1AACBF5-BA7E-4B65-9DD9-10D2DBC253E1}"/>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70BE33F-25A9-4BAB-8D3A-E80EE47D73C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F66BB17-0E92-4B75-B0AF-03BE6342149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463F568-6F90-4ADF-89E7-FF3C0D292BB6}"/>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BFA6335-016D-4BA5-875B-173D9C3AABA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E006E36-D7FE-441C-9B74-EE180274607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C8E1C06-4803-4EB3-B0DE-7428CB3F8F9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284B54A-8CE7-4B25-B9C4-7BB9F1255CD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D77F592-8161-4D85-9781-ADBB2E15C1E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AE36B28-AC48-4728-83C2-F48A0CFC661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1A127FE-53DA-4B13-8499-92F6356EDE9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FF04F20-CAB7-4361-B63C-1B98AB43700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D111D08-2A98-4342-ADDB-AF8FD2E298C6}"/>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D167270-471B-4DA4-B972-2FBF4F22264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DF40030-681B-495F-BFA9-AE4B8F927C7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093B6C3-7103-4DEB-A2FD-7F9DE1C7FD5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1B7F2ED-3D37-440D-B535-6C7E46CB48E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C4087DF-7722-49B1-8A83-FEE596E6471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4DE6537-753E-4A89-A5DA-4F354AC5022B}"/>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D12E1CD-9754-4D36-AC41-F17E0C150D9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B47EED5-4EAE-4E45-A609-5AA7DFAA38F3}"/>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339D235-C331-4444-8C8B-1545EBD4D73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F2D12F0-FE91-4F23-8688-C4678FF8B8C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661FEA3-59BE-4CF1-998B-FD5ABF77CD0F}"/>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AD80BC0-D43B-4EA5-977D-3E60A8FB4A4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CCA022A-AC3B-4771-B2C7-E076A50FA71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846825D-4E0D-45C6-BE5A-EB7EDFAA5BC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97C5851-DEAA-44DE-89FA-8500343DEB1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02C3DDF-E984-431A-B1CD-23BCD6D2E4F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24D20BA-7184-40C9-A219-CA90119A0F6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B1A8D24-D083-457D-B9C1-CDB33801F16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13D61D7-9072-4AB9-8E39-7B766154E99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18872CC-3B9A-4FE1-8670-BEBF4794AF8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63338B6-CFAE-474F-B7AB-8913F89A734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88270BB-0728-441B-B229-0A403249155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F212DF7-E5A9-4907-BA2F-FB0305D7515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A7C1355-E90C-4494-90EE-24378FAF31B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財政力指数は類似団体平均を</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ポイント、和歌山県平均を</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ポイント下回っている。類似団体平均が昨年度から</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ポイント下回っているのに対し、当町も</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ポイント下回るのみとなっている。</a:t>
          </a:r>
          <a:endParaRPr lang="ja-JP" altLang="ja-JP" sz="1400">
            <a:effectLst/>
          </a:endParaRPr>
        </a:p>
        <a:p>
          <a:r>
            <a:rPr kumimoji="1" lang="ja-JP" altLang="ja-JP" sz="1100">
              <a:solidFill>
                <a:schemeClr val="dk1"/>
              </a:solidFill>
              <a:effectLst/>
              <a:latin typeface="+mn-lt"/>
              <a:ea typeface="+mn-ea"/>
              <a:cs typeface="+mn-cs"/>
            </a:rPr>
            <a:t>　今後も人口減少等による税収の減少や交付税の削減等により、厳しい財政状況が予想されるが、地方創生等により人口減少に歯止めをかけ、税収等の歳入を確保し財政力指数の改善に努める。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30E1629-0FE7-485E-A24D-9C3FB834EE1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FBCBF8AF-8A85-4D78-9186-2F7D8EBA306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8691864D-2996-4039-BD19-7879C2FB9D7F}"/>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1D57D026-BAAA-4748-9157-08263D885884}"/>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6E45E68A-D4F5-43F2-A726-33271F69C4CB}"/>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FCDBA792-AA17-4D1E-AF17-6CA8FD0EE84D}"/>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2BD04643-1B96-4DFD-931E-A4A929C23DCA}"/>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9F47DC03-EF63-49B5-82E9-7D8C241402DF}"/>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52692DD1-86DD-4257-B299-9962984C51C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C6328742-5167-4421-93CD-DD1583CBCA0C}"/>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7A4242E2-F57F-4DB5-BB3C-6105C1B2FB81}"/>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B7DB4BC6-2F68-4BA4-A941-7E6E54AA4B0A}"/>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B466971B-EAFA-4210-9AB1-57845744DC97}"/>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C6479A32-7EA6-404C-9206-A30670E5A0C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A4C50B49-8A7C-4BD9-AC20-D99C01F34CE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11A7AECC-8ACB-43C3-9218-A4B8755F4F0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FAFAF774-C79E-4C82-B506-DDFAF6A3B8D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B50C74A0-3DBC-4808-828A-7B66948037F9}"/>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49368235-E8EC-47FC-84DD-E9E4BD34ACEB}"/>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8EC94967-0FC6-414E-8DEA-C2B365C90C78}"/>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150488C-16E8-499A-A66C-320BB6DD50E4}"/>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BD02C05A-2FB1-491E-97EF-4FB276E9EB34}"/>
            </a:ext>
          </a:extLst>
        </xdr:cNvPr>
        <xdr:cNvCxnSpPr/>
      </xdr:nvCxnSpPr>
      <xdr:spPr>
        <a:xfrm>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DFFD2240-6FC9-4301-AD8C-B26FAED5BC8E}"/>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C7154ED8-516D-4F89-A8B2-C95CA697FD36}"/>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106741</xdr:rowOff>
    </xdr:to>
    <xdr:cxnSp macro="">
      <xdr:nvCxnSpPr>
        <xdr:cNvPr id="73" name="直線コネクタ 72">
          <a:extLst>
            <a:ext uri="{FF2B5EF4-FFF2-40B4-BE49-F238E27FC236}">
              <a16:creationId xmlns:a16="http://schemas.microsoft.com/office/drawing/2014/main" id="{1A142A3D-7B7F-41EC-BB8D-F24372006061}"/>
            </a:ext>
          </a:extLst>
        </xdr:cNvPr>
        <xdr:cNvCxnSpPr/>
      </xdr:nvCxnSpPr>
      <xdr:spPr>
        <a:xfrm>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E5AB1451-0A46-4A2D-B11A-49EA8EC8320E}"/>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9C178FD2-5DA8-49C1-8C99-24558DDA589D}"/>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E1AE0CC-DC31-45A3-AFFE-B944FF526AD8}"/>
            </a:ext>
          </a:extLst>
        </xdr:cNvPr>
        <xdr:cNvCxnSpPr/>
      </xdr:nvCxnSpPr>
      <xdr:spPr>
        <a:xfrm>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C2443B29-DCD4-4E93-B527-80A1C858277D}"/>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E3F0D6EB-8E07-4697-B32A-F319C1816A9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2336DF51-1BC7-4F86-8F0A-9EF60EA6C846}"/>
            </a:ext>
          </a:extLst>
        </xdr:cNvPr>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3112450C-DDCD-4400-8B6F-8E4F03F99F3F}"/>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A5114940-2411-4DBC-A5E9-07D73B4071EA}"/>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19A2FB1A-42E2-4410-81BB-8BF731F2A79E}"/>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C4B7E024-9538-491F-A32B-4A0BD36C0661}"/>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C282EFA-6093-4501-AC6C-EA1E6BA6C2D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ED1582D-3ABE-4CF2-AA0A-56F1EA3430F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B6B3414-DC09-4264-85F9-492D9912FE4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D4D53F8-1E6D-48DA-BF81-0D21E212DB9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EB40E09A-B2F2-4E6A-AA6E-F9C937C8380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BBDDE649-45EB-43F3-AA6F-1F2090FB5E81}"/>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134758</xdr:rowOff>
    </xdr:from>
    <xdr:ext cx="762000" cy="259045"/>
    <xdr:sp macro="" textlink="">
      <xdr:nvSpPr>
        <xdr:cNvPr id="90" name="財政力該当値テキスト">
          <a:extLst>
            <a:ext uri="{FF2B5EF4-FFF2-40B4-BE49-F238E27FC236}">
              <a16:creationId xmlns:a16="http://schemas.microsoft.com/office/drawing/2014/main" id="{A045BDBA-CC7A-4A9D-A190-55EACABA44C4}"/>
            </a:ext>
          </a:extLst>
        </xdr:cNvPr>
        <xdr:cNvSpPr txBox="1"/>
      </xdr:nvSpPr>
      <xdr:spPr>
        <a:xfrm>
          <a:off x="5041900" y="73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2D633EAA-0D98-4679-B54D-6AD7C90CAF93}"/>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a:extLst>
            <a:ext uri="{FF2B5EF4-FFF2-40B4-BE49-F238E27FC236}">
              <a16:creationId xmlns:a16="http://schemas.microsoft.com/office/drawing/2014/main" id="{556F391B-DC68-4AEB-821A-36C46360561A}"/>
            </a:ext>
          </a:extLst>
        </xdr:cNvPr>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B8E031A0-64C1-4F5B-B384-83BB452C9A67}"/>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348FDBC7-5052-4F78-9EA9-919CE4155283}"/>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D6749A8C-8141-4A88-8C9A-22FC2BCF4C06}"/>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2B141980-A7A0-475D-B449-0EE431004778}"/>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693B6EF6-84AE-4254-9998-1F3DE056CA8B}"/>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818BFD9B-8091-41DE-A317-D46689C758A4}"/>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1FA483B2-6C39-413A-8110-A69ECDA43F1B}"/>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672EEC77-5E60-4FCA-93D5-C9601AEB094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D4FC1D7B-4CC7-4EDF-AC92-2E6343847A3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5D0EE2BB-ACFF-4BD7-93E5-343359207B9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65BB73CB-25C8-4C6C-9340-6517E14ADB6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13E883D1-4961-4300-86C7-6AC9D00876E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CBF93F36-0BFB-40BF-94DE-E887D5593C6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79F5B149-3AAA-4DDD-9E13-97BC44938E5D}"/>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BF3CC703-87F2-4556-B47B-75A65C1D66E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B406A2ED-74D7-4E07-81EF-E735F54DFAD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4051CD8A-9A9C-483D-B65E-9C6FBAC281F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A80293D0-8ADE-45CB-A693-45EBAB3674B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FF927B15-5794-4757-AA83-5161F2D297E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増加している。令和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年度に経常収支比率が増加した主な要因としては、人件費や公債費の増加が挙げられる。</a:t>
          </a:r>
          <a:endParaRPr lang="ja-JP" altLang="ja-JP" sz="1400">
            <a:effectLst/>
          </a:endParaRPr>
        </a:p>
        <a:p>
          <a:r>
            <a:rPr kumimoji="1" lang="ja-JP" altLang="ja-JP" sz="1100">
              <a:solidFill>
                <a:schemeClr val="dk1"/>
              </a:solidFill>
              <a:effectLst/>
              <a:latin typeface="+mn-lt"/>
              <a:ea typeface="+mn-ea"/>
              <a:cs typeface="+mn-cs"/>
            </a:rPr>
            <a:t>　今後も、町税等の滞納整理や徴収率の向上に向けた取り組みを行い、より一層の町税等歳入の確保及び経常経費の削減を行い、経常収支比率の改善に努める。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1A42DC3E-DC71-4709-BBBB-063BADF80F9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E9BAC770-1105-42E3-AD6B-FFF544DABB7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6B3B0446-5FAC-4BD7-A09A-A29870EC274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853E1C24-1461-4C2C-B519-B45445558F43}"/>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970C255B-9C94-4899-A57C-7CB5C374E3AD}"/>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A64950F6-C66A-43FC-B43A-61E0D7476C6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34A4AB70-9D6B-4436-87C9-118F3CD9FB7B}"/>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F0AA5F3B-8286-4D09-A38A-6FF694B2A236}"/>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571E2A5C-D09F-46A5-8838-27BE560791D5}"/>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A3DF0B2F-39AE-4827-9F4D-A56F40920A4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301ECC12-CADE-4F55-AA3E-F01F78D00B2E}"/>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14EA3A97-39CD-4866-A9DA-B5CB5087FE05}"/>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48BCEC5A-A98A-4A19-B4F5-C3DD9050B8D1}"/>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F86A5388-AAF0-4E42-A28F-E2198897619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24422F96-ECBE-4E08-8340-E270595093B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89016067-BB9D-4C6E-8260-291F7CB8665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878BE3FC-F7FD-48FC-9385-06B1D2D770A4}"/>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23D1D7DD-83D0-47A6-93ED-2756A050A803}"/>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5C708464-8CBF-4E40-83B7-28FD78D590D4}"/>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4B0DDDFD-100D-4A0F-B549-5A0F026E354D}"/>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B270A6D1-5A8B-4831-8D73-6B0E33C0A89F}"/>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155998</xdr:rowOff>
    </xdr:from>
    <xdr:to>
      <xdr:col>23</xdr:col>
      <xdr:colOff>133350</xdr:colOff>
      <xdr:row>66</xdr:row>
      <xdr:rowOff>134831</xdr:rowOff>
    </xdr:to>
    <xdr:cxnSp macro="">
      <xdr:nvCxnSpPr>
        <xdr:cNvPr id="133" name="直線コネクタ 132">
          <a:extLst>
            <a:ext uri="{FF2B5EF4-FFF2-40B4-BE49-F238E27FC236}">
              <a16:creationId xmlns:a16="http://schemas.microsoft.com/office/drawing/2014/main" id="{BE75B99F-13EE-48A6-A8B5-0563FE01D069}"/>
            </a:ext>
          </a:extLst>
        </xdr:cNvPr>
        <xdr:cNvCxnSpPr/>
      </xdr:nvCxnSpPr>
      <xdr:spPr>
        <a:xfrm>
          <a:off x="4114800" y="11128798"/>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873EA65B-CDBD-4805-9550-F48A064EB81B}"/>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484D4EB2-4478-4081-ACAA-D0423DB3AA44}"/>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155998</xdr:rowOff>
    </xdr:from>
    <xdr:to>
      <xdr:col>19</xdr:col>
      <xdr:colOff>133350</xdr:colOff>
      <xdr:row>67</xdr:row>
      <xdr:rowOff>23706</xdr:rowOff>
    </xdr:to>
    <xdr:cxnSp macro="">
      <xdr:nvCxnSpPr>
        <xdr:cNvPr id="136" name="直線コネクタ 135">
          <a:extLst>
            <a:ext uri="{FF2B5EF4-FFF2-40B4-BE49-F238E27FC236}">
              <a16:creationId xmlns:a16="http://schemas.microsoft.com/office/drawing/2014/main" id="{C8E9E10D-B747-4089-8786-F8B9AE81C3D2}"/>
            </a:ext>
          </a:extLst>
        </xdr:cNvPr>
        <xdr:cNvCxnSpPr/>
      </xdr:nvCxnSpPr>
      <xdr:spPr>
        <a:xfrm flipV="1">
          <a:off x="3225800" y="11128798"/>
          <a:ext cx="889000" cy="38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EA21BA70-824C-4BAF-974F-5DAC22C74419}"/>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AC7E2FBF-1F35-41F9-B972-DFE4635091C1}"/>
            </a:ext>
          </a:extLst>
        </xdr:cNvPr>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3598</xdr:rowOff>
    </xdr:from>
    <xdr:to>
      <xdr:col>15</xdr:col>
      <xdr:colOff>82550</xdr:colOff>
      <xdr:row>67</xdr:row>
      <xdr:rowOff>23706</xdr:rowOff>
    </xdr:to>
    <xdr:cxnSp macro="">
      <xdr:nvCxnSpPr>
        <xdr:cNvPr id="139" name="直線コネクタ 138">
          <a:extLst>
            <a:ext uri="{FF2B5EF4-FFF2-40B4-BE49-F238E27FC236}">
              <a16:creationId xmlns:a16="http://schemas.microsoft.com/office/drawing/2014/main" id="{D344CA46-4D19-4205-90CB-1D2C3D1FFAEC}"/>
            </a:ext>
          </a:extLst>
        </xdr:cNvPr>
        <xdr:cNvCxnSpPr/>
      </xdr:nvCxnSpPr>
      <xdr:spPr>
        <a:xfrm>
          <a:off x="2336800" y="1149074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E536FB3D-1312-4584-8831-0FC012AA2097}"/>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a:extLst>
            <a:ext uri="{FF2B5EF4-FFF2-40B4-BE49-F238E27FC236}">
              <a16:creationId xmlns:a16="http://schemas.microsoft.com/office/drawing/2014/main" id="{F7EB4EEB-10F6-4802-8336-11D371B8482A}"/>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50377</xdr:rowOff>
    </xdr:from>
    <xdr:to>
      <xdr:col>11</xdr:col>
      <xdr:colOff>31750</xdr:colOff>
      <xdr:row>67</xdr:row>
      <xdr:rowOff>3598</xdr:rowOff>
    </xdr:to>
    <xdr:cxnSp macro="">
      <xdr:nvCxnSpPr>
        <xdr:cNvPr id="142" name="直線コネクタ 141">
          <a:extLst>
            <a:ext uri="{FF2B5EF4-FFF2-40B4-BE49-F238E27FC236}">
              <a16:creationId xmlns:a16="http://schemas.microsoft.com/office/drawing/2014/main" id="{6959ADA1-89D8-4566-B5E8-334C070141A8}"/>
            </a:ext>
          </a:extLst>
        </xdr:cNvPr>
        <xdr:cNvCxnSpPr/>
      </xdr:nvCxnSpPr>
      <xdr:spPr>
        <a:xfrm>
          <a:off x="1447800" y="11366077"/>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30269</xdr:rowOff>
    </xdr:from>
    <xdr:to>
      <xdr:col>11</xdr:col>
      <xdr:colOff>82550</xdr:colOff>
      <xdr:row>65</xdr:row>
      <xdr:rowOff>131869</xdr:rowOff>
    </xdr:to>
    <xdr:sp macro="" textlink="">
      <xdr:nvSpPr>
        <xdr:cNvPr id="143" name="フローチャート: 判断 142">
          <a:extLst>
            <a:ext uri="{FF2B5EF4-FFF2-40B4-BE49-F238E27FC236}">
              <a16:creationId xmlns:a16="http://schemas.microsoft.com/office/drawing/2014/main" id="{C473B83E-1A5C-4973-9F66-BA1DF6DCAAFD}"/>
            </a:ext>
          </a:extLst>
        </xdr:cNvPr>
        <xdr:cNvSpPr/>
      </xdr:nvSpPr>
      <xdr:spPr>
        <a:xfrm>
          <a:off x="2286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142046</xdr:rowOff>
    </xdr:from>
    <xdr:ext cx="762000" cy="259045"/>
    <xdr:sp macro="" textlink="">
      <xdr:nvSpPr>
        <xdr:cNvPr id="144" name="テキスト ボックス 143">
          <a:extLst>
            <a:ext uri="{FF2B5EF4-FFF2-40B4-BE49-F238E27FC236}">
              <a16:creationId xmlns:a16="http://schemas.microsoft.com/office/drawing/2014/main" id="{FDD5121F-DE52-4A93-811E-8595A8A9D2D8}"/>
            </a:ext>
          </a:extLst>
        </xdr:cNvPr>
        <xdr:cNvSpPr txBox="1"/>
      </xdr:nvSpPr>
      <xdr:spPr>
        <a:xfrm>
          <a:off x="1955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6138</xdr:rowOff>
    </xdr:from>
    <xdr:to>
      <xdr:col>7</xdr:col>
      <xdr:colOff>31750</xdr:colOff>
      <xdr:row>65</xdr:row>
      <xdr:rowOff>107738</xdr:rowOff>
    </xdr:to>
    <xdr:sp macro="" textlink="">
      <xdr:nvSpPr>
        <xdr:cNvPr id="145" name="フローチャート: 判断 144">
          <a:extLst>
            <a:ext uri="{FF2B5EF4-FFF2-40B4-BE49-F238E27FC236}">
              <a16:creationId xmlns:a16="http://schemas.microsoft.com/office/drawing/2014/main" id="{B0AA4F3E-5A8D-4DA5-9232-726921A8C4DD}"/>
            </a:ext>
          </a:extLst>
        </xdr:cNvPr>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E14D2D3D-8433-4A5E-8FED-62E421239E90}"/>
            </a:ext>
          </a:extLst>
        </xdr:cNvPr>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B6C9513-EF6C-4316-9780-4786204F51D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C23BAD4-B2CB-4EBD-B1C5-949B5DD01945}"/>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203A67F-74F5-4E5D-A2D7-0CDDA9B1B66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6E7528B-38F5-49A9-8AB2-42068335C1F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9F737EA8-FEC4-446D-96C4-774471AA5C1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84031</xdr:rowOff>
    </xdr:from>
    <xdr:to>
      <xdr:col>23</xdr:col>
      <xdr:colOff>184150</xdr:colOff>
      <xdr:row>67</xdr:row>
      <xdr:rowOff>14181</xdr:rowOff>
    </xdr:to>
    <xdr:sp macro="" textlink="">
      <xdr:nvSpPr>
        <xdr:cNvPr id="152" name="楕円 151">
          <a:extLst>
            <a:ext uri="{FF2B5EF4-FFF2-40B4-BE49-F238E27FC236}">
              <a16:creationId xmlns:a16="http://schemas.microsoft.com/office/drawing/2014/main" id="{493AA698-C0F6-42B8-8B4A-56B8DE6B0C0F}"/>
            </a:ext>
          </a:extLst>
        </xdr:cNvPr>
        <xdr:cNvSpPr/>
      </xdr:nvSpPr>
      <xdr:spPr>
        <a:xfrm>
          <a:off x="4902200" y="113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56108</xdr:rowOff>
    </xdr:from>
    <xdr:ext cx="762000" cy="259045"/>
    <xdr:sp macro="" textlink="">
      <xdr:nvSpPr>
        <xdr:cNvPr id="153" name="財政構造の弾力性該当値テキスト">
          <a:extLst>
            <a:ext uri="{FF2B5EF4-FFF2-40B4-BE49-F238E27FC236}">
              <a16:creationId xmlns:a16="http://schemas.microsoft.com/office/drawing/2014/main" id="{DC221768-D971-4453-8079-536DC5551018}"/>
            </a:ext>
          </a:extLst>
        </xdr:cNvPr>
        <xdr:cNvSpPr txBox="1"/>
      </xdr:nvSpPr>
      <xdr:spPr>
        <a:xfrm>
          <a:off x="5041900" y="1137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105198</xdr:rowOff>
    </xdr:from>
    <xdr:to>
      <xdr:col>19</xdr:col>
      <xdr:colOff>184150</xdr:colOff>
      <xdr:row>65</xdr:row>
      <xdr:rowOff>35348</xdr:rowOff>
    </xdr:to>
    <xdr:sp macro="" textlink="">
      <xdr:nvSpPr>
        <xdr:cNvPr id="154" name="楕円 153">
          <a:extLst>
            <a:ext uri="{FF2B5EF4-FFF2-40B4-BE49-F238E27FC236}">
              <a16:creationId xmlns:a16="http://schemas.microsoft.com/office/drawing/2014/main" id="{F8BD4394-35E4-4065-952B-13CF951B25BD}"/>
            </a:ext>
          </a:extLst>
        </xdr:cNvPr>
        <xdr:cNvSpPr/>
      </xdr:nvSpPr>
      <xdr:spPr>
        <a:xfrm>
          <a:off x="4064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20125</xdr:rowOff>
    </xdr:from>
    <xdr:ext cx="736600" cy="259045"/>
    <xdr:sp macro="" textlink="">
      <xdr:nvSpPr>
        <xdr:cNvPr id="155" name="テキスト ボックス 154">
          <a:extLst>
            <a:ext uri="{FF2B5EF4-FFF2-40B4-BE49-F238E27FC236}">
              <a16:creationId xmlns:a16="http://schemas.microsoft.com/office/drawing/2014/main" id="{6D0A1FEE-97CB-40C7-94A9-38492824DC1B}"/>
            </a:ext>
          </a:extLst>
        </xdr:cNvPr>
        <xdr:cNvSpPr txBox="1"/>
      </xdr:nvSpPr>
      <xdr:spPr>
        <a:xfrm>
          <a:off x="3733800" y="1116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144356</xdr:rowOff>
    </xdr:from>
    <xdr:to>
      <xdr:col>15</xdr:col>
      <xdr:colOff>133350</xdr:colOff>
      <xdr:row>67</xdr:row>
      <xdr:rowOff>74506</xdr:rowOff>
    </xdr:to>
    <xdr:sp macro="" textlink="">
      <xdr:nvSpPr>
        <xdr:cNvPr id="156" name="楕円 155">
          <a:extLst>
            <a:ext uri="{FF2B5EF4-FFF2-40B4-BE49-F238E27FC236}">
              <a16:creationId xmlns:a16="http://schemas.microsoft.com/office/drawing/2014/main" id="{7470DE94-B7C9-470F-9EA6-1A0F3B04F280}"/>
            </a:ext>
          </a:extLst>
        </xdr:cNvPr>
        <xdr:cNvSpPr/>
      </xdr:nvSpPr>
      <xdr:spPr>
        <a:xfrm>
          <a:off x="3175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59283</xdr:rowOff>
    </xdr:from>
    <xdr:ext cx="762000" cy="259045"/>
    <xdr:sp macro="" textlink="">
      <xdr:nvSpPr>
        <xdr:cNvPr id="157" name="テキスト ボックス 156">
          <a:extLst>
            <a:ext uri="{FF2B5EF4-FFF2-40B4-BE49-F238E27FC236}">
              <a16:creationId xmlns:a16="http://schemas.microsoft.com/office/drawing/2014/main" id="{53D86590-CDF9-4E52-9398-E6C5648A7C8C}"/>
            </a:ext>
          </a:extLst>
        </xdr:cNvPr>
        <xdr:cNvSpPr txBox="1"/>
      </xdr:nvSpPr>
      <xdr:spPr>
        <a:xfrm>
          <a:off x="2844800" y="1154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124248</xdr:rowOff>
    </xdr:from>
    <xdr:to>
      <xdr:col>11</xdr:col>
      <xdr:colOff>82550</xdr:colOff>
      <xdr:row>67</xdr:row>
      <xdr:rowOff>54398</xdr:rowOff>
    </xdr:to>
    <xdr:sp macro="" textlink="">
      <xdr:nvSpPr>
        <xdr:cNvPr id="158" name="楕円 157">
          <a:extLst>
            <a:ext uri="{FF2B5EF4-FFF2-40B4-BE49-F238E27FC236}">
              <a16:creationId xmlns:a16="http://schemas.microsoft.com/office/drawing/2014/main" id="{0492EE2D-BB6B-4615-8A1F-653D5BA88B96}"/>
            </a:ext>
          </a:extLst>
        </xdr:cNvPr>
        <xdr:cNvSpPr/>
      </xdr:nvSpPr>
      <xdr:spPr>
        <a:xfrm>
          <a:off x="22860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39175</xdr:rowOff>
    </xdr:from>
    <xdr:ext cx="762000" cy="259045"/>
    <xdr:sp macro="" textlink="">
      <xdr:nvSpPr>
        <xdr:cNvPr id="159" name="テキスト ボックス 158">
          <a:extLst>
            <a:ext uri="{FF2B5EF4-FFF2-40B4-BE49-F238E27FC236}">
              <a16:creationId xmlns:a16="http://schemas.microsoft.com/office/drawing/2014/main" id="{02B1C712-045E-45A6-9109-0DD690E77BD8}"/>
            </a:ext>
          </a:extLst>
        </xdr:cNvPr>
        <xdr:cNvSpPr txBox="1"/>
      </xdr:nvSpPr>
      <xdr:spPr>
        <a:xfrm>
          <a:off x="1955800" y="1152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171027</xdr:rowOff>
    </xdr:from>
    <xdr:to>
      <xdr:col>7</xdr:col>
      <xdr:colOff>31750</xdr:colOff>
      <xdr:row>66</xdr:row>
      <xdr:rowOff>101177</xdr:rowOff>
    </xdr:to>
    <xdr:sp macro="" textlink="">
      <xdr:nvSpPr>
        <xdr:cNvPr id="160" name="楕円 159">
          <a:extLst>
            <a:ext uri="{FF2B5EF4-FFF2-40B4-BE49-F238E27FC236}">
              <a16:creationId xmlns:a16="http://schemas.microsoft.com/office/drawing/2014/main" id="{F0EBAF88-8C2B-4747-9DBC-50BB9A7AD235}"/>
            </a:ext>
          </a:extLst>
        </xdr:cNvPr>
        <xdr:cNvSpPr/>
      </xdr:nvSpPr>
      <xdr:spPr>
        <a:xfrm>
          <a:off x="1397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85954</xdr:rowOff>
    </xdr:from>
    <xdr:ext cx="762000" cy="259045"/>
    <xdr:sp macro="" textlink="">
      <xdr:nvSpPr>
        <xdr:cNvPr id="161" name="テキスト ボックス 160">
          <a:extLst>
            <a:ext uri="{FF2B5EF4-FFF2-40B4-BE49-F238E27FC236}">
              <a16:creationId xmlns:a16="http://schemas.microsoft.com/office/drawing/2014/main" id="{DD740863-0AE0-44C5-9701-9D50B3C9DB41}"/>
            </a:ext>
          </a:extLst>
        </xdr:cNvPr>
        <xdr:cNvSpPr txBox="1"/>
      </xdr:nvSpPr>
      <xdr:spPr>
        <a:xfrm>
          <a:off x="1066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7321D37A-695C-42D0-BC85-183DAB32CA2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581AE3B6-50BB-41EB-969C-B0477EF110EF}"/>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E2BFF994-D5A0-4EED-B6FF-1F281B1F195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D74394D4-29EB-4640-AAE7-6182E0766F3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93279C58-1B43-4099-B687-4EFDC91FB2B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7C73B6A6-4414-41C9-B1F5-E6F2E98E5EB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6116CFF8-FBCE-4260-90AC-3342573885F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9EA51CF3-88BC-45EE-AEC2-09073DC0789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651DAA92-F977-47C9-8AF6-85A00EBCBB0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81AB1077-CEC2-41EB-934C-4D0A755B77BF}"/>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95C65353-68D6-4A90-ADF2-85160E3B21B7}"/>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FA7E3871-50DC-4AC9-B6DB-75A0EC9A761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79930B27-3351-4B99-B2B2-36A8A7EECF2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は山間部（過疎地域）が多く、行政区域が広域である。行政サービスの質を落とさないよう、全ての区域をできる限りカバーするために、多くの施設（出張所・保育所・学校等）を抱えている。そのため、類似団体と比較すると人件費・物件費等に要する費用が大きくなってしまう。</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年度と比べて</a:t>
          </a:r>
          <a:r>
            <a:rPr kumimoji="1" lang="en-US" altLang="ja-JP" sz="1100">
              <a:solidFill>
                <a:schemeClr val="dk1"/>
              </a:solidFill>
              <a:effectLst/>
              <a:latin typeface="+mn-lt"/>
              <a:ea typeface="+mn-ea"/>
              <a:cs typeface="+mn-cs"/>
            </a:rPr>
            <a:t>15,950</a:t>
          </a:r>
          <a:r>
            <a:rPr kumimoji="1" lang="ja-JP" altLang="ja-JP" sz="1100">
              <a:solidFill>
                <a:schemeClr val="dk1"/>
              </a:solidFill>
              <a:effectLst/>
              <a:latin typeface="+mn-lt"/>
              <a:ea typeface="+mn-ea"/>
              <a:cs typeface="+mn-cs"/>
            </a:rPr>
            <a:t>円増加しており、類似団体も</a:t>
          </a:r>
          <a:r>
            <a:rPr kumimoji="1" lang="en-US" altLang="ja-JP" sz="1100">
              <a:solidFill>
                <a:schemeClr val="dk1"/>
              </a:solidFill>
              <a:effectLst/>
              <a:latin typeface="+mn-lt"/>
              <a:ea typeface="+mn-ea"/>
              <a:cs typeface="+mn-cs"/>
            </a:rPr>
            <a:t>10,770</a:t>
          </a:r>
          <a:r>
            <a:rPr kumimoji="1" lang="ja-JP" altLang="ja-JP" sz="1100">
              <a:solidFill>
                <a:schemeClr val="dk1"/>
              </a:solidFill>
              <a:effectLst/>
              <a:latin typeface="+mn-lt"/>
              <a:ea typeface="+mn-ea"/>
              <a:cs typeface="+mn-cs"/>
            </a:rPr>
            <a:t>円増加している。令和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年度と比較して増となっている要因としては、ふるさと納税返礼品の増等により物件費が増加したことが挙げられる。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979AA99B-20B9-4795-AAC1-92491A22144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6BA5F455-867C-400D-BB5F-8849A303322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343DEC19-9F91-4120-90FE-C74BFB6F6EB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24E9C1C6-E210-40C1-963A-CACA11E60C96}"/>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21D4466C-2FAD-4D09-8053-3459ABD622BC}"/>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A2FAAF0D-3DA6-4EEC-B7B1-B93F5454B6FC}"/>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E59380C-6165-4349-B27C-F4CE31810983}"/>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23F8E98B-EE32-4A6A-9999-6D81C25D7AB8}"/>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21BD027E-F6A7-431B-B3B6-0345DC9EFBBD}"/>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DB514E5-3D16-4289-9F0D-62D0491C0529}"/>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9801B2C6-CDAA-48E8-8B00-F6909A4A9D72}"/>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2DC6E4E8-AB93-4DDB-A5C4-CA1D1ACF9143}"/>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82E2C7F2-2D7E-46F9-9F70-0AD5E6A3F41E}"/>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F284BE46-4F4F-4BF8-ABD5-C8231393F25D}"/>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55343002-9B04-4EFE-9F66-8485201B3FEC}"/>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7F087F5A-BA2E-44F2-9019-BB8983FE50D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30301933-6355-4972-831F-7930E2B9406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CB16C7F5-28B9-426D-9B19-D9B9A72DC57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3E2650A4-EE14-44A7-BE67-3E784740986E}"/>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4FE9860B-A581-477C-B43D-80C185358A33}"/>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F9B9B109-83F0-43AE-8A84-3647DABEAF59}"/>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8E6CC208-DBB7-4820-8625-A1955FDA2BEB}"/>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CD7AEB9C-1994-42BA-BC3F-39CCD0DAC289}"/>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95321</xdr:rowOff>
    </xdr:from>
    <xdr:to>
      <xdr:col>23</xdr:col>
      <xdr:colOff>133350</xdr:colOff>
      <xdr:row>82</xdr:row>
      <xdr:rowOff>150302</xdr:rowOff>
    </xdr:to>
    <xdr:cxnSp macro="">
      <xdr:nvCxnSpPr>
        <xdr:cNvPr id="198" name="直線コネクタ 197">
          <a:extLst>
            <a:ext uri="{FF2B5EF4-FFF2-40B4-BE49-F238E27FC236}">
              <a16:creationId xmlns:a16="http://schemas.microsoft.com/office/drawing/2014/main" id="{DDD34B93-40CE-40D7-80E8-BA767C43F12B}"/>
            </a:ext>
          </a:extLst>
        </xdr:cNvPr>
        <xdr:cNvCxnSpPr/>
      </xdr:nvCxnSpPr>
      <xdr:spPr>
        <a:xfrm>
          <a:off x="4114800" y="14154221"/>
          <a:ext cx="838200" cy="5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B84179D1-2058-43F0-A449-211451B73573}"/>
            </a:ext>
          </a:extLst>
        </xdr:cNvPr>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6D1AEB5-5585-45BF-98B9-E70321CED9FF}"/>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71969</xdr:rowOff>
    </xdr:from>
    <xdr:to>
      <xdr:col>19</xdr:col>
      <xdr:colOff>133350</xdr:colOff>
      <xdr:row>82</xdr:row>
      <xdr:rowOff>95321</xdr:rowOff>
    </xdr:to>
    <xdr:cxnSp macro="">
      <xdr:nvCxnSpPr>
        <xdr:cNvPr id="201" name="直線コネクタ 200">
          <a:extLst>
            <a:ext uri="{FF2B5EF4-FFF2-40B4-BE49-F238E27FC236}">
              <a16:creationId xmlns:a16="http://schemas.microsoft.com/office/drawing/2014/main" id="{44D02BC8-F8AB-4CBB-8A6F-D8B93E829A54}"/>
            </a:ext>
          </a:extLst>
        </xdr:cNvPr>
        <xdr:cNvCxnSpPr/>
      </xdr:nvCxnSpPr>
      <xdr:spPr>
        <a:xfrm>
          <a:off x="3225800" y="14130869"/>
          <a:ext cx="889000" cy="2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4EB4363F-B885-4181-BDDF-553EA899602F}"/>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CBF5448F-BB4F-480B-A04F-29B60ACDBE80}"/>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20718</xdr:rowOff>
    </xdr:from>
    <xdr:to>
      <xdr:col>15</xdr:col>
      <xdr:colOff>82550</xdr:colOff>
      <xdr:row>82</xdr:row>
      <xdr:rowOff>71969</xdr:rowOff>
    </xdr:to>
    <xdr:cxnSp macro="">
      <xdr:nvCxnSpPr>
        <xdr:cNvPr id="204" name="直線コネクタ 203">
          <a:extLst>
            <a:ext uri="{FF2B5EF4-FFF2-40B4-BE49-F238E27FC236}">
              <a16:creationId xmlns:a16="http://schemas.microsoft.com/office/drawing/2014/main" id="{EC84ABD4-8594-4AC0-BFA4-6310C4D3C643}"/>
            </a:ext>
          </a:extLst>
        </xdr:cNvPr>
        <xdr:cNvCxnSpPr/>
      </xdr:nvCxnSpPr>
      <xdr:spPr>
        <a:xfrm>
          <a:off x="2336800" y="14079618"/>
          <a:ext cx="889000" cy="5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5F261009-09F2-4585-91BB-674FC90E044B}"/>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a:extLst>
            <a:ext uri="{FF2B5EF4-FFF2-40B4-BE49-F238E27FC236}">
              <a16:creationId xmlns:a16="http://schemas.microsoft.com/office/drawing/2014/main" id="{C9AF3210-9DEA-4991-ABC1-C729338E538B}"/>
            </a:ext>
          </a:extLst>
        </xdr:cNvPr>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20718</xdr:rowOff>
    </xdr:from>
    <xdr:to>
      <xdr:col>11</xdr:col>
      <xdr:colOff>31750</xdr:colOff>
      <xdr:row>82</xdr:row>
      <xdr:rowOff>41628</xdr:rowOff>
    </xdr:to>
    <xdr:cxnSp macro="">
      <xdr:nvCxnSpPr>
        <xdr:cNvPr id="207" name="直線コネクタ 206">
          <a:extLst>
            <a:ext uri="{FF2B5EF4-FFF2-40B4-BE49-F238E27FC236}">
              <a16:creationId xmlns:a16="http://schemas.microsoft.com/office/drawing/2014/main" id="{E06455AC-6CEC-49CE-B8A1-FBB096D535B1}"/>
            </a:ext>
          </a:extLst>
        </xdr:cNvPr>
        <xdr:cNvCxnSpPr/>
      </xdr:nvCxnSpPr>
      <xdr:spPr>
        <a:xfrm flipV="1">
          <a:off x="1447800" y="14079618"/>
          <a:ext cx="8890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24358</xdr:rowOff>
    </xdr:from>
    <xdr:to>
      <xdr:col>11</xdr:col>
      <xdr:colOff>82550</xdr:colOff>
      <xdr:row>81</xdr:row>
      <xdr:rowOff>125958</xdr:rowOff>
    </xdr:to>
    <xdr:sp macro="" textlink="">
      <xdr:nvSpPr>
        <xdr:cNvPr id="208" name="フローチャート: 判断 207">
          <a:extLst>
            <a:ext uri="{FF2B5EF4-FFF2-40B4-BE49-F238E27FC236}">
              <a16:creationId xmlns:a16="http://schemas.microsoft.com/office/drawing/2014/main" id="{18DFEFCB-5890-4B46-B4F7-64ABAF0B7672}"/>
            </a:ext>
          </a:extLst>
        </xdr:cNvPr>
        <xdr:cNvSpPr/>
      </xdr:nvSpPr>
      <xdr:spPr>
        <a:xfrm>
          <a:off x="2286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136135</xdr:rowOff>
    </xdr:from>
    <xdr:ext cx="762000" cy="259045"/>
    <xdr:sp macro="" textlink="">
      <xdr:nvSpPr>
        <xdr:cNvPr id="209" name="テキスト ボックス 208">
          <a:extLst>
            <a:ext uri="{FF2B5EF4-FFF2-40B4-BE49-F238E27FC236}">
              <a16:creationId xmlns:a16="http://schemas.microsoft.com/office/drawing/2014/main" id="{9600F046-74DF-4B5C-BA9C-51CCBC04DDD2}"/>
            </a:ext>
          </a:extLst>
        </xdr:cNvPr>
        <xdr:cNvSpPr txBox="1"/>
      </xdr:nvSpPr>
      <xdr:spPr>
        <a:xfrm>
          <a:off x="1955800" y="1368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54442</xdr:rowOff>
    </xdr:from>
    <xdr:to>
      <xdr:col>7</xdr:col>
      <xdr:colOff>31750</xdr:colOff>
      <xdr:row>81</xdr:row>
      <xdr:rowOff>156042</xdr:rowOff>
    </xdr:to>
    <xdr:sp macro="" textlink="">
      <xdr:nvSpPr>
        <xdr:cNvPr id="210" name="フローチャート: 判断 209">
          <a:extLst>
            <a:ext uri="{FF2B5EF4-FFF2-40B4-BE49-F238E27FC236}">
              <a16:creationId xmlns:a16="http://schemas.microsoft.com/office/drawing/2014/main" id="{B83B798B-2B5E-4A04-B971-C094BCD38C3C}"/>
            </a:ext>
          </a:extLst>
        </xdr:cNvPr>
        <xdr:cNvSpPr/>
      </xdr:nvSpPr>
      <xdr:spPr>
        <a:xfrm>
          <a:off x="1397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166219</xdr:rowOff>
    </xdr:from>
    <xdr:ext cx="762000" cy="259045"/>
    <xdr:sp macro="" textlink="">
      <xdr:nvSpPr>
        <xdr:cNvPr id="211" name="テキスト ボックス 210">
          <a:extLst>
            <a:ext uri="{FF2B5EF4-FFF2-40B4-BE49-F238E27FC236}">
              <a16:creationId xmlns:a16="http://schemas.microsoft.com/office/drawing/2014/main" id="{5BBD46F0-7EFD-4A29-AAE1-FF7D0CD04115}"/>
            </a:ext>
          </a:extLst>
        </xdr:cNvPr>
        <xdr:cNvSpPr txBox="1"/>
      </xdr:nvSpPr>
      <xdr:spPr>
        <a:xfrm>
          <a:off x="1066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FE1C8B5-E42D-4322-8F81-80867184E11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88ECCFE-B22D-437B-BBE3-BA5572F68D3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427D27DE-3630-4BD8-88D6-B743DF8124A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D2B2DBE4-BE83-46FA-BE5A-96A2061CDFD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4EA4F80E-5042-4EA5-AED2-F4D393D3F0B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99502</xdr:rowOff>
    </xdr:from>
    <xdr:to>
      <xdr:col>23</xdr:col>
      <xdr:colOff>184150</xdr:colOff>
      <xdr:row>83</xdr:row>
      <xdr:rowOff>29652</xdr:rowOff>
    </xdr:to>
    <xdr:sp macro="" textlink="">
      <xdr:nvSpPr>
        <xdr:cNvPr id="217" name="楕円 216">
          <a:extLst>
            <a:ext uri="{FF2B5EF4-FFF2-40B4-BE49-F238E27FC236}">
              <a16:creationId xmlns:a16="http://schemas.microsoft.com/office/drawing/2014/main" id="{B1AF9720-5125-4D16-B653-0C9349A792BD}"/>
            </a:ext>
          </a:extLst>
        </xdr:cNvPr>
        <xdr:cNvSpPr/>
      </xdr:nvSpPr>
      <xdr:spPr>
        <a:xfrm>
          <a:off x="4902200" y="141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71579</xdr:rowOff>
    </xdr:from>
    <xdr:ext cx="762000" cy="259045"/>
    <xdr:sp macro="" textlink="">
      <xdr:nvSpPr>
        <xdr:cNvPr id="218" name="人件費・物件費等の状況該当値テキスト">
          <a:extLst>
            <a:ext uri="{FF2B5EF4-FFF2-40B4-BE49-F238E27FC236}">
              <a16:creationId xmlns:a16="http://schemas.microsoft.com/office/drawing/2014/main" id="{29101347-0CED-4BB0-AA8E-88FBEB212DAD}"/>
            </a:ext>
          </a:extLst>
        </xdr:cNvPr>
        <xdr:cNvSpPr txBox="1"/>
      </xdr:nvSpPr>
      <xdr:spPr>
        <a:xfrm>
          <a:off x="5041900" y="1413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44521</xdr:rowOff>
    </xdr:from>
    <xdr:to>
      <xdr:col>19</xdr:col>
      <xdr:colOff>184150</xdr:colOff>
      <xdr:row>82</xdr:row>
      <xdr:rowOff>146121</xdr:rowOff>
    </xdr:to>
    <xdr:sp macro="" textlink="">
      <xdr:nvSpPr>
        <xdr:cNvPr id="219" name="楕円 218">
          <a:extLst>
            <a:ext uri="{FF2B5EF4-FFF2-40B4-BE49-F238E27FC236}">
              <a16:creationId xmlns:a16="http://schemas.microsoft.com/office/drawing/2014/main" id="{34470964-5E93-4023-A726-CAE7C6CB245B}"/>
            </a:ext>
          </a:extLst>
        </xdr:cNvPr>
        <xdr:cNvSpPr/>
      </xdr:nvSpPr>
      <xdr:spPr>
        <a:xfrm>
          <a:off x="4064000" y="141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130898</xdr:rowOff>
    </xdr:from>
    <xdr:ext cx="736600" cy="259045"/>
    <xdr:sp macro="" textlink="">
      <xdr:nvSpPr>
        <xdr:cNvPr id="220" name="テキスト ボックス 219">
          <a:extLst>
            <a:ext uri="{FF2B5EF4-FFF2-40B4-BE49-F238E27FC236}">
              <a16:creationId xmlns:a16="http://schemas.microsoft.com/office/drawing/2014/main" id="{27CB59A6-98EC-45C6-8DC5-FE9FC772F7D4}"/>
            </a:ext>
          </a:extLst>
        </xdr:cNvPr>
        <xdr:cNvSpPr txBox="1"/>
      </xdr:nvSpPr>
      <xdr:spPr>
        <a:xfrm>
          <a:off x="3733800" y="14189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21169</xdr:rowOff>
    </xdr:from>
    <xdr:to>
      <xdr:col>15</xdr:col>
      <xdr:colOff>133350</xdr:colOff>
      <xdr:row>82</xdr:row>
      <xdr:rowOff>122769</xdr:rowOff>
    </xdr:to>
    <xdr:sp macro="" textlink="">
      <xdr:nvSpPr>
        <xdr:cNvPr id="221" name="楕円 220">
          <a:extLst>
            <a:ext uri="{FF2B5EF4-FFF2-40B4-BE49-F238E27FC236}">
              <a16:creationId xmlns:a16="http://schemas.microsoft.com/office/drawing/2014/main" id="{8A465DD6-9132-4715-81E4-B6CEFDC33873}"/>
            </a:ext>
          </a:extLst>
        </xdr:cNvPr>
        <xdr:cNvSpPr/>
      </xdr:nvSpPr>
      <xdr:spPr>
        <a:xfrm>
          <a:off x="3175000" y="1408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107546</xdr:rowOff>
    </xdr:from>
    <xdr:ext cx="762000" cy="259045"/>
    <xdr:sp macro="" textlink="">
      <xdr:nvSpPr>
        <xdr:cNvPr id="222" name="テキスト ボックス 221">
          <a:extLst>
            <a:ext uri="{FF2B5EF4-FFF2-40B4-BE49-F238E27FC236}">
              <a16:creationId xmlns:a16="http://schemas.microsoft.com/office/drawing/2014/main" id="{E19093FC-3777-49AC-808C-B09EF211931C}"/>
            </a:ext>
          </a:extLst>
        </xdr:cNvPr>
        <xdr:cNvSpPr txBox="1"/>
      </xdr:nvSpPr>
      <xdr:spPr>
        <a:xfrm>
          <a:off x="2844800" y="1416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141368</xdr:rowOff>
    </xdr:from>
    <xdr:to>
      <xdr:col>11</xdr:col>
      <xdr:colOff>82550</xdr:colOff>
      <xdr:row>82</xdr:row>
      <xdr:rowOff>71518</xdr:rowOff>
    </xdr:to>
    <xdr:sp macro="" textlink="">
      <xdr:nvSpPr>
        <xdr:cNvPr id="223" name="楕円 222">
          <a:extLst>
            <a:ext uri="{FF2B5EF4-FFF2-40B4-BE49-F238E27FC236}">
              <a16:creationId xmlns:a16="http://schemas.microsoft.com/office/drawing/2014/main" id="{21787F63-FB7B-4564-9F33-04CD2A13977D}"/>
            </a:ext>
          </a:extLst>
        </xdr:cNvPr>
        <xdr:cNvSpPr/>
      </xdr:nvSpPr>
      <xdr:spPr>
        <a:xfrm>
          <a:off x="2286000" y="140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56295</xdr:rowOff>
    </xdr:from>
    <xdr:ext cx="762000" cy="259045"/>
    <xdr:sp macro="" textlink="">
      <xdr:nvSpPr>
        <xdr:cNvPr id="224" name="テキスト ボックス 223">
          <a:extLst>
            <a:ext uri="{FF2B5EF4-FFF2-40B4-BE49-F238E27FC236}">
              <a16:creationId xmlns:a16="http://schemas.microsoft.com/office/drawing/2014/main" id="{84FCC842-0A73-4D00-9427-6484C7A53789}"/>
            </a:ext>
          </a:extLst>
        </xdr:cNvPr>
        <xdr:cNvSpPr txBox="1"/>
      </xdr:nvSpPr>
      <xdr:spPr>
        <a:xfrm>
          <a:off x="1955800" y="141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162278</xdr:rowOff>
    </xdr:from>
    <xdr:to>
      <xdr:col>7</xdr:col>
      <xdr:colOff>31750</xdr:colOff>
      <xdr:row>82</xdr:row>
      <xdr:rowOff>92428</xdr:rowOff>
    </xdr:to>
    <xdr:sp macro="" textlink="">
      <xdr:nvSpPr>
        <xdr:cNvPr id="225" name="楕円 224">
          <a:extLst>
            <a:ext uri="{FF2B5EF4-FFF2-40B4-BE49-F238E27FC236}">
              <a16:creationId xmlns:a16="http://schemas.microsoft.com/office/drawing/2014/main" id="{4BFD20F4-02D8-4C69-A68F-7A66F7890F2A}"/>
            </a:ext>
          </a:extLst>
        </xdr:cNvPr>
        <xdr:cNvSpPr/>
      </xdr:nvSpPr>
      <xdr:spPr>
        <a:xfrm>
          <a:off x="1397000" y="140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77205</xdr:rowOff>
    </xdr:from>
    <xdr:ext cx="762000" cy="259045"/>
    <xdr:sp macro="" textlink="">
      <xdr:nvSpPr>
        <xdr:cNvPr id="226" name="テキスト ボックス 225">
          <a:extLst>
            <a:ext uri="{FF2B5EF4-FFF2-40B4-BE49-F238E27FC236}">
              <a16:creationId xmlns:a16="http://schemas.microsoft.com/office/drawing/2014/main" id="{30EFEAEA-9A5D-4893-BFAB-E1DB41D8E938}"/>
            </a:ext>
          </a:extLst>
        </xdr:cNvPr>
        <xdr:cNvSpPr txBox="1"/>
      </xdr:nvSpPr>
      <xdr:spPr>
        <a:xfrm>
          <a:off x="1066800" y="1413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89EA95A3-D14B-4874-BF90-FEBDCE85437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AF98DF9D-30C6-446E-B413-BF3AF0C7301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F35BE1D2-6C78-4C9E-819F-231EF49F04A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CDDEF977-1B2B-4743-B287-F3D4F8C2269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D3C28669-5E57-4625-A505-CF9B121D9064}"/>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910E0AFA-7DC9-4F1B-BE8D-097B3320CAC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AD6206A3-1CA3-4997-992F-4AAEFA84061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4C5F5345-6C6F-4F71-B0F7-41947E88BAB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DA817CCC-597F-4B4D-93F6-7562D62942A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37A1FF52-81AC-4755-B135-31B30E1F674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A933916B-AABD-4AAC-A117-092F69C4AEE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3E1B1555-5434-4368-AA91-F6B2A60CA1F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E5813DE0-5BE5-4048-9616-1919AE6F1E3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年度から変動はないが、類似団体を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これからも早期退職者制度等を活用し、人件費の抑制に努め、類似団体と同程度の水準を目指し、人件費の削減を図っていく。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D9115E1D-2521-4D7A-B6B5-DD43B825EFB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F157DB6A-1F61-4E7E-B797-0A588E693E2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BEE9A953-954F-4A04-B8DF-1A5B5DF69F0F}"/>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47FCA1BF-7F91-4EE3-83E1-23482AAB8FAD}"/>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2EF6FD06-C629-4552-AD5B-B9FE4F1600F9}"/>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B1DA490B-574F-477E-8DE3-302DC5B5ABB4}"/>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4B6293C3-8B12-4E9C-99AA-0EF303FB2499}"/>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AABCCD8F-33E5-4431-93D6-6828084913C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9FCAC318-6402-4443-BE27-45E1AB906C87}"/>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23E8C9BD-3379-444D-91F5-A737DE7EB7E7}"/>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93249223-FB73-40EA-86B1-FB69146CB7BA}"/>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3FC15625-EF99-4578-8D72-277536790574}"/>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B5730D08-1819-41FE-A266-C77600B8E17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2B767D65-3674-4E64-B69E-D768C88399A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BDDD55CD-F7F4-4507-ABEE-85CC773B5CB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44EFAD9C-1180-4669-9FC0-314D83D1AF3C}"/>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368E975E-884E-4759-8B97-2EAF2F835F43}"/>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2A3C0342-8A43-436C-B5DC-D15B4054C91D}"/>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FB249913-4C7E-4AA9-81BB-0173651679DF}"/>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B1CEF553-F7F9-49E7-9087-2F196800306A}"/>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60" name="直線コネクタ 259">
          <a:extLst>
            <a:ext uri="{FF2B5EF4-FFF2-40B4-BE49-F238E27FC236}">
              <a16:creationId xmlns:a16="http://schemas.microsoft.com/office/drawing/2014/main" id="{C28D196C-468E-4542-8A9E-07BD702AABA2}"/>
            </a:ext>
          </a:extLst>
        </xdr:cNvPr>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8C829683-AD24-44D3-9238-97E21D775AA3}"/>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47F888E6-A35F-4B21-98FB-84FEA5874827}"/>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141816</xdr:rowOff>
    </xdr:to>
    <xdr:cxnSp macro="">
      <xdr:nvCxnSpPr>
        <xdr:cNvPr id="263" name="直線コネクタ 262">
          <a:extLst>
            <a:ext uri="{FF2B5EF4-FFF2-40B4-BE49-F238E27FC236}">
              <a16:creationId xmlns:a16="http://schemas.microsoft.com/office/drawing/2014/main" id="{2DDE8B00-0ED0-4797-9944-646EFB92EDCB}"/>
            </a:ext>
          </a:extLst>
        </xdr:cNvPr>
        <xdr:cNvCxnSpPr/>
      </xdr:nvCxnSpPr>
      <xdr:spPr>
        <a:xfrm>
          <a:off x="15290800" y="148597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9FC82D65-3806-48E0-95A6-D21D0AE7CE41}"/>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36A7B825-EB19-4578-BFA1-FC00E7B87C71}"/>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86</xdr:row>
      <xdr:rowOff>115005</xdr:rowOff>
    </xdr:to>
    <xdr:cxnSp macro="">
      <xdr:nvCxnSpPr>
        <xdr:cNvPr id="266" name="直線コネクタ 265">
          <a:extLst>
            <a:ext uri="{FF2B5EF4-FFF2-40B4-BE49-F238E27FC236}">
              <a16:creationId xmlns:a16="http://schemas.microsoft.com/office/drawing/2014/main" id="{39C2B89C-AF4C-4206-AA1F-5F0E1DB90AC5}"/>
            </a:ext>
          </a:extLst>
        </xdr:cNvPr>
        <xdr:cNvCxnSpPr/>
      </xdr:nvCxnSpPr>
      <xdr:spPr>
        <a:xfrm>
          <a:off x="14401800" y="1485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7" name="フローチャート: 判断 266">
          <a:extLst>
            <a:ext uri="{FF2B5EF4-FFF2-40B4-BE49-F238E27FC236}">
              <a16:creationId xmlns:a16="http://schemas.microsoft.com/office/drawing/2014/main" id="{B24279DB-7207-42BA-A4DD-ED7040619D16}"/>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8" name="テキスト ボックス 267">
          <a:extLst>
            <a:ext uri="{FF2B5EF4-FFF2-40B4-BE49-F238E27FC236}">
              <a16:creationId xmlns:a16="http://schemas.microsoft.com/office/drawing/2014/main" id="{BD9F826C-4E9D-4F59-A94E-EF50CD0B49E9}"/>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115005</xdr:rowOff>
    </xdr:from>
    <xdr:to>
      <xdr:col>68</xdr:col>
      <xdr:colOff>152400</xdr:colOff>
      <xdr:row>86</xdr:row>
      <xdr:rowOff>168628</xdr:rowOff>
    </xdr:to>
    <xdr:cxnSp macro="">
      <xdr:nvCxnSpPr>
        <xdr:cNvPr id="269" name="直線コネクタ 268">
          <a:extLst>
            <a:ext uri="{FF2B5EF4-FFF2-40B4-BE49-F238E27FC236}">
              <a16:creationId xmlns:a16="http://schemas.microsoft.com/office/drawing/2014/main" id="{563BEDBC-62AA-4E25-BFCB-DECF2DCEFED8}"/>
            </a:ext>
          </a:extLst>
        </xdr:cNvPr>
        <xdr:cNvCxnSpPr/>
      </xdr:nvCxnSpPr>
      <xdr:spPr>
        <a:xfrm flipV="1">
          <a:off x="13512800" y="148597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70" name="フローチャート: 判断 269">
          <a:extLst>
            <a:ext uri="{FF2B5EF4-FFF2-40B4-BE49-F238E27FC236}">
              <a16:creationId xmlns:a16="http://schemas.microsoft.com/office/drawing/2014/main" id="{2D2F72CC-FB21-48AA-964D-8B98DBB4BA52}"/>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62C9AD1A-4432-4A30-B5E1-1AA4FB92E1FB}"/>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a:extLst>
            <a:ext uri="{FF2B5EF4-FFF2-40B4-BE49-F238E27FC236}">
              <a16:creationId xmlns:a16="http://schemas.microsoft.com/office/drawing/2014/main" id="{75A65296-E09E-4257-843F-69D425951FDC}"/>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3" name="テキスト ボックス 272">
          <a:extLst>
            <a:ext uri="{FF2B5EF4-FFF2-40B4-BE49-F238E27FC236}">
              <a16:creationId xmlns:a16="http://schemas.microsoft.com/office/drawing/2014/main" id="{A01723DE-428D-4B66-AAC8-2B0F51C8910D}"/>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5590098C-5861-4232-8929-92BA306060D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4454CBEE-8EFA-49E8-BA7E-0E8B892711C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2A229457-EFE8-4494-9217-3771427948E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D47730DD-CF41-4897-9A70-5CA0F47244B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C607070C-A764-45B8-82E4-F27E219E5CD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9" name="楕円 278">
          <a:extLst>
            <a:ext uri="{FF2B5EF4-FFF2-40B4-BE49-F238E27FC236}">
              <a16:creationId xmlns:a16="http://schemas.microsoft.com/office/drawing/2014/main" id="{842D33A9-F716-407A-A336-5A22EC56B0A4}"/>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80" name="給与水準   （国との比較）該当値テキスト">
          <a:extLst>
            <a:ext uri="{FF2B5EF4-FFF2-40B4-BE49-F238E27FC236}">
              <a16:creationId xmlns:a16="http://schemas.microsoft.com/office/drawing/2014/main" id="{93192419-BAA4-4DF5-AD61-95884A779076}"/>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81" name="楕円 280">
          <a:extLst>
            <a:ext uri="{FF2B5EF4-FFF2-40B4-BE49-F238E27FC236}">
              <a16:creationId xmlns:a16="http://schemas.microsoft.com/office/drawing/2014/main" id="{7715BA10-707E-43EB-BF8B-F953156E36EA}"/>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2" name="テキスト ボックス 281">
          <a:extLst>
            <a:ext uri="{FF2B5EF4-FFF2-40B4-BE49-F238E27FC236}">
              <a16:creationId xmlns:a16="http://schemas.microsoft.com/office/drawing/2014/main" id="{CDF202C0-459E-462C-8D6A-B5F5BBCDF904}"/>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83" name="楕円 282">
          <a:extLst>
            <a:ext uri="{FF2B5EF4-FFF2-40B4-BE49-F238E27FC236}">
              <a16:creationId xmlns:a16="http://schemas.microsoft.com/office/drawing/2014/main" id="{EE5140DE-BA71-4126-B7D2-622F921CC0DF}"/>
            </a:ext>
          </a:extLst>
        </xdr:cNvPr>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84" name="テキスト ボックス 283">
          <a:extLst>
            <a:ext uri="{FF2B5EF4-FFF2-40B4-BE49-F238E27FC236}">
              <a16:creationId xmlns:a16="http://schemas.microsoft.com/office/drawing/2014/main" id="{FAEC5702-C054-4745-AAA3-CC49BF6548E4}"/>
            </a:ext>
          </a:extLst>
        </xdr:cNvPr>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5" name="楕円 284">
          <a:extLst>
            <a:ext uri="{FF2B5EF4-FFF2-40B4-BE49-F238E27FC236}">
              <a16:creationId xmlns:a16="http://schemas.microsoft.com/office/drawing/2014/main" id="{B44CB07A-6B48-4561-B151-41AFE42C0814}"/>
            </a:ext>
          </a:extLst>
        </xdr:cNvPr>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6" name="テキスト ボックス 285">
          <a:extLst>
            <a:ext uri="{FF2B5EF4-FFF2-40B4-BE49-F238E27FC236}">
              <a16:creationId xmlns:a16="http://schemas.microsoft.com/office/drawing/2014/main" id="{E59FC365-66AF-4F47-82D8-4DAB0D08ACBE}"/>
            </a:ext>
          </a:extLst>
        </xdr:cNvPr>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7" name="楕円 286">
          <a:extLst>
            <a:ext uri="{FF2B5EF4-FFF2-40B4-BE49-F238E27FC236}">
              <a16:creationId xmlns:a16="http://schemas.microsoft.com/office/drawing/2014/main" id="{DF33744C-75B3-4DBB-A66F-EEA57E490301}"/>
            </a:ext>
          </a:extLst>
        </xdr:cNvPr>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8" name="テキスト ボックス 287">
          <a:extLst>
            <a:ext uri="{FF2B5EF4-FFF2-40B4-BE49-F238E27FC236}">
              <a16:creationId xmlns:a16="http://schemas.microsoft.com/office/drawing/2014/main" id="{7902A9AC-284B-4325-9668-F79B47081698}"/>
            </a:ext>
          </a:extLst>
        </xdr:cNvPr>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993A07E-52BF-48B5-870D-EAA94CA0160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BAA26C12-9950-4D6C-99C3-BB4C186D8E0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2786C1AF-E5C6-4C0F-9484-FA8CE673F0C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EC25B496-A7B8-43E1-84B5-70094CDDA70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742E9C0E-8DE1-4B71-97A8-56EB938E427D}"/>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67094839-7A84-44FA-B18A-388E2B1880A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4C5B4B23-36AE-42E0-A0B6-068F6812F89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88339257-F598-4ED9-AB16-4596AC484D0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D6AA1FEE-31D6-46E1-AC70-7842DBC9F20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87B4A29B-EB7A-459C-8757-64EC3A5E7CE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84B06F0C-C9D9-4E4B-8C17-39E2A897395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E6C1B718-6F48-4377-8531-CBB7E383EC8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59BBAD19-1279-4EA0-A068-EE841F3AC2D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人口千人当たり職員数については、令和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人増加しており、類似団体平均と比較して</a:t>
          </a:r>
          <a:r>
            <a:rPr kumimoji="1" lang="en-US" altLang="ja-JP" sz="1100">
              <a:solidFill>
                <a:schemeClr val="dk1"/>
              </a:solidFill>
              <a:effectLst/>
              <a:latin typeface="+mn-lt"/>
              <a:ea typeface="+mn-ea"/>
              <a:cs typeface="+mn-cs"/>
            </a:rPr>
            <a:t>2.83</a:t>
          </a:r>
          <a:r>
            <a:rPr kumimoji="1" lang="ja-JP" altLang="ja-JP" sz="1100">
              <a:solidFill>
                <a:schemeClr val="dk1"/>
              </a:solidFill>
              <a:effectLst/>
              <a:latin typeface="+mn-lt"/>
              <a:ea typeface="+mn-ea"/>
              <a:cs typeface="+mn-cs"/>
            </a:rPr>
            <a:t>人多くなっている。これは本町の行政区域が広範囲であることにより、施設（出張所・保育所・学校等）が多いことが要因と考えられる。</a:t>
          </a:r>
          <a:endParaRPr lang="ja-JP" altLang="ja-JP" sz="1400">
            <a:effectLst/>
          </a:endParaRPr>
        </a:p>
        <a:p>
          <a:r>
            <a:rPr kumimoji="1" lang="ja-JP" altLang="ja-JP" sz="1100">
              <a:solidFill>
                <a:schemeClr val="dk1"/>
              </a:solidFill>
              <a:effectLst/>
              <a:latin typeface="+mn-lt"/>
              <a:ea typeface="+mn-ea"/>
              <a:cs typeface="+mn-cs"/>
            </a:rPr>
            <a:t>　今後は、施設の統廃合、施設管理業務や事務事業の民間委託、民間ノウハウの導入、事業効率化等を推進し、行政サービスの質の向上を図りつつ、適正な定員管理に努める。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9A71C5AD-120F-4886-8BB6-E120EB2B583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845362B9-1E3F-4670-8CDE-27BF4DCE39C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3A960CE5-3518-4DB1-A425-E009808CFDE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30ED30F4-1353-4FFB-BECD-084D06DBC9E4}"/>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9BBFE102-E7AF-43C4-9C0B-F9AA5B84C8D4}"/>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5C4319B6-5798-4AC5-BA55-FDD902774424}"/>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608818F1-215E-4889-AC2A-E5251AC5BD8F}"/>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9351AEE2-A731-463F-AD7C-CB2B9DCF6427}"/>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E8B3884E-D7D6-4B6D-80D8-DA3C2F75477D}"/>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C5A7E7EE-7A64-47E9-85C2-689337ECD9B4}"/>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8B32C502-3EC2-4BD7-9C5D-5A0E5DFD379B}"/>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5E28D943-A904-44C5-B0DF-7663F76F1A0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FA28A6BD-4B33-4343-9622-36F47ED3193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FBA2CEF3-2C94-48E6-B483-C1779458175A}"/>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AF4AD3F4-ED0A-4F2E-8D8F-294356CE696F}"/>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A60D258E-194D-4D8B-A7B4-B6DB37B19135}"/>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CFBA4859-1C82-46C7-A976-F5B3A8606F39}"/>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9F80B51-CE7B-4517-B272-C13ABBE2D916}"/>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85471</xdr:rowOff>
    </xdr:from>
    <xdr:to>
      <xdr:col>81</xdr:col>
      <xdr:colOff>44450</xdr:colOff>
      <xdr:row>62</xdr:row>
      <xdr:rowOff>98019</xdr:rowOff>
    </xdr:to>
    <xdr:cxnSp macro="">
      <xdr:nvCxnSpPr>
        <xdr:cNvPr id="320" name="直線コネクタ 319">
          <a:extLst>
            <a:ext uri="{FF2B5EF4-FFF2-40B4-BE49-F238E27FC236}">
              <a16:creationId xmlns:a16="http://schemas.microsoft.com/office/drawing/2014/main" id="{67DFE546-618B-4409-B6AC-07FC47ABD9F1}"/>
            </a:ext>
          </a:extLst>
        </xdr:cNvPr>
        <xdr:cNvCxnSpPr/>
      </xdr:nvCxnSpPr>
      <xdr:spPr>
        <a:xfrm>
          <a:off x="16179800" y="10715371"/>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50B00171-D391-4F57-9BC2-62434F4E8632}"/>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FDE99208-F6A3-43F4-843B-8558161E931D}"/>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75336</xdr:rowOff>
    </xdr:from>
    <xdr:to>
      <xdr:col>77</xdr:col>
      <xdr:colOff>44450</xdr:colOff>
      <xdr:row>62</xdr:row>
      <xdr:rowOff>85471</xdr:rowOff>
    </xdr:to>
    <xdr:cxnSp macro="">
      <xdr:nvCxnSpPr>
        <xdr:cNvPr id="323" name="直線コネクタ 322">
          <a:extLst>
            <a:ext uri="{FF2B5EF4-FFF2-40B4-BE49-F238E27FC236}">
              <a16:creationId xmlns:a16="http://schemas.microsoft.com/office/drawing/2014/main" id="{7AE40293-BEBB-4C95-9970-7FE238D0FF7A}"/>
            </a:ext>
          </a:extLst>
        </xdr:cNvPr>
        <xdr:cNvCxnSpPr/>
      </xdr:nvCxnSpPr>
      <xdr:spPr>
        <a:xfrm>
          <a:off x="15290800" y="10705236"/>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11FFCEE2-B47F-4A60-9183-8E4795D88D89}"/>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3DCA52F9-3DFD-416D-860A-44D66F96AF96}"/>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69545</xdr:rowOff>
    </xdr:from>
    <xdr:to>
      <xdr:col>72</xdr:col>
      <xdr:colOff>203200</xdr:colOff>
      <xdr:row>62</xdr:row>
      <xdr:rowOff>75336</xdr:rowOff>
    </xdr:to>
    <xdr:cxnSp macro="">
      <xdr:nvCxnSpPr>
        <xdr:cNvPr id="326" name="直線コネクタ 325">
          <a:extLst>
            <a:ext uri="{FF2B5EF4-FFF2-40B4-BE49-F238E27FC236}">
              <a16:creationId xmlns:a16="http://schemas.microsoft.com/office/drawing/2014/main" id="{4DB6382A-74EA-4C34-9B2E-488AEBF0E071}"/>
            </a:ext>
          </a:extLst>
        </xdr:cNvPr>
        <xdr:cNvCxnSpPr/>
      </xdr:nvCxnSpPr>
      <xdr:spPr>
        <a:xfrm>
          <a:off x="14401800" y="10699445"/>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13AACD7D-4E17-4C5B-A32C-6403E117129B}"/>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BF87D73B-684F-4EDB-8DDC-CCCDD45BE447}"/>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46380</xdr:rowOff>
    </xdr:from>
    <xdr:to>
      <xdr:col>68</xdr:col>
      <xdr:colOff>152400</xdr:colOff>
      <xdr:row>62</xdr:row>
      <xdr:rowOff>69545</xdr:rowOff>
    </xdr:to>
    <xdr:cxnSp macro="">
      <xdr:nvCxnSpPr>
        <xdr:cNvPr id="329" name="直線コネクタ 328">
          <a:extLst>
            <a:ext uri="{FF2B5EF4-FFF2-40B4-BE49-F238E27FC236}">
              <a16:creationId xmlns:a16="http://schemas.microsoft.com/office/drawing/2014/main" id="{6E8A1E0F-9A0E-4748-A716-ABD5DB5C41CA}"/>
            </a:ext>
          </a:extLst>
        </xdr:cNvPr>
        <xdr:cNvCxnSpPr/>
      </xdr:nvCxnSpPr>
      <xdr:spPr>
        <a:xfrm>
          <a:off x="13512800" y="10676280"/>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16942</xdr:rowOff>
    </xdr:from>
    <xdr:to>
      <xdr:col>68</xdr:col>
      <xdr:colOff>203200</xdr:colOff>
      <xdr:row>61</xdr:row>
      <xdr:rowOff>118542</xdr:rowOff>
    </xdr:to>
    <xdr:sp macro="" textlink="">
      <xdr:nvSpPr>
        <xdr:cNvPr id="330" name="フローチャート: 判断 329">
          <a:extLst>
            <a:ext uri="{FF2B5EF4-FFF2-40B4-BE49-F238E27FC236}">
              <a16:creationId xmlns:a16="http://schemas.microsoft.com/office/drawing/2014/main" id="{928796E0-2EE4-4433-A2DF-944C936A50FB}"/>
            </a:ext>
          </a:extLst>
        </xdr:cNvPr>
        <xdr:cNvSpPr/>
      </xdr:nvSpPr>
      <xdr:spPr>
        <a:xfrm>
          <a:off x="14351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128719</xdr:rowOff>
    </xdr:from>
    <xdr:ext cx="762000" cy="259045"/>
    <xdr:sp macro="" textlink="">
      <xdr:nvSpPr>
        <xdr:cNvPr id="331" name="テキスト ボックス 330">
          <a:extLst>
            <a:ext uri="{FF2B5EF4-FFF2-40B4-BE49-F238E27FC236}">
              <a16:creationId xmlns:a16="http://schemas.microsoft.com/office/drawing/2014/main" id="{311022C2-5DAF-4294-B72D-2AB05D9E6A51}"/>
            </a:ext>
          </a:extLst>
        </xdr:cNvPr>
        <xdr:cNvSpPr txBox="1"/>
      </xdr:nvSpPr>
      <xdr:spPr>
        <a:xfrm>
          <a:off x="14020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6807</xdr:rowOff>
    </xdr:from>
    <xdr:to>
      <xdr:col>64</xdr:col>
      <xdr:colOff>152400</xdr:colOff>
      <xdr:row>61</xdr:row>
      <xdr:rowOff>108407</xdr:rowOff>
    </xdr:to>
    <xdr:sp macro="" textlink="">
      <xdr:nvSpPr>
        <xdr:cNvPr id="332" name="フローチャート: 判断 331">
          <a:extLst>
            <a:ext uri="{FF2B5EF4-FFF2-40B4-BE49-F238E27FC236}">
              <a16:creationId xmlns:a16="http://schemas.microsoft.com/office/drawing/2014/main" id="{8496906A-C2B8-44C9-A262-C59FEC440747}"/>
            </a:ext>
          </a:extLst>
        </xdr:cNvPr>
        <xdr:cNvSpPr/>
      </xdr:nvSpPr>
      <xdr:spPr>
        <a:xfrm>
          <a:off x="13462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118584</xdr:rowOff>
    </xdr:from>
    <xdr:ext cx="762000" cy="259045"/>
    <xdr:sp macro="" textlink="">
      <xdr:nvSpPr>
        <xdr:cNvPr id="333" name="テキスト ボックス 332">
          <a:extLst>
            <a:ext uri="{FF2B5EF4-FFF2-40B4-BE49-F238E27FC236}">
              <a16:creationId xmlns:a16="http://schemas.microsoft.com/office/drawing/2014/main" id="{A66927AA-2CFE-4973-82B4-6FB5E5C3664B}"/>
            </a:ext>
          </a:extLst>
        </xdr:cNvPr>
        <xdr:cNvSpPr txBox="1"/>
      </xdr:nvSpPr>
      <xdr:spPr>
        <a:xfrm>
          <a:off x="13131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5B47C6D0-CCC8-428C-AC57-91D0056746B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31B792C-7C73-4457-9B52-9839BFC4993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3A54B7C-82FB-4A2F-A4F5-C7D156CA23E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307B9CA-04D6-4B4C-89C9-8168B09A90D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C311697-DCF1-48AE-99F8-FD5D63EB49AE}"/>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47219</xdr:rowOff>
    </xdr:from>
    <xdr:to>
      <xdr:col>81</xdr:col>
      <xdr:colOff>95250</xdr:colOff>
      <xdr:row>62</xdr:row>
      <xdr:rowOff>148819</xdr:rowOff>
    </xdr:to>
    <xdr:sp macro="" textlink="">
      <xdr:nvSpPr>
        <xdr:cNvPr id="339" name="楕円 338">
          <a:extLst>
            <a:ext uri="{FF2B5EF4-FFF2-40B4-BE49-F238E27FC236}">
              <a16:creationId xmlns:a16="http://schemas.microsoft.com/office/drawing/2014/main" id="{BBCEC89E-D46F-4B52-AC15-504825F3E7DF}"/>
            </a:ext>
          </a:extLst>
        </xdr:cNvPr>
        <xdr:cNvSpPr/>
      </xdr:nvSpPr>
      <xdr:spPr>
        <a:xfrm>
          <a:off x="16967200" y="1067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19296</xdr:rowOff>
    </xdr:from>
    <xdr:ext cx="762000" cy="259045"/>
    <xdr:sp macro="" textlink="">
      <xdr:nvSpPr>
        <xdr:cNvPr id="340" name="定員管理の状況該当値テキスト">
          <a:extLst>
            <a:ext uri="{FF2B5EF4-FFF2-40B4-BE49-F238E27FC236}">
              <a16:creationId xmlns:a16="http://schemas.microsoft.com/office/drawing/2014/main" id="{53D248FD-FD63-4837-962A-3558199A1CC6}"/>
            </a:ext>
          </a:extLst>
        </xdr:cNvPr>
        <xdr:cNvSpPr txBox="1"/>
      </xdr:nvSpPr>
      <xdr:spPr>
        <a:xfrm>
          <a:off x="17106900" y="1064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34671</xdr:rowOff>
    </xdr:from>
    <xdr:to>
      <xdr:col>77</xdr:col>
      <xdr:colOff>95250</xdr:colOff>
      <xdr:row>62</xdr:row>
      <xdr:rowOff>136271</xdr:rowOff>
    </xdr:to>
    <xdr:sp macro="" textlink="">
      <xdr:nvSpPr>
        <xdr:cNvPr id="341" name="楕円 340">
          <a:extLst>
            <a:ext uri="{FF2B5EF4-FFF2-40B4-BE49-F238E27FC236}">
              <a16:creationId xmlns:a16="http://schemas.microsoft.com/office/drawing/2014/main" id="{4E9B9EC8-52A2-4663-A0FA-9A93FD26E96F}"/>
            </a:ext>
          </a:extLst>
        </xdr:cNvPr>
        <xdr:cNvSpPr/>
      </xdr:nvSpPr>
      <xdr:spPr>
        <a:xfrm>
          <a:off x="16129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121048</xdr:rowOff>
    </xdr:from>
    <xdr:ext cx="736600" cy="259045"/>
    <xdr:sp macro="" textlink="">
      <xdr:nvSpPr>
        <xdr:cNvPr id="342" name="テキスト ボックス 341">
          <a:extLst>
            <a:ext uri="{FF2B5EF4-FFF2-40B4-BE49-F238E27FC236}">
              <a16:creationId xmlns:a16="http://schemas.microsoft.com/office/drawing/2014/main" id="{AEF0EF61-5F57-4890-A8E2-06E572A50EC3}"/>
            </a:ext>
          </a:extLst>
        </xdr:cNvPr>
        <xdr:cNvSpPr txBox="1"/>
      </xdr:nvSpPr>
      <xdr:spPr>
        <a:xfrm>
          <a:off x="15798800" y="1075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24536</xdr:rowOff>
    </xdr:from>
    <xdr:to>
      <xdr:col>73</xdr:col>
      <xdr:colOff>44450</xdr:colOff>
      <xdr:row>62</xdr:row>
      <xdr:rowOff>126136</xdr:rowOff>
    </xdr:to>
    <xdr:sp macro="" textlink="">
      <xdr:nvSpPr>
        <xdr:cNvPr id="343" name="楕円 342">
          <a:extLst>
            <a:ext uri="{FF2B5EF4-FFF2-40B4-BE49-F238E27FC236}">
              <a16:creationId xmlns:a16="http://schemas.microsoft.com/office/drawing/2014/main" id="{133B4520-BF05-48F0-83D5-FB1465EF326D}"/>
            </a:ext>
          </a:extLst>
        </xdr:cNvPr>
        <xdr:cNvSpPr/>
      </xdr:nvSpPr>
      <xdr:spPr>
        <a:xfrm>
          <a:off x="15240000" y="1065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110913</xdr:rowOff>
    </xdr:from>
    <xdr:ext cx="762000" cy="259045"/>
    <xdr:sp macro="" textlink="">
      <xdr:nvSpPr>
        <xdr:cNvPr id="344" name="テキスト ボックス 343">
          <a:extLst>
            <a:ext uri="{FF2B5EF4-FFF2-40B4-BE49-F238E27FC236}">
              <a16:creationId xmlns:a16="http://schemas.microsoft.com/office/drawing/2014/main" id="{74B46A25-3BD2-42D8-BF91-04B90294F58E}"/>
            </a:ext>
          </a:extLst>
        </xdr:cNvPr>
        <xdr:cNvSpPr txBox="1"/>
      </xdr:nvSpPr>
      <xdr:spPr>
        <a:xfrm>
          <a:off x="14909800" y="1074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18745</xdr:rowOff>
    </xdr:from>
    <xdr:to>
      <xdr:col>68</xdr:col>
      <xdr:colOff>203200</xdr:colOff>
      <xdr:row>62</xdr:row>
      <xdr:rowOff>120345</xdr:rowOff>
    </xdr:to>
    <xdr:sp macro="" textlink="">
      <xdr:nvSpPr>
        <xdr:cNvPr id="345" name="楕円 344">
          <a:extLst>
            <a:ext uri="{FF2B5EF4-FFF2-40B4-BE49-F238E27FC236}">
              <a16:creationId xmlns:a16="http://schemas.microsoft.com/office/drawing/2014/main" id="{376A1D82-E805-4A04-9776-AA6D342808B2}"/>
            </a:ext>
          </a:extLst>
        </xdr:cNvPr>
        <xdr:cNvSpPr/>
      </xdr:nvSpPr>
      <xdr:spPr>
        <a:xfrm>
          <a:off x="14351000" y="106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105122</xdr:rowOff>
    </xdr:from>
    <xdr:ext cx="762000" cy="259045"/>
    <xdr:sp macro="" textlink="">
      <xdr:nvSpPr>
        <xdr:cNvPr id="346" name="テキスト ボックス 345">
          <a:extLst>
            <a:ext uri="{FF2B5EF4-FFF2-40B4-BE49-F238E27FC236}">
              <a16:creationId xmlns:a16="http://schemas.microsoft.com/office/drawing/2014/main" id="{ADB08254-1939-4539-9557-ED0FB89AD79C}"/>
            </a:ext>
          </a:extLst>
        </xdr:cNvPr>
        <xdr:cNvSpPr txBox="1"/>
      </xdr:nvSpPr>
      <xdr:spPr>
        <a:xfrm>
          <a:off x="14020800" y="1073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167030</xdr:rowOff>
    </xdr:from>
    <xdr:to>
      <xdr:col>64</xdr:col>
      <xdr:colOff>152400</xdr:colOff>
      <xdr:row>62</xdr:row>
      <xdr:rowOff>97180</xdr:rowOff>
    </xdr:to>
    <xdr:sp macro="" textlink="">
      <xdr:nvSpPr>
        <xdr:cNvPr id="347" name="楕円 346">
          <a:extLst>
            <a:ext uri="{FF2B5EF4-FFF2-40B4-BE49-F238E27FC236}">
              <a16:creationId xmlns:a16="http://schemas.microsoft.com/office/drawing/2014/main" id="{F0625328-74B4-4F7D-B9B4-D122033E3AEE}"/>
            </a:ext>
          </a:extLst>
        </xdr:cNvPr>
        <xdr:cNvSpPr/>
      </xdr:nvSpPr>
      <xdr:spPr>
        <a:xfrm>
          <a:off x="13462000" y="106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81957</xdr:rowOff>
    </xdr:from>
    <xdr:ext cx="762000" cy="259045"/>
    <xdr:sp macro="" textlink="">
      <xdr:nvSpPr>
        <xdr:cNvPr id="348" name="テキスト ボックス 347">
          <a:extLst>
            <a:ext uri="{FF2B5EF4-FFF2-40B4-BE49-F238E27FC236}">
              <a16:creationId xmlns:a16="http://schemas.microsoft.com/office/drawing/2014/main" id="{6AA8A347-5A7D-4BA7-94D4-059AEE965FA0}"/>
            </a:ext>
          </a:extLst>
        </xdr:cNvPr>
        <xdr:cNvSpPr txBox="1"/>
      </xdr:nvSpPr>
      <xdr:spPr>
        <a:xfrm>
          <a:off x="13131800" y="1071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5F5F84B2-ED11-45CE-A3E5-D07E1CB000E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7C5E2D9-44D8-4121-9393-312B70436D2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690A09AE-1588-4FC3-B819-7C74D481046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A97D6C49-3E07-4657-B0F9-7F21A6AB844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2E47C6BC-0BFC-449D-AA75-D0192D31BBD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26A0F10F-6BA0-46BC-92DB-D5C957949DA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7AF65B6-4F77-4BC5-98F7-B4E5EECF65A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DF9B1057-95A4-4205-AED7-43C19A004E0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82EA9A4D-F32A-47B4-8B73-2EEBE847484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8C21607B-F491-4EBF-B010-A5B560594EC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D3D5DDF0-DCF0-4DBE-AA33-316115E2177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E2F7D944-2DE9-4B64-92C4-CE92AFD1569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B338EC58-87BE-4216-85BF-F0E7C0E0413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実質公債費比率については、類似団体平均と同値であるが、令和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新クリーンセンター建設事業等大規模事業の実施に伴い、公債費が増加していくことが予想されるため、数値の悪化が見込まれる。経常経費の削減に努めると共に新規事業の実施についても厳しく精査・絞り込みを行い、それぞれの事業に優先順位を付け分散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5E01E010-76E5-4AA3-BE9D-E5E4B61A369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AE72A410-F541-46F1-BBCE-DF406F7A041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F209991C-E1D4-4A1B-8A77-2BF54A765CB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60F88F0D-B78C-447B-B27B-3EEF4CB95D6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380EB86D-C897-4C63-A688-E10012B893AF}"/>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F626BE7C-FC25-428D-AED7-EA3459419C36}"/>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FBC3FD06-DCC2-42D4-8ACA-1D83DC48A541}"/>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F562D7E7-0C93-4A69-AB4C-C571C0C6FE16}"/>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D161A985-7C1A-40D8-9F14-05A239CFBE2B}"/>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6E33238F-2C5C-4FE8-930E-C827EDAF0D55}"/>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632323D-2E40-4BC3-ACF8-C72D8996D787}"/>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3E6F00F5-6926-46FD-A497-7C60C440AC8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8125FAFF-A8B1-47EC-9F21-2FC95DBA938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34EF7766-4BEC-4BAA-A34F-877A4325D05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AA98F9A-7C1E-4243-A467-4F103C58C0C6}"/>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1A0B79EA-9A69-4D62-986C-FF617FFE333A}"/>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84EA6738-3BA8-4932-9A8C-EBDC966F9C3E}"/>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7F4DF7B7-548A-47CB-BACB-D4D5C3A44E2D}"/>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98CFD4FF-F510-4C86-8BA9-7F1B6152AA26}"/>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25400</xdr:rowOff>
    </xdr:to>
    <xdr:cxnSp macro="">
      <xdr:nvCxnSpPr>
        <xdr:cNvPr id="381" name="直線コネクタ 380">
          <a:extLst>
            <a:ext uri="{FF2B5EF4-FFF2-40B4-BE49-F238E27FC236}">
              <a16:creationId xmlns:a16="http://schemas.microsoft.com/office/drawing/2014/main" id="{8F011992-8D4F-4BEE-A83F-AFF946D2A355}"/>
            </a:ext>
          </a:extLst>
        </xdr:cNvPr>
        <xdr:cNvCxnSpPr/>
      </xdr:nvCxnSpPr>
      <xdr:spPr>
        <a:xfrm>
          <a:off x="16179800" y="72102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B734F962-616D-441A-B643-510E2D7B4D61}"/>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3D645B73-9AD0-4D4E-B0AA-ECCE2077464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9313</xdr:rowOff>
    </xdr:to>
    <xdr:cxnSp macro="">
      <xdr:nvCxnSpPr>
        <xdr:cNvPr id="384" name="直線コネクタ 383">
          <a:extLst>
            <a:ext uri="{FF2B5EF4-FFF2-40B4-BE49-F238E27FC236}">
              <a16:creationId xmlns:a16="http://schemas.microsoft.com/office/drawing/2014/main" id="{9AC3857B-30AD-4D8A-A1D5-66D0A8696D9A}"/>
            </a:ext>
          </a:extLst>
        </xdr:cNvPr>
        <xdr:cNvCxnSpPr/>
      </xdr:nvCxnSpPr>
      <xdr:spPr>
        <a:xfrm>
          <a:off x="15290800" y="71941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54816960-A3A1-4ABB-99D2-62226EBDF2EC}"/>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C7B4D4C2-8584-4268-9265-387685034F5B}"/>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164677</xdr:rowOff>
    </xdr:to>
    <xdr:cxnSp macro="">
      <xdr:nvCxnSpPr>
        <xdr:cNvPr id="387" name="直線コネクタ 386">
          <a:extLst>
            <a:ext uri="{FF2B5EF4-FFF2-40B4-BE49-F238E27FC236}">
              <a16:creationId xmlns:a16="http://schemas.microsoft.com/office/drawing/2014/main" id="{6090E264-45E2-41C6-B779-A83D8AD4BDC7}"/>
            </a:ext>
          </a:extLst>
        </xdr:cNvPr>
        <xdr:cNvCxnSpPr/>
      </xdr:nvCxnSpPr>
      <xdr:spPr>
        <a:xfrm>
          <a:off x="14401800" y="71217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C10880B-6A58-4431-9705-20A7FFA363CF}"/>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7BB8FD4B-D175-4751-8A4E-79D3DEAA8EA3}"/>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92287</xdr:rowOff>
    </xdr:to>
    <xdr:cxnSp macro="">
      <xdr:nvCxnSpPr>
        <xdr:cNvPr id="390" name="直線コネクタ 389">
          <a:extLst>
            <a:ext uri="{FF2B5EF4-FFF2-40B4-BE49-F238E27FC236}">
              <a16:creationId xmlns:a16="http://schemas.microsoft.com/office/drawing/2014/main" id="{5D7EA700-54DA-427A-BC87-30D67DB960EC}"/>
            </a:ext>
          </a:extLst>
        </xdr:cNvPr>
        <xdr:cNvCxnSpPr/>
      </xdr:nvCxnSpPr>
      <xdr:spPr>
        <a:xfrm>
          <a:off x="13512800" y="70976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a:extLst>
            <a:ext uri="{FF2B5EF4-FFF2-40B4-BE49-F238E27FC236}">
              <a16:creationId xmlns:a16="http://schemas.microsoft.com/office/drawing/2014/main" id="{22DCCC3D-A60D-4DF8-95D4-AE9608D51EBF}"/>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2" name="テキスト ボックス 391">
          <a:extLst>
            <a:ext uri="{FF2B5EF4-FFF2-40B4-BE49-F238E27FC236}">
              <a16:creationId xmlns:a16="http://schemas.microsoft.com/office/drawing/2014/main" id="{2702655E-FF13-42C4-B5E8-4A5BA7B25E5B}"/>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E01AFE20-A346-4DAB-A779-E5B9E1E834D3}"/>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281731A1-1BCE-4C77-9AB8-000B1921F6CF}"/>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C2E1470-E3D4-4473-9D8C-39DF0310BBD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0E1DE7A-BC3C-4B1D-9D2B-F84913346C2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8683B5B-C2B3-4044-A081-DFC1193DB46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CB2C8E3D-FFF4-476F-9F7E-BA097C984D1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13E29BB-0A5D-444E-B56D-A3243F09D7BE}"/>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0" name="楕円 399">
          <a:extLst>
            <a:ext uri="{FF2B5EF4-FFF2-40B4-BE49-F238E27FC236}">
              <a16:creationId xmlns:a16="http://schemas.microsoft.com/office/drawing/2014/main" id="{E5F9E04D-3C64-4B45-8808-9D6866D69683}"/>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1" name="公債費負担の状況該当値テキスト">
          <a:extLst>
            <a:ext uri="{FF2B5EF4-FFF2-40B4-BE49-F238E27FC236}">
              <a16:creationId xmlns:a16="http://schemas.microsoft.com/office/drawing/2014/main" id="{5B9AE7E6-015F-4B8E-95B0-0098825DDAF5}"/>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402" name="楕円 401">
          <a:extLst>
            <a:ext uri="{FF2B5EF4-FFF2-40B4-BE49-F238E27FC236}">
              <a16:creationId xmlns:a16="http://schemas.microsoft.com/office/drawing/2014/main" id="{BD34F7FA-D3ED-4A97-A5FD-F04D94F9E3D4}"/>
            </a:ext>
          </a:extLst>
        </xdr:cNvPr>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403" name="テキスト ボックス 402">
          <a:extLst>
            <a:ext uri="{FF2B5EF4-FFF2-40B4-BE49-F238E27FC236}">
              <a16:creationId xmlns:a16="http://schemas.microsoft.com/office/drawing/2014/main" id="{A3492DA4-1955-4A1F-932F-A9C5F626DA13}"/>
            </a:ext>
          </a:extLst>
        </xdr:cNvPr>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4" name="楕円 403">
          <a:extLst>
            <a:ext uri="{FF2B5EF4-FFF2-40B4-BE49-F238E27FC236}">
              <a16:creationId xmlns:a16="http://schemas.microsoft.com/office/drawing/2014/main" id="{AD9A39A1-0E8A-4D41-9488-8E457AA86373}"/>
            </a:ext>
          </a:extLst>
        </xdr:cNvPr>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405" name="テキスト ボックス 404">
          <a:extLst>
            <a:ext uri="{FF2B5EF4-FFF2-40B4-BE49-F238E27FC236}">
              <a16:creationId xmlns:a16="http://schemas.microsoft.com/office/drawing/2014/main" id="{941A7F79-8AA2-494B-80E8-B711FFECD03F}"/>
            </a:ext>
          </a:extLst>
        </xdr:cNvPr>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6" name="楕円 405">
          <a:extLst>
            <a:ext uri="{FF2B5EF4-FFF2-40B4-BE49-F238E27FC236}">
              <a16:creationId xmlns:a16="http://schemas.microsoft.com/office/drawing/2014/main" id="{9E8FA30D-E467-4BAE-B757-7EE6D34D4BF9}"/>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7" name="テキスト ボックス 406">
          <a:extLst>
            <a:ext uri="{FF2B5EF4-FFF2-40B4-BE49-F238E27FC236}">
              <a16:creationId xmlns:a16="http://schemas.microsoft.com/office/drawing/2014/main" id="{C26BBCBD-5F04-4B9B-A448-E56C533F8AC8}"/>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8" name="楕円 407">
          <a:extLst>
            <a:ext uri="{FF2B5EF4-FFF2-40B4-BE49-F238E27FC236}">
              <a16:creationId xmlns:a16="http://schemas.microsoft.com/office/drawing/2014/main" id="{A1525E1E-4B78-42D7-BFE7-88901EA2E09B}"/>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9" name="テキスト ボックス 408">
          <a:extLst>
            <a:ext uri="{FF2B5EF4-FFF2-40B4-BE49-F238E27FC236}">
              <a16:creationId xmlns:a16="http://schemas.microsoft.com/office/drawing/2014/main" id="{84707D37-1CC1-4E33-B6BB-CB336A2A1ECD}"/>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23383339-B930-42E1-9B96-DDE8A9E4477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BC38C07-2D1E-4720-814A-66E58D3304E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5BF4BEA5-AF08-4400-832D-AADBFEED9A4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DE126FB7-3800-477B-88D7-F07049D15CC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AEFB4576-C1EA-414B-837D-E05BB0B108F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75CA8AB0-DFBA-4D1E-A867-435FC9FF1F1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E6DE2AF0-75E3-414F-BAEE-C4E5CE960BE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1C65E27B-51C9-4556-8548-531039644F0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68D03083-1874-4BAC-9F53-6323241902E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46E7E9F4-6393-4E63-8FBB-622BDFA6EB99}"/>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ED7EDBDB-9A3D-42C9-AF95-CCD2AA0ACD7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4BBA7581-EAD8-44EA-A6AF-30A8E30D6EC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75AACAFC-BFE0-43E9-8ED5-E449D82A16E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将来負担比率については、地方債の現在高は増加しているものの、基準財政需要額算入見込額の増、算入公債費等の増等により、令和</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年度と比較して</a:t>
          </a:r>
          <a:r>
            <a:rPr kumimoji="1" lang="en-US" altLang="ja-JP" sz="1100" baseline="0">
              <a:solidFill>
                <a:schemeClr val="dk1"/>
              </a:solidFill>
              <a:effectLst/>
              <a:latin typeface="+mn-lt"/>
              <a:ea typeface="+mn-ea"/>
              <a:cs typeface="+mn-cs"/>
            </a:rPr>
            <a:t>5.6%</a:t>
          </a:r>
          <a:r>
            <a:rPr kumimoji="1" lang="ja-JP" altLang="ja-JP" sz="1100" baseline="0">
              <a:solidFill>
                <a:schemeClr val="dk1"/>
              </a:solidFill>
              <a:effectLst/>
              <a:latin typeface="+mn-lt"/>
              <a:ea typeface="+mn-ea"/>
              <a:cs typeface="+mn-cs"/>
            </a:rPr>
            <a:t>減少しているが、類似団体平均との差は拡大している。</a:t>
          </a:r>
          <a:endParaRPr lang="ja-JP" altLang="ja-JP" sz="1400">
            <a:effectLst/>
          </a:endParaRPr>
        </a:p>
        <a:p>
          <a:r>
            <a:rPr kumimoji="1" lang="ja-JP" altLang="ja-JP" sz="1100" baseline="0">
              <a:solidFill>
                <a:schemeClr val="dk1"/>
              </a:solidFill>
              <a:effectLst/>
              <a:latin typeface="+mn-lt"/>
              <a:ea typeface="+mn-ea"/>
              <a:cs typeface="+mn-cs"/>
            </a:rPr>
            <a:t>　今後も新クリーンセンター建設事業等大規模事業の実施に伴い、地方債現在高の増加が見込まれるため、経常経費の削減に努めると共に新規事業の実施についても厳しく精査・絞り込みを行い、それぞれの事業に優先順位を付け分散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E5283D0A-F1AD-414A-B13F-65D89A0B011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D501D409-95E0-4B6A-98D1-3A9CB4F4012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F80A00A3-2209-474C-B5AE-59E8F44E7FE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6CADD0BB-32B4-4A41-B314-6FA3E56ABCC2}"/>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5EB9BBF2-8BEE-415C-939E-399A5FE09347}"/>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FD2B62A1-86F5-4FDE-B7A3-E47093FEEE0D}"/>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604DF358-61D7-4C29-A25D-FE6CA197935C}"/>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5ED74142-AC60-49A0-89F9-5321B6FA02C7}"/>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74395C46-782E-41E0-9689-A758B48966BF}"/>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7C5A894-C6E9-48FC-B790-22EA228EEB9B}"/>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EB268983-622D-4F95-AEDB-696BBBDF43FF}"/>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66B03D65-E6EF-4AB6-8283-9DD497DA9A63}"/>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DD191835-18D4-4266-8A64-CA7AB833A1FA}"/>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EF5A755D-086B-4DA0-9FE6-0635490B5792}"/>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DC01C15E-601C-4E51-97EC-C0DBD07ED621}"/>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1EAEFAF4-0206-4A76-B438-88B068D4350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D603DE6B-D78E-4826-BA1B-3BE33403BD0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FFC00A66-B8BF-432C-B808-8F1FADCA651F}"/>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E53C08A8-0C9B-4B23-9FA0-F57C6A622AD6}"/>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24CD077C-B371-4CBE-93FA-173CB4BD58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6C3FC282-CF20-43EF-BDD7-B1933E31494C}"/>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EE951DDA-0468-4E9B-9900-662FB9362F23}"/>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155363</xdr:rowOff>
    </xdr:from>
    <xdr:to>
      <xdr:col>81</xdr:col>
      <xdr:colOff>44450</xdr:colOff>
      <xdr:row>15</xdr:row>
      <xdr:rowOff>48260</xdr:rowOff>
    </xdr:to>
    <xdr:cxnSp macro="">
      <xdr:nvCxnSpPr>
        <xdr:cNvPr id="445" name="直線コネクタ 444">
          <a:extLst>
            <a:ext uri="{FF2B5EF4-FFF2-40B4-BE49-F238E27FC236}">
              <a16:creationId xmlns:a16="http://schemas.microsoft.com/office/drawing/2014/main" id="{469A1559-83BB-4F13-B4CD-725AC941F365}"/>
            </a:ext>
          </a:extLst>
        </xdr:cNvPr>
        <xdr:cNvCxnSpPr/>
      </xdr:nvCxnSpPr>
      <xdr:spPr>
        <a:xfrm flipV="1">
          <a:off x="16179800" y="255566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393CE538-4ADF-4F7C-920B-36CEEA6EA763}"/>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DEFF0F70-D2A9-45F3-91BA-42AFD938DCAF}"/>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48260</xdr:rowOff>
    </xdr:from>
    <xdr:to>
      <xdr:col>77</xdr:col>
      <xdr:colOff>44450</xdr:colOff>
      <xdr:row>15</xdr:row>
      <xdr:rowOff>50558</xdr:rowOff>
    </xdr:to>
    <xdr:cxnSp macro="">
      <xdr:nvCxnSpPr>
        <xdr:cNvPr id="448" name="直線コネクタ 447">
          <a:extLst>
            <a:ext uri="{FF2B5EF4-FFF2-40B4-BE49-F238E27FC236}">
              <a16:creationId xmlns:a16="http://schemas.microsoft.com/office/drawing/2014/main" id="{0122A120-44EC-496D-B344-03DF3B455ADE}"/>
            </a:ext>
          </a:extLst>
        </xdr:cNvPr>
        <xdr:cNvCxnSpPr/>
      </xdr:nvCxnSpPr>
      <xdr:spPr>
        <a:xfrm flipV="1">
          <a:off x="15290800" y="262001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E672C391-0D73-468E-9A23-12288364DA95}"/>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13F9A5C5-93E9-43F6-8EEA-542D0BE68256}"/>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50558</xdr:rowOff>
    </xdr:from>
    <xdr:to>
      <xdr:col>72</xdr:col>
      <xdr:colOff>203200</xdr:colOff>
      <xdr:row>16</xdr:row>
      <xdr:rowOff>907</xdr:rowOff>
    </xdr:to>
    <xdr:cxnSp macro="">
      <xdr:nvCxnSpPr>
        <xdr:cNvPr id="451" name="直線コネクタ 450">
          <a:extLst>
            <a:ext uri="{FF2B5EF4-FFF2-40B4-BE49-F238E27FC236}">
              <a16:creationId xmlns:a16="http://schemas.microsoft.com/office/drawing/2014/main" id="{9C51D2EE-7B3A-4FE0-96C0-7FE87B6B6F18}"/>
            </a:ext>
          </a:extLst>
        </xdr:cNvPr>
        <xdr:cNvCxnSpPr/>
      </xdr:nvCxnSpPr>
      <xdr:spPr>
        <a:xfrm flipV="1">
          <a:off x="14401800" y="2622308"/>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187C70A2-94C2-4899-8BF0-36AE5A1479AE}"/>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84FF8CF8-7296-465A-84C9-EC0325AB5248}"/>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907</xdr:rowOff>
    </xdr:from>
    <xdr:to>
      <xdr:col>68</xdr:col>
      <xdr:colOff>152400</xdr:colOff>
      <xdr:row>16</xdr:row>
      <xdr:rowOff>53763</xdr:rowOff>
    </xdr:to>
    <xdr:cxnSp macro="">
      <xdr:nvCxnSpPr>
        <xdr:cNvPr id="454" name="直線コネクタ 453">
          <a:extLst>
            <a:ext uri="{FF2B5EF4-FFF2-40B4-BE49-F238E27FC236}">
              <a16:creationId xmlns:a16="http://schemas.microsoft.com/office/drawing/2014/main" id="{41155ED4-C38F-41CD-B969-703CBDCB3077}"/>
            </a:ext>
          </a:extLst>
        </xdr:cNvPr>
        <xdr:cNvCxnSpPr/>
      </xdr:nvCxnSpPr>
      <xdr:spPr>
        <a:xfrm flipV="1">
          <a:off x="13512800" y="2744107"/>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108010</xdr:rowOff>
    </xdr:from>
    <xdr:to>
      <xdr:col>68</xdr:col>
      <xdr:colOff>203200</xdr:colOff>
      <xdr:row>15</xdr:row>
      <xdr:rowOff>38160</xdr:rowOff>
    </xdr:to>
    <xdr:sp macro="" textlink="">
      <xdr:nvSpPr>
        <xdr:cNvPr id="455" name="フローチャート: 判断 454">
          <a:extLst>
            <a:ext uri="{FF2B5EF4-FFF2-40B4-BE49-F238E27FC236}">
              <a16:creationId xmlns:a16="http://schemas.microsoft.com/office/drawing/2014/main" id="{0069A541-6A37-4C35-AA82-7E0792FC8488}"/>
            </a:ext>
          </a:extLst>
        </xdr:cNvPr>
        <xdr:cNvSpPr/>
      </xdr:nvSpPr>
      <xdr:spPr>
        <a:xfrm>
          <a:off x="14351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48337</xdr:rowOff>
    </xdr:from>
    <xdr:ext cx="762000" cy="259045"/>
    <xdr:sp macro="" textlink="">
      <xdr:nvSpPr>
        <xdr:cNvPr id="456" name="テキスト ボックス 455">
          <a:extLst>
            <a:ext uri="{FF2B5EF4-FFF2-40B4-BE49-F238E27FC236}">
              <a16:creationId xmlns:a16="http://schemas.microsoft.com/office/drawing/2014/main" id="{213AB657-8139-4741-B85E-2179B0384F05}"/>
            </a:ext>
          </a:extLst>
        </xdr:cNvPr>
        <xdr:cNvSpPr txBox="1"/>
      </xdr:nvSpPr>
      <xdr:spPr>
        <a:xfrm>
          <a:off x="14020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97669</xdr:rowOff>
    </xdr:from>
    <xdr:to>
      <xdr:col>64</xdr:col>
      <xdr:colOff>152400</xdr:colOff>
      <xdr:row>15</xdr:row>
      <xdr:rowOff>27819</xdr:rowOff>
    </xdr:to>
    <xdr:sp macro="" textlink="">
      <xdr:nvSpPr>
        <xdr:cNvPr id="457" name="フローチャート: 判断 456">
          <a:extLst>
            <a:ext uri="{FF2B5EF4-FFF2-40B4-BE49-F238E27FC236}">
              <a16:creationId xmlns:a16="http://schemas.microsoft.com/office/drawing/2014/main" id="{04E1DF09-FA3C-4122-AF47-DBED2A6D246D}"/>
            </a:ext>
          </a:extLst>
        </xdr:cNvPr>
        <xdr:cNvSpPr/>
      </xdr:nvSpPr>
      <xdr:spPr>
        <a:xfrm>
          <a:off x="13462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37996</xdr:rowOff>
    </xdr:from>
    <xdr:ext cx="762000" cy="259045"/>
    <xdr:sp macro="" textlink="">
      <xdr:nvSpPr>
        <xdr:cNvPr id="458" name="テキスト ボックス 457">
          <a:extLst>
            <a:ext uri="{FF2B5EF4-FFF2-40B4-BE49-F238E27FC236}">
              <a16:creationId xmlns:a16="http://schemas.microsoft.com/office/drawing/2014/main" id="{F78C685D-F4F6-45B5-A341-BC7023AEEA0A}"/>
            </a:ext>
          </a:extLst>
        </xdr:cNvPr>
        <xdr:cNvSpPr txBox="1"/>
      </xdr:nvSpPr>
      <xdr:spPr>
        <a:xfrm>
          <a:off x="13131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A490775-8AEB-4F6E-BF13-625721E36E1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CD7DFA4D-584B-4E13-B912-4FA50D41D86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189F2432-2A1C-4FB0-B86D-E0B38AEDB3D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B339DA4E-B519-438B-84B8-F152E018D82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6EF0F326-2ED5-4352-95A9-C9B1C8CEAC0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64" name="楕円 463">
          <a:extLst>
            <a:ext uri="{FF2B5EF4-FFF2-40B4-BE49-F238E27FC236}">
              <a16:creationId xmlns:a16="http://schemas.microsoft.com/office/drawing/2014/main" id="{5835A638-6748-405A-8643-60AE09B6E54C}"/>
            </a:ext>
          </a:extLst>
        </xdr:cNvPr>
        <xdr:cNvSpPr/>
      </xdr:nvSpPr>
      <xdr:spPr>
        <a:xfrm>
          <a:off x="169672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76640</xdr:rowOff>
    </xdr:from>
    <xdr:ext cx="762000" cy="259045"/>
    <xdr:sp macro="" textlink="">
      <xdr:nvSpPr>
        <xdr:cNvPr id="465" name="将来負担の状況該当値テキスト">
          <a:extLst>
            <a:ext uri="{FF2B5EF4-FFF2-40B4-BE49-F238E27FC236}">
              <a16:creationId xmlns:a16="http://schemas.microsoft.com/office/drawing/2014/main" id="{FC25615A-697A-4DA3-A374-90ED28B2943F}"/>
            </a:ext>
          </a:extLst>
        </xdr:cNvPr>
        <xdr:cNvSpPr txBox="1"/>
      </xdr:nvSpPr>
      <xdr:spPr>
        <a:xfrm>
          <a:off x="17106900" y="247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168910</xdr:rowOff>
    </xdr:from>
    <xdr:to>
      <xdr:col>77</xdr:col>
      <xdr:colOff>95250</xdr:colOff>
      <xdr:row>15</xdr:row>
      <xdr:rowOff>99060</xdr:rowOff>
    </xdr:to>
    <xdr:sp macro="" textlink="">
      <xdr:nvSpPr>
        <xdr:cNvPr id="466" name="楕円 465">
          <a:extLst>
            <a:ext uri="{FF2B5EF4-FFF2-40B4-BE49-F238E27FC236}">
              <a16:creationId xmlns:a16="http://schemas.microsoft.com/office/drawing/2014/main" id="{1F8BAE23-3F45-4A9E-9BA6-BCCEF2C71242}"/>
            </a:ext>
          </a:extLst>
        </xdr:cNvPr>
        <xdr:cNvSpPr/>
      </xdr:nvSpPr>
      <xdr:spPr>
        <a:xfrm>
          <a:off x="16129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83837</xdr:rowOff>
    </xdr:from>
    <xdr:ext cx="736600" cy="259045"/>
    <xdr:sp macro="" textlink="">
      <xdr:nvSpPr>
        <xdr:cNvPr id="467" name="テキスト ボックス 466">
          <a:extLst>
            <a:ext uri="{FF2B5EF4-FFF2-40B4-BE49-F238E27FC236}">
              <a16:creationId xmlns:a16="http://schemas.microsoft.com/office/drawing/2014/main" id="{5F2258FD-B345-4372-88CC-5969428E9D6A}"/>
            </a:ext>
          </a:extLst>
        </xdr:cNvPr>
        <xdr:cNvSpPr txBox="1"/>
      </xdr:nvSpPr>
      <xdr:spPr>
        <a:xfrm>
          <a:off x="15798800" y="265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171208</xdr:rowOff>
    </xdr:from>
    <xdr:to>
      <xdr:col>73</xdr:col>
      <xdr:colOff>44450</xdr:colOff>
      <xdr:row>15</xdr:row>
      <xdr:rowOff>101358</xdr:rowOff>
    </xdr:to>
    <xdr:sp macro="" textlink="">
      <xdr:nvSpPr>
        <xdr:cNvPr id="468" name="楕円 467">
          <a:extLst>
            <a:ext uri="{FF2B5EF4-FFF2-40B4-BE49-F238E27FC236}">
              <a16:creationId xmlns:a16="http://schemas.microsoft.com/office/drawing/2014/main" id="{E7A11F10-6AC7-4A24-A6B4-24087241E7E0}"/>
            </a:ext>
          </a:extLst>
        </xdr:cNvPr>
        <xdr:cNvSpPr/>
      </xdr:nvSpPr>
      <xdr:spPr>
        <a:xfrm>
          <a:off x="15240000" y="25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86135</xdr:rowOff>
    </xdr:from>
    <xdr:ext cx="762000" cy="259045"/>
    <xdr:sp macro="" textlink="">
      <xdr:nvSpPr>
        <xdr:cNvPr id="469" name="テキスト ボックス 468">
          <a:extLst>
            <a:ext uri="{FF2B5EF4-FFF2-40B4-BE49-F238E27FC236}">
              <a16:creationId xmlns:a16="http://schemas.microsoft.com/office/drawing/2014/main" id="{2CF9BB5A-C9FE-4BB2-BBCD-4ED492A25FD1}"/>
            </a:ext>
          </a:extLst>
        </xdr:cNvPr>
        <xdr:cNvSpPr txBox="1"/>
      </xdr:nvSpPr>
      <xdr:spPr>
        <a:xfrm>
          <a:off x="14909800" y="265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121557</xdr:rowOff>
    </xdr:from>
    <xdr:to>
      <xdr:col>68</xdr:col>
      <xdr:colOff>203200</xdr:colOff>
      <xdr:row>16</xdr:row>
      <xdr:rowOff>51707</xdr:rowOff>
    </xdr:to>
    <xdr:sp macro="" textlink="">
      <xdr:nvSpPr>
        <xdr:cNvPr id="470" name="楕円 469">
          <a:extLst>
            <a:ext uri="{FF2B5EF4-FFF2-40B4-BE49-F238E27FC236}">
              <a16:creationId xmlns:a16="http://schemas.microsoft.com/office/drawing/2014/main" id="{9719BBCA-D333-4683-A0B4-EB2F89DF21FB}"/>
            </a:ext>
          </a:extLst>
        </xdr:cNvPr>
        <xdr:cNvSpPr/>
      </xdr:nvSpPr>
      <xdr:spPr>
        <a:xfrm>
          <a:off x="14351000" y="26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36484</xdr:rowOff>
    </xdr:from>
    <xdr:ext cx="762000" cy="259045"/>
    <xdr:sp macro="" textlink="">
      <xdr:nvSpPr>
        <xdr:cNvPr id="471" name="テキスト ボックス 470">
          <a:extLst>
            <a:ext uri="{FF2B5EF4-FFF2-40B4-BE49-F238E27FC236}">
              <a16:creationId xmlns:a16="http://schemas.microsoft.com/office/drawing/2014/main" id="{CD689B53-AAC5-4BB2-86E1-F1EE8C9CF362}"/>
            </a:ext>
          </a:extLst>
        </xdr:cNvPr>
        <xdr:cNvSpPr txBox="1"/>
      </xdr:nvSpPr>
      <xdr:spPr>
        <a:xfrm>
          <a:off x="14020800" y="277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2963</xdr:rowOff>
    </xdr:from>
    <xdr:to>
      <xdr:col>64</xdr:col>
      <xdr:colOff>152400</xdr:colOff>
      <xdr:row>16</xdr:row>
      <xdr:rowOff>104563</xdr:rowOff>
    </xdr:to>
    <xdr:sp macro="" textlink="">
      <xdr:nvSpPr>
        <xdr:cNvPr id="472" name="楕円 471">
          <a:extLst>
            <a:ext uri="{FF2B5EF4-FFF2-40B4-BE49-F238E27FC236}">
              <a16:creationId xmlns:a16="http://schemas.microsoft.com/office/drawing/2014/main" id="{1E511894-765B-4C41-8AFB-06FB0115FE61}"/>
            </a:ext>
          </a:extLst>
        </xdr:cNvPr>
        <xdr:cNvSpPr/>
      </xdr:nvSpPr>
      <xdr:spPr>
        <a:xfrm>
          <a:off x="13462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89340</xdr:rowOff>
    </xdr:from>
    <xdr:ext cx="762000" cy="259045"/>
    <xdr:sp macro="" textlink="">
      <xdr:nvSpPr>
        <xdr:cNvPr id="473" name="テキスト ボックス 472">
          <a:extLst>
            <a:ext uri="{FF2B5EF4-FFF2-40B4-BE49-F238E27FC236}">
              <a16:creationId xmlns:a16="http://schemas.microsoft.com/office/drawing/2014/main" id="{5A510D53-612C-4E44-AAEC-BD5821815D6D}"/>
            </a:ext>
          </a:extLst>
        </xdr:cNvPr>
        <xdr:cNvSpPr txBox="1"/>
      </xdr:nvSpPr>
      <xdr:spPr>
        <a:xfrm>
          <a:off x="13131800" y="28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14,036
13,897
183.31
10,302,896
10,088,680
179,567
5,457,966
12,503,341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しているが、これは</a:t>
          </a:r>
          <a:r>
            <a:rPr kumimoji="1" lang="ja-JP" altLang="en-US" sz="1100">
              <a:solidFill>
                <a:schemeClr val="dk1"/>
              </a:solidFill>
              <a:effectLst/>
              <a:latin typeface="+mn-lt"/>
              <a:ea typeface="+mn-ea"/>
              <a:cs typeface="+mn-cs"/>
            </a:rPr>
            <a:t>職員給与等の増加</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高い値となっているが、これは本町の行政区域が広範囲であることやそれに伴う施設（出張所・保育所・学校等）が多いことが要因であると考えられる。</a:t>
          </a:r>
          <a:endParaRPr lang="ja-JP" altLang="ja-JP" sz="1400">
            <a:effectLst/>
          </a:endParaRPr>
        </a:p>
        <a:p>
          <a:r>
            <a:rPr kumimoji="1" lang="ja-JP" altLang="ja-JP" sz="1100">
              <a:solidFill>
                <a:schemeClr val="dk1"/>
              </a:solidFill>
              <a:effectLst/>
              <a:latin typeface="+mn-lt"/>
              <a:ea typeface="+mn-ea"/>
              <a:cs typeface="+mn-cs"/>
            </a:rPr>
            <a:t>　今後も本数値等を注視しながら適正な人員配置に努めると共に、早期退職者制度等を活用し、人件費の抑制に努める。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161290</xdr:rowOff>
    </xdr:from>
    <xdr:to>
      <xdr:col>24</xdr:col>
      <xdr:colOff>25400</xdr:colOff>
      <xdr:row>37</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3349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161290</xdr:rowOff>
    </xdr:from>
    <xdr:to>
      <xdr:col>19</xdr:col>
      <xdr:colOff>187325</xdr:colOff>
      <xdr:row>37</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3349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20320</xdr:rowOff>
    </xdr:from>
    <xdr:to>
      <xdr:col>15</xdr:col>
      <xdr:colOff>98425</xdr:colOff>
      <xdr:row>37</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6397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15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129540</xdr:rowOff>
    </xdr:from>
    <xdr:to>
      <xdr:col>11</xdr:col>
      <xdr:colOff>60325</xdr:colOff>
      <xdr:row>36</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110490</xdr:rowOff>
    </xdr:from>
    <xdr:to>
      <xdr:col>20</xdr:col>
      <xdr:colOff>38100</xdr:colOff>
      <xdr:row>37</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99060</xdr:rowOff>
    </xdr:from>
    <xdr:to>
      <xdr:col>15</xdr:col>
      <xdr:colOff>149225</xdr:colOff>
      <xdr:row>38</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140970</xdr:rowOff>
    </xdr:from>
    <xdr:to>
      <xdr:col>11</xdr:col>
      <xdr:colOff>60325</xdr:colOff>
      <xdr:row>37</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年度より</a:t>
          </a:r>
          <a:r>
            <a:rPr kumimoji="1" lang="en-US" altLang="ja-JP" sz="1000">
              <a:solidFill>
                <a:schemeClr val="dk1"/>
              </a:solidFill>
              <a:effectLst/>
              <a:latin typeface="+mn-lt"/>
              <a:ea typeface="+mn-ea"/>
              <a:cs typeface="+mn-cs"/>
            </a:rPr>
            <a:t>1.1%</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a:t>
          </a:r>
          <a:r>
            <a:rPr kumimoji="1" lang="ja-JP" altLang="en-US" sz="1000">
              <a:solidFill>
                <a:schemeClr val="dk1"/>
              </a:solidFill>
              <a:effectLst/>
              <a:latin typeface="+mn-lt"/>
              <a:ea typeface="+mn-ea"/>
              <a:cs typeface="+mn-cs"/>
            </a:rPr>
            <a:t>ており</a:t>
          </a:r>
          <a:r>
            <a:rPr kumimoji="1" lang="ja-JP" altLang="ja-JP" sz="1000">
              <a:solidFill>
                <a:schemeClr val="dk1"/>
              </a:solidFill>
              <a:effectLst/>
              <a:latin typeface="+mn-lt"/>
              <a:ea typeface="+mn-ea"/>
              <a:cs typeface="+mn-cs"/>
            </a:rPr>
            <a:t>、類似団体と比較すると依然として高い水準となっている。</a:t>
          </a:r>
          <a:endParaRPr lang="ja-JP" altLang="ja-JP" sz="1000">
            <a:effectLst/>
          </a:endParaRPr>
        </a:p>
        <a:p>
          <a:r>
            <a:rPr kumimoji="1" lang="ja-JP" altLang="ja-JP" sz="1000">
              <a:solidFill>
                <a:schemeClr val="dk1"/>
              </a:solidFill>
              <a:effectLst/>
              <a:latin typeface="+mn-lt"/>
              <a:ea typeface="+mn-ea"/>
              <a:cs typeface="+mn-cs"/>
            </a:rPr>
            <a:t>　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年度からの</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の要因は、ふるさと納税返礼品等の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によるものである。類似団体平均と比較すると</a:t>
          </a:r>
          <a:r>
            <a:rPr kumimoji="1" lang="en-US" altLang="ja-JP" sz="1000">
              <a:solidFill>
                <a:schemeClr val="dk1"/>
              </a:solidFill>
              <a:effectLst/>
              <a:latin typeface="+mn-lt"/>
              <a:ea typeface="+mn-ea"/>
              <a:cs typeface="+mn-cs"/>
            </a:rPr>
            <a:t>3.6%</a:t>
          </a:r>
          <a:r>
            <a:rPr kumimoji="1" lang="ja-JP" altLang="ja-JP" sz="1000">
              <a:solidFill>
                <a:schemeClr val="dk1"/>
              </a:solidFill>
              <a:effectLst/>
              <a:latin typeface="+mn-lt"/>
              <a:ea typeface="+mn-ea"/>
              <a:cs typeface="+mn-cs"/>
            </a:rPr>
            <a:t>上回っているが、これは本町の行政区域が広範囲であることやそれに伴う施設（出張所・保育所・学校等）の多さが要因と考えられる。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今後は経常経費の削減や施設の統廃合等により、物件費の抑制に努める。</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69850</xdr:rowOff>
    </xdr:from>
    <xdr:to>
      <xdr:col>82</xdr:col>
      <xdr:colOff>107950</xdr:colOff>
      <xdr:row>19</xdr:row>
      <xdr:rowOff>3175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15595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69850</xdr:rowOff>
    </xdr:from>
    <xdr:to>
      <xdr:col>78</xdr:col>
      <xdr:colOff>69850</xdr:colOff>
      <xdr:row>19</xdr:row>
      <xdr:rowOff>41275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1559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41275</xdr:rowOff>
    </xdr:from>
    <xdr:to>
      <xdr:col>73</xdr:col>
      <xdr:colOff>180975</xdr:colOff>
      <xdr:row>20</xdr:row>
      <xdr:rowOff>165100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298825"/>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165100</xdr:rowOff>
    </xdr:from>
    <xdr:to>
      <xdr:col>69</xdr:col>
      <xdr:colOff>92075</xdr:colOff>
      <xdr:row>20</xdr:row>
      <xdr:rowOff>165100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59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38100</xdr:rowOff>
    </xdr:from>
    <xdr:to>
      <xdr:col>69</xdr:col>
      <xdr:colOff>142875</xdr:colOff>
      <xdr:row>17</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123825</xdr:rowOff>
    </xdr:from>
    <xdr:to>
      <xdr:col>82</xdr:col>
      <xdr:colOff>158750</xdr:colOff>
      <xdr:row>19</xdr:row>
      <xdr:rowOff>53975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2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95902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18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19050</xdr:rowOff>
    </xdr:from>
    <xdr:to>
      <xdr:col>78</xdr:col>
      <xdr:colOff>120650</xdr:colOff>
      <xdr:row>18</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105427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9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161925</xdr:rowOff>
    </xdr:from>
    <xdr:to>
      <xdr:col>74</xdr:col>
      <xdr:colOff>31750</xdr:colOff>
      <xdr:row>19</xdr:row>
      <xdr:rowOff>92075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2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76852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114300</xdr:rowOff>
    </xdr:from>
    <xdr:to>
      <xdr:col>65</xdr:col>
      <xdr:colOff>53975</xdr:colOff>
      <xdr:row>21</xdr:row>
      <xdr:rowOff>44450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29227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類似団体平均と比較して低い値になっており、直近の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年間においても同程度の水準で移行している。</a:t>
          </a:r>
          <a:endParaRPr lang="ja-JP" altLang="ja-JP" sz="1400">
            <a:effectLst/>
          </a:endParaRPr>
        </a:p>
        <a:p>
          <a:r>
            <a:rPr kumimoji="1" lang="ja-JP" altLang="ja-JP" sz="1100">
              <a:solidFill>
                <a:schemeClr val="dk1"/>
              </a:solidFill>
              <a:effectLst/>
              <a:latin typeface="+mn-lt"/>
              <a:ea typeface="+mn-ea"/>
              <a:cs typeface="+mn-cs"/>
            </a:rPr>
            <a:t>　今後も社会福祉費が増加することが予想されるが、財政を圧迫することがないよう町単独の扶助費について、必要性や効果等を精査し、水準の維持に努める。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118835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548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118835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55</xdr:row>
      <xdr:rowOff>140607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526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140607</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は類似団体平均を下回って</a:t>
          </a:r>
          <a:r>
            <a:rPr kumimoji="1" lang="ja-JP" altLang="en-US" sz="1100">
              <a:solidFill>
                <a:schemeClr val="dk1"/>
              </a:solidFill>
              <a:effectLst/>
              <a:latin typeface="+mn-lt"/>
              <a:ea typeface="+mn-ea"/>
              <a:cs typeface="+mn-cs"/>
            </a:rPr>
            <a:t>いたが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年度において、公営企業会計への繰出金</a:t>
          </a:r>
          <a:r>
            <a:rPr kumimoji="1" lang="ja-JP" altLang="en-US" sz="1100">
              <a:solidFill>
                <a:schemeClr val="dk1"/>
              </a:solidFill>
              <a:effectLst/>
              <a:latin typeface="+mn-lt"/>
              <a:ea typeface="+mn-ea"/>
              <a:cs typeface="+mn-cs"/>
            </a:rPr>
            <a:t>が増加したことに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　今後は人口減少等の影響から、公営企業会計等の経営悪化が予想されるが、経営戦略や公立病院改革プランに基づき経営の効率化を図り、繰出金等の抑制に努める。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56787</xdr:rowOff>
    </xdr:from>
    <xdr:to>
      <xdr:col>82</xdr:col>
      <xdr:colOff>107950</xdr:colOff>
      <xdr:row>57</xdr:row>
      <xdr:rowOff>95976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294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56787</xdr:rowOff>
    </xdr:from>
    <xdr:to>
      <xdr:col>78</xdr:col>
      <xdr:colOff>69850</xdr:colOff>
      <xdr:row>58</xdr:row>
      <xdr:rowOff>22497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2943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154759</xdr:rowOff>
    </xdr:from>
    <xdr:to>
      <xdr:col>73</xdr:col>
      <xdr:colOff>180975</xdr:colOff>
      <xdr:row>58</xdr:row>
      <xdr:rowOff>22497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274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154759</xdr:rowOff>
    </xdr:from>
    <xdr:to>
      <xdr:col>69</xdr:col>
      <xdr:colOff>92075</xdr:colOff>
      <xdr:row>57</xdr:row>
      <xdr:rowOff>161290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9274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23949</xdr:rowOff>
    </xdr:from>
    <xdr:to>
      <xdr:col>69</xdr:col>
      <xdr:colOff>142875</xdr:colOff>
      <xdr:row>58</xdr:row>
      <xdr:rowOff>125549</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110326</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45176</xdr:rowOff>
    </xdr:from>
    <xdr:to>
      <xdr:col>82</xdr:col>
      <xdr:colOff>158750</xdr:colOff>
      <xdr:row>57</xdr:row>
      <xdr:rowOff>146776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17253</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8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5987</xdr:rowOff>
    </xdr:from>
    <xdr:to>
      <xdr:col>78</xdr:col>
      <xdr:colOff>120650</xdr:colOff>
      <xdr:row>57</xdr:row>
      <xdr:rowOff>107587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117764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54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143147</xdr:rowOff>
    </xdr:from>
    <xdr:to>
      <xdr:col>74</xdr:col>
      <xdr:colOff>31750</xdr:colOff>
      <xdr:row>58</xdr:row>
      <xdr:rowOff>73297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58074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103959</xdr:rowOff>
    </xdr:from>
    <xdr:to>
      <xdr:col>69</xdr:col>
      <xdr:colOff>142875</xdr:colOff>
      <xdr:row>58</xdr:row>
      <xdr:rowOff>34109</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44286</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類似団体と比較して</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低い数値となっているが、令和</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年度と比較すると</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増加しており、</a:t>
          </a:r>
          <a:r>
            <a:rPr kumimoji="1" lang="ja-JP" altLang="en-US" sz="1100" baseline="0">
              <a:solidFill>
                <a:schemeClr val="dk1"/>
              </a:solidFill>
              <a:effectLst/>
              <a:latin typeface="+mn-lt"/>
              <a:ea typeface="+mn-ea"/>
              <a:cs typeface="+mn-cs"/>
            </a:rPr>
            <a:t>一部事務組合への負担金の増加等</a:t>
          </a:r>
          <a:r>
            <a:rPr kumimoji="1" lang="ja-JP" altLang="ja-JP" sz="1100" baseline="0">
              <a:solidFill>
                <a:schemeClr val="dk1"/>
              </a:solidFill>
              <a:effectLst/>
              <a:latin typeface="+mn-lt"/>
              <a:ea typeface="+mn-ea"/>
              <a:cs typeface="+mn-cs"/>
            </a:rPr>
            <a:t>が要因として挙げられる。</a:t>
          </a:r>
          <a:endParaRPr lang="ja-JP" altLang="ja-JP" sz="1400">
            <a:effectLst/>
          </a:endParaRPr>
        </a:p>
        <a:p>
          <a:r>
            <a:rPr kumimoji="1" lang="ja-JP" altLang="ja-JP" sz="1100" baseline="0">
              <a:solidFill>
                <a:schemeClr val="dk1"/>
              </a:solidFill>
              <a:effectLst/>
              <a:latin typeface="+mn-lt"/>
              <a:ea typeface="+mn-ea"/>
              <a:cs typeface="+mn-cs"/>
            </a:rPr>
            <a:t>　今後も各種団体等への補助金等を慎重に精査し、補助金等の抑制に努める。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36</xdr:row>
      <xdr:rowOff>12700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032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77470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03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62230</xdr:rowOff>
    </xdr:from>
    <xdr:to>
      <xdr:col>73</xdr:col>
      <xdr:colOff>180975</xdr:colOff>
      <xdr:row>35</xdr:row>
      <xdr:rowOff>77470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62230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3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26670</xdr:rowOff>
    </xdr:from>
    <xdr:to>
      <xdr:col>74</xdr:col>
      <xdr:colOff>31750</xdr:colOff>
      <xdr:row>35</xdr:row>
      <xdr:rowOff>128270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138447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xdr:rowOff>
    </xdr:from>
    <xdr:to>
      <xdr:col>69</xdr:col>
      <xdr:colOff>142875</xdr:colOff>
      <xdr:row>35</xdr:row>
      <xdr:rowOff>113030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123207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し、類似団体平均と比較して</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高い値となっている。</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した要因としては、</a:t>
          </a:r>
          <a:r>
            <a:rPr kumimoji="1" lang="ja-JP" altLang="en-US" sz="1100">
              <a:solidFill>
                <a:schemeClr val="dk1"/>
              </a:solidFill>
              <a:effectLst/>
              <a:latin typeface="+mn-lt"/>
              <a:ea typeface="+mn-ea"/>
              <a:cs typeface="+mn-cs"/>
            </a:rPr>
            <a:t>過疎対策事業債、臨時財政対策債が</a:t>
          </a:r>
          <a:r>
            <a:rPr kumimoji="1" lang="ja-JP" altLang="ja-JP" sz="1100">
              <a:solidFill>
                <a:schemeClr val="dk1"/>
              </a:solidFill>
              <a:effectLst/>
              <a:latin typeface="+mn-lt"/>
              <a:ea typeface="+mn-ea"/>
              <a:cs typeface="+mn-cs"/>
            </a:rPr>
            <a:t>増加したことが挙げられる。</a:t>
          </a:r>
          <a:endParaRPr lang="ja-JP" altLang="ja-JP" sz="1400">
            <a:effectLst/>
          </a:endParaRPr>
        </a:p>
        <a:p>
          <a:r>
            <a:rPr kumimoji="1" lang="ja-JP" altLang="ja-JP" sz="1100">
              <a:solidFill>
                <a:schemeClr val="dk1"/>
              </a:solidFill>
              <a:effectLst/>
              <a:latin typeface="+mn-lt"/>
              <a:ea typeface="+mn-ea"/>
              <a:cs typeface="+mn-cs"/>
            </a:rPr>
            <a:t>　今後も過疎対策事業やその他大規模事業の実施に伴い、公債費が増加し、厳しい財政運営となることが予想される。</a:t>
          </a:r>
          <a:endParaRPr lang="ja-JP" altLang="ja-JP" sz="1400">
            <a:effectLst/>
          </a:endParaRPr>
        </a:p>
        <a:p>
          <a:r>
            <a:rPr kumimoji="1" lang="ja-JP" altLang="ja-JP" sz="1100">
              <a:solidFill>
                <a:schemeClr val="dk1"/>
              </a:solidFill>
              <a:effectLst/>
              <a:latin typeface="+mn-lt"/>
              <a:ea typeface="+mn-ea"/>
              <a:cs typeface="+mn-cs"/>
            </a:rPr>
            <a:t>　新規事業等の抑制や大型事業の分散化により、公債費の抑制、起債償還の集中化を防ぐよう努める。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58420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40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26415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3400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35561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3995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35561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381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、類似団体平均よりも</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高い数値となっている。令和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した主な要因としては、公営企業会計への繰出金の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等が挙げられる。</a:t>
          </a:r>
          <a:endParaRPr lang="ja-JP" altLang="ja-JP" sz="1400">
            <a:effectLst/>
          </a:endParaRPr>
        </a:p>
        <a:p>
          <a:r>
            <a:rPr kumimoji="1" lang="ja-JP" altLang="ja-JP" sz="1100">
              <a:solidFill>
                <a:schemeClr val="dk1"/>
              </a:solidFill>
              <a:effectLst/>
              <a:latin typeface="+mn-lt"/>
              <a:ea typeface="+mn-ea"/>
              <a:cs typeface="+mn-cs"/>
            </a:rPr>
            <a:t>　今後は人口減少等により地方税の減少が見込まれるため、類似団体の数値を参考にしながら繰出金の抑制や経常経費の削減・施設の統廃合等により物件費の抑制に努める。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79</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3400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79</xdr:row>
      <xdr:rowOff>107950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3400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81280</xdr:rowOff>
    </xdr:from>
    <xdr:to>
      <xdr:col>73</xdr:col>
      <xdr:colOff>180975</xdr:colOff>
      <xdr:row>79</xdr:row>
      <xdr:rowOff>107950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625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157480</xdr:rowOff>
    </xdr:from>
    <xdr:to>
      <xdr:col>69</xdr:col>
      <xdr:colOff>92075</xdr:colOff>
      <xdr:row>79</xdr:row>
      <xdr:rowOff>81280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5305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60961</xdr:rowOff>
    </xdr:from>
    <xdr:to>
      <xdr:col>69</xdr:col>
      <xdr:colOff>142875</xdr:colOff>
      <xdr:row>78</xdr:row>
      <xdr:rowOff>162561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138447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57150</xdr:rowOff>
    </xdr:from>
    <xdr:to>
      <xdr:col>74</xdr:col>
      <xdr:colOff>31750</xdr:colOff>
      <xdr:row>79</xdr:row>
      <xdr:rowOff>158750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143527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30480</xdr:rowOff>
    </xdr:from>
    <xdr:to>
      <xdr:col>69</xdr:col>
      <xdr:colOff>142875</xdr:colOff>
      <xdr:row>79</xdr:row>
      <xdr:rowOff>132080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116857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106680</xdr:rowOff>
    </xdr:from>
    <xdr:to>
      <xdr:col>65</xdr:col>
      <xdr:colOff>53975</xdr:colOff>
      <xdr:row>79</xdr:row>
      <xdr:rowOff>36830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21607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37099</xdr:rowOff>
    </xdr:from>
    <xdr:to>
      <xdr:col>29</xdr:col>
      <xdr:colOff>127000</xdr:colOff>
      <xdr:row>16</xdr:row>
      <xdr:rowOff>79248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827924"/>
          <a:ext cx="647700" cy="42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79248</xdr:rowOff>
    </xdr:from>
    <xdr:to>
      <xdr:col>26</xdr:col>
      <xdr:colOff>50800</xdr:colOff>
      <xdr:row>16</xdr:row>
      <xdr:rowOff>96663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70073"/>
          <a:ext cx="698500" cy="17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96663</xdr:rowOff>
    </xdr:from>
    <xdr:to>
      <xdr:col>22</xdr:col>
      <xdr:colOff>114300</xdr:colOff>
      <xdr:row>16</xdr:row>
      <xdr:rowOff>109040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887488"/>
          <a:ext cx="698500" cy="1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109040</xdr:rowOff>
    </xdr:from>
    <xdr:to>
      <xdr:col>18</xdr:col>
      <xdr:colOff>177800</xdr:colOff>
      <xdr:row>16</xdr:row>
      <xdr:rowOff>136860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899865"/>
          <a:ext cx="698500" cy="27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170967</xdr:rowOff>
    </xdr:from>
    <xdr:to>
      <xdr:col>19</xdr:col>
      <xdr:colOff>38100</xdr:colOff>
      <xdr:row>17</xdr:row>
      <xdr:rowOff>101117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1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85894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4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7765</xdr:rowOff>
    </xdr:from>
    <xdr:to>
      <xdr:col>15</xdr:col>
      <xdr:colOff>101600</xdr:colOff>
      <xdr:row>17</xdr:row>
      <xdr:rowOff>109365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0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94142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157749</xdr:rowOff>
    </xdr:from>
    <xdr:to>
      <xdr:col>29</xdr:col>
      <xdr:colOff>177800</xdr:colOff>
      <xdr:row>16</xdr:row>
      <xdr:rowOff>87899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777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2826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2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28448</xdr:rowOff>
    </xdr:from>
    <xdr:to>
      <xdr:col>26</xdr:col>
      <xdr:colOff>101600</xdr:colOff>
      <xdr:row>16</xdr:row>
      <xdr:rowOff>130048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19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140225</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8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45863</xdr:rowOff>
    </xdr:from>
    <xdr:to>
      <xdr:col>22</xdr:col>
      <xdr:colOff>165100</xdr:colOff>
      <xdr:row>16</xdr:row>
      <xdr:rowOff>147463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36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157640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0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58240</xdr:rowOff>
    </xdr:from>
    <xdr:to>
      <xdr:col>19</xdr:col>
      <xdr:colOff>38100</xdr:colOff>
      <xdr:row>16</xdr:row>
      <xdr:rowOff>159840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49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170017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1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86060</xdr:rowOff>
    </xdr:from>
    <xdr:to>
      <xdr:col>15</xdr:col>
      <xdr:colOff>101600</xdr:colOff>
      <xdr:row>17</xdr:row>
      <xdr:rowOff>16210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76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26387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4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40760</xdr:rowOff>
    </xdr:from>
    <xdr:to>
      <xdr:col>29</xdr:col>
      <xdr:colOff>127000</xdr:colOff>
      <xdr:row>35</xdr:row>
      <xdr:rowOff>85375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51110"/>
          <a:ext cx="647700" cy="44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25538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35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85375</xdr:rowOff>
    </xdr:from>
    <xdr:to>
      <xdr:col>26</xdr:col>
      <xdr:colOff>50800</xdr:colOff>
      <xdr:row>35</xdr:row>
      <xdr:rowOff>88043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95725"/>
          <a:ext cx="698500" cy="2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88043</xdr:rowOff>
    </xdr:from>
    <xdr:to>
      <xdr:col>22</xdr:col>
      <xdr:colOff>114300</xdr:colOff>
      <xdr:row>35</xdr:row>
      <xdr:rowOff>145117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98393"/>
          <a:ext cx="698500" cy="57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145117</xdr:rowOff>
    </xdr:from>
    <xdr:to>
      <xdr:col>18</xdr:col>
      <xdr:colOff>177800</xdr:colOff>
      <xdr:row>35</xdr:row>
      <xdr:rowOff>195980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55467"/>
          <a:ext cx="698500" cy="50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142761</xdr:rowOff>
    </xdr:from>
    <xdr:to>
      <xdr:col>19</xdr:col>
      <xdr:colOff>38100</xdr:colOff>
      <xdr:row>35</xdr:row>
      <xdr:rowOff>244361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140608</xdr:rowOff>
    </xdr:from>
    <xdr:to>
      <xdr:col>15</xdr:col>
      <xdr:colOff>101600</xdr:colOff>
      <xdr:row>35</xdr:row>
      <xdr:rowOff>242208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252385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332860</xdr:rowOff>
    </xdr:from>
    <xdr:to>
      <xdr:col>29</xdr:col>
      <xdr:colOff>177800</xdr:colOff>
      <xdr:row>35</xdr:row>
      <xdr:rowOff>91560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00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177937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4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34575</xdr:rowOff>
    </xdr:from>
    <xdr:to>
      <xdr:col>26</xdr:col>
      <xdr:colOff>101600</xdr:colOff>
      <xdr:row>35</xdr:row>
      <xdr:rowOff>136175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4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120952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31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37243</xdr:rowOff>
    </xdr:from>
    <xdr:to>
      <xdr:col>22</xdr:col>
      <xdr:colOff>165100</xdr:colOff>
      <xdr:row>35</xdr:row>
      <xdr:rowOff>138843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47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149020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94317</xdr:rowOff>
    </xdr:from>
    <xdr:to>
      <xdr:col>19</xdr:col>
      <xdr:colOff>38100</xdr:colOff>
      <xdr:row>35</xdr:row>
      <xdr:rowOff>195917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04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206094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145180</xdr:rowOff>
    </xdr:from>
    <xdr:to>
      <xdr:col>15</xdr:col>
      <xdr:colOff>101600</xdr:colOff>
      <xdr:row>35</xdr:row>
      <xdr:rowOff>246780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55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231557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4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14,036
13,897
183.31
10,302,896
10,088,680
179,567
5,457,966
12,503,341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66205</xdr:rowOff>
    </xdr:from>
    <xdr:to>
      <xdr:col>24</xdr:col>
      <xdr:colOff>63500</xdr:colOff>
      <xdr:row>35</xdr:row>
      <xdr:rowOff>104189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66955"/>
          <a:ext cx="838200" cy="3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104189</xdr:rowOff>
    </xdr:from>
    <xdr:to>
      <xdr:col>19</xdr:col>
      <xdr:colOff>177800</xdr:colOff>
      <xdr:row>35</xdr:row>
      <xdr:rowOff>112935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04939"/>
          <a:ext cx="889000" cy="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112935</xdr:rowOff>
    </xdr:from>
    <xdr:to>
      <xdr:col>15</xdr:col>
      <xdr:colOff>50800</xdr:colOff>
      <xdr:row>36</xdr:row>
      <xdr:rowOff>29113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13685"/>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29113</xdr:rowOff>
    </xdr:from>
    <xdr:to>
      <xdr:col>10</xdr:col>
      <xdr:colOff>114300</xdr:colOff>
      <xdr:row>36</xdr:row>
      <xdr:rowOff>46587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01313"/>
          <a:ext cx="889000" cy="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58693</xdr:rowOff>
    </xdr:from>
    <xdr:to>
      <xdr:col>10</xdr:col>
      <xdr:colOff>165100</xdr:colOff>
      <xdr:row>36</xdr:row>
      <xdr:rowOff>160293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151420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63672</xdr:rowOff>
    </xdr:from>
    <xdr:to>
      <xdr:col>6</xdr:col>
      <xdr:colOff>38100</xdr:colOff>
      <xdr:row>36</xdr:row>
      <xdr:rowOff>165272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156399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15405</xdr:rowOff>
    </xdr:from>
    <xdr:to>
      <xdr:col>24</xdr:col>
      <xdr:colOff>114300</xdr:colOff>
      <xdr:row>35</xdr:row>
      <xdr:rowOff>117005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38282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6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53389</xdr:rowOff>
    </xdr:from>
    <xdr:to>
      <xdr:col>20</xdr:col>
      <xdr:colOff>38100</xdr:colOff>
      <xdr:row>35</xdr:row>
      <xdr:rowOff>154989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2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62135</xdr:rowOff>
    </xdr:from>
    <xdr:to>
      <xdr:col>15</xdr:col>
      <xdr:colOff>101600</xdr:colOff>
      <xdr:row>35</xdr:row>
      <xdr:rowOff>163735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8812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3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149763</xdr:rowOff>
    </xdr:from>
    <xdr:to>
      <xdr:col>10</xdr:col>
      <xdr:colOff>165100</xdr:colOff>
      <xdr:row>36</xdr:row>
      <xdr:rowOff>79913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5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96440</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2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167237</xdr:rowOff>
    </xdr:from>
    <xdr:to>
      <xdr:col>6</xdr:col>
      <xdr:colOff>38100</xdr:colOff>
      <xdr:row>36</xdr:row>
      <xdr:rowOff>97387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113914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4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3875</xdr:rowOff>
    </xdr:from>
    <xdr:to>
      <xdr:col>24</xdr:col>
      <xdr:colOff>63500</xdr:colOff>
      <xdr:row>56</xdr:row>
      <xdr:rowOff>30772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605075"/>
          <a:ext cx="838200" cy="2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30772</xdr:rowOff>
    </xdr:from>
    <xdr:to>
      <xdr:col>19</xdr:col>
      <xdr:colOff>177800</xdr:colOff>
      <xdr:row>56</xdr:row>
      <xdr:rowOff>46710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31972"/>
          <a:ext cx="889000" cy="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26099</xdr:rowOff>
    </xdr:from>
    <xdr:to>
      <xdr:col>15</xdr:col>
      <xdr:colOff>50800</xdr:colOff>
      <xdr:row>56</xdr:row>
      <xdr:rowOff>46710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627299"/>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150485</xdr:rowOff>
    </xdr:from>
    <xdr:to>
      <xdr:col>10</xdr:col>
      <xdr:colOff>114300</xdr:colOff>
      <xdr:row>56</xdr:row>
      <xdr:rowOff>26099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580235"/>
          <a:ext cx="889000" cy="4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62986</xdr:rowOff>
    </xdr:from>
    <xdr:to>
      <xdr:col>10</xdr:col>
      <xdr:colOff>165100</xdr:colOff>
      <xdr:row>56</xdr:row>
      <xdr:rowOff>164586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155713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13850</xdr:rowOff>
    </xdr:from>
    <xdr:to>
      <xdr:col>6</xdr:col>
      <xdr:colOff>38100</xdr:colOff>
      <xdr:row>56</xdr:row>
      <xdr:rowOff>115450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106577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124525</xdr:rowOff>
    </xdr:from>
    <xdr:to>
      <xdr:col>24</xdr:col>
      <xdr:colOff>114300</xdr:colOff>
      <xdr:row>56</xdr:row>
      <xdr:rowOff>54675</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55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147402</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40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151422</xdr:rowOff>
    </xdr:from>
    <xdr:to>
      <xdr:col>20</xdr:col>
      <xdr:colOff>38100</xdr:colOff>
      <xdr:row>56</xdr:row>
      <xdr:rowOff>81572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5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98099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35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167360</xdr:rowOff>
    </xdr:from>
    <xdr:to>
      <xdr:col>15</xdr:col>
      <xdr:colOff>101600</xdr:colOff>
      <xdr:row>56</xdr:row>
      <xdr:rowOff>97510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5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114037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37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146749</xdr:rowOff>
    </xdr:from>
    <xdr:to>
      <xdr:col>10</xdr:col>
      <xdr:colOff>165100</xdr:colOff>
      <xdr:row>56</xdr:row>
      <xdr:rowOff>76899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57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93426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3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99685</xdr:rowOff>
    </xdr:from>
    <xdr:to>
      <xdr:col>6</xdr:col>
      <xdr:colOff>38100</xdr:colOff>
      <xdr:row>56</xdr:row>
      <xdr:rowOff>29835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52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46362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3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119926</xdr:rowOff>
    </xdr:from>
    <xdr:to>
      <xdr:col>24</xdr:col>
      <xdr:colOff>63500</xdr:colOff>
      <xdr:row>77</xdr:row>
      <xdr:rowOff>131927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21576"/>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131927</xdr:rowOff>
    </xdr:from>
    <xdr:to>
      <xdr:col>19</xdr:col>
      <xdr:colOff>177800</xdr:colOff>
      <xdr:row>77</xdr:row>
      <xdr:rowOff>143357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335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115430</xdr:rowOff>
    </xdr:from>
    <xdr:to>
      <xdr:col>15</xdr:col>
      <xdr:colOff>50800</xdr:colOff>
      <xdr:row>77</xdr:row>
      <xdr:rowOff>143357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17080"/>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75616</xdr:rowOff>
    </xdr:from>
    <xdr:to>
      <xdr:col>10</xdr:col>
      <xdr:colOff>114300</xdr:colOff>
      <xdr:row>77</xdr:row>
      <xdr:rowOff>115430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77266"/>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91263</xdr:rowOff>
    </xdr:from>
    <xdr:to>
      <xdr:col>10</xdr:col>
      <xdr:colOff>165100</xdr:colOff>
      <xdr:row>78</xdr:row>
      <xdr:rowOff>21413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12540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38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101891</xdr:rowOff>
    </xdr:from>
    <xdr:to>
      <xdr:col>6</xdr:col>
      <xdr:colOff>38100</xdr:colOff>
      <xdr:row>78</xdr:row>
      <xdr:rowOff>32041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23168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69126</xdr:rowOff>
    </xdr:from>
    <xdr:to>
      <xdr:col>24</xdr:col>
      <xdr:colOff>114300</xdr:colOff>
      <xdr:row>77</xdr:row>
      <xdr:rowOff>170726</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92003</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2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81127</xdr:rowOff>
    </xdr:from>
    <xdr:to>
      <xdr:col>20</xdr:col>
      <xdr:colOff>38100</xdr:colOff>
      <xdr:row>78</xdr:row>
      <xdr:rowOff>11277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8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2404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92557</xdr:rowOff>
    </xdr:from>
    <xdr:to>
      <xdr:col>15</xdr:col>
      <xdr:colOff>101600</xdr:colOff>
      <xdr:row>78</xdr:row>
      <xdr:rowOff>22707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64630</xdr:rowOff>
    </xdr:from>
    <xdr:to>
      <xdr:col>10</xdr:col>
      <xdr:colOff>165100</xdr:colOff>
      <xdr:row>77</xdr:row>
      <xdr:rowOff>166230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11307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4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24816</xdr:rowOff>
    </xdr:from>
    <xdr:to>
      <xdr:col>6</xdr:col>
      <xdr:colOff>38100</xdr:colOff>
      <xdr:row>77</xdr:row>
      <xdr:rowOff>126416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142943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0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64512</xdr:rowOff>
    </xdr:from>
    <xdr:to>
      <xdr:col>24</xdr:col>
      <xdr:colOff>63500</xdr:colOff>
      <xdr:row>97</xdr:row>
      <xdr:rowOff>80471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523712"/>
          <a:ext cx="838200" cy="18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80471</xdr:rowOff>
    </xdr:from>
    <xdr:to>
      <xdr:col>19</xdr:col>
      <xdr:colOff>177800</xdr:colOff>
      <xdr:row>97</xdr:row>
      <xdr:rowOff>90497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711121"/>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90497</xdr:rowOff>
    </xdr:from>
    <xdr:to>
      <xdr:col>15</xdr:col>
      <xdr:colOff>50800</xdr:colOff>
      <xdr:row>97</xdr:row>
      <xdr:rowOff>161026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721147"/>
          <a:ext cx="889000" cy="7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161026</xdr:rowOff>
    </xdr:from>
    <xdr:to>
      <xdr:col>10</xdr:col>
      <xdr:colOff>114300</xdr:colOff>
      <xdr:row>98</xdr:row>
      <xdr:rowOff>11999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91676"/>
          <a:ext cx="889000" cy="2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101614</xdr:rowOff>
    </xdr:from>
    <xdr:to>
      <xdr:col>10</xdr:col>
      <xdr:colOff>165100</xdr:colOff>
      <xdr:row>97</xdr:row>
      <xdr:rowOff>31764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48291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130603</xdr:rowOff>
    </xdr:from>
    <xdr:to>
      <xdr:col>6</xdr:col>
      <xdr:colOff>38100</xdr:colOff>
      <xdr:row>97</xdr:row>
      <xdr:rowOff>60753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77280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13712</xdr:rowOff>
    </xdr:from>
    <xdr:to>
      <xdr:col>24</xdr:col>
      <xdr:colOff>114300</xdr:colOff>
      <xdr:row>96</xdr:row>
      <xdr:rowOff>115312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163589</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5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29671</xdr:rowOff>
    </xdr:from>
    <xdr:to>
      <xdr:col>20</xdr:col>
      <xdr:colOff>38100</xdr:colOff>
      <xdr:row>97</xdr:row>
      <xdr:rowOff>131271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122398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75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39697</xdr:rowOff>
    </xdr:from>
    <xdr:to>
      <xdr:col>15</xdr:col>
      <xdr:colOff>101600</xdr:colOff>
      <xdr:row>97</xdr:row>
      <xdr:rowOff>141297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132424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6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110226</xdr:rowOff>
    </xdr:from>
    <xdr:to>
      <xdr:col>10</xdr:col>
      <xdr:colOff>165100</xdr:colOff>
      <xdr:row>98</xdr:row>
      <xdr:rowOff>40376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31503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83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132649</xdr:rowOff>
    </xdr:from>
    <xdr:to>
      <xdr:col>6</xdr:col>
      <xdr:colOff>38100</xdr:colOff>
      <xdr:row>98</xdr:row>
      <xdr:rowOff>62799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53926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101263</xdr:rowOff>
    </xdr:from>
    <xdr:to>
      <xdr:col>55</xdr:col>
      <xdr:colOff>0</xdr:colOff>
      <xdr:row>35</xdr:row>
      <xdr:rowOff>160521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6102013"/>
          <a:ext cx="838200" cy="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114037</xdr:rowOff>
    </xdr:from>
    <xdr:to>
      <xdr:col>50</xdr:col>
      <xdr:colOff>114300</xdr:colOff>
      <xdr:row>35</xdr:row>
      <xdr:rowOff>101263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771887"/>
          <a:ext cx="889000" cy="33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114037</xdr:rowOff>
    </xdr:from>
    <xdr:to>
      <xdr:col>45</xdr:col>
      <xdr:colOff>177800</xdr:colOff>
      <xdr:row>37</xdr:row>
      <xdr:rowOff>2385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771887"/>
          <a:ext cx="889000" cy="57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2385</xdr:rowOff>
    </xdr:from>
    <xdr:to>
      <xdr:col>41</xdr:col>
      <xdr:colOff>50800</xdr:colOff>
      <xdr:row>37</xdr:row>
      <xdr:rowOff>21491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46035"/>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109721</xdr:rowOff>
    </xdr:from>
    <xdr:to>
      <xdr:col>55</xdr:col>
      <xdr:colOff>50800</xdr:colOff>
      <xdr:row>36</xdr:row>
      <xdr:rowOff>39871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11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88148</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08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50463</xdr:rowOff>
    </xdr:from>
    <xdr:to>
      <xdr:col>50</xdr:col>
      <xdr:colOff>165100</xdr:colOff>
      <xdr:row>35</xdr:row>
      <xdr:rowOff>152063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05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168590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82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63237</xdr:rowOff>
    </xdr:from>
    <xdr:to>
      <xdr:col>46</xdr:col>
      <xdr:colOff>38100</xdr:colOff>
      <xdr:row>33</xdr:row>
      <xdr:rowOff>164837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72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155964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81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123035</xdr:rowOff>
    </xdr:from>
    <xdr:to>
      <xdr:col>41</xdr:col>
      <xdr:colOff>101600</xdr:colOff>
      <xdr:row>37</xdr:row>
      <xdr:rowOff>53185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9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44312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38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142141</xdr:rowOff>
    </xdr:from>
    <xdr:to>
      <xdr:col>36</xdr:col>
      <xdr:colOff>165100</xdr:colOff>
      <xdr:row>37</xdr:row>
      <xdr:rowOff>72291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1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63418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142740</xdr:rowOff>
    </xdr:from>
    <xdr:to>
      <xdr:col>55</xdr:col>
      <xdr:colOff>0</xdr:colOff>
      <xdr:row>55</xdr:row>
      <xdr:rowOff>151743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572490"/>
          <a:ext cx="838200" cy="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88727</xdr:rowOff>
    </xdr:from>
    <xdr:to>
      <xdr:col>50</xdr:col>
      <xdr:colOff>114300</xdr:colOff>
      <xdr:row>55</xdr:row>
      <xdr:rowOff>151743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518477"/>
          <a:ext cx="889000" cy="6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88727</xdr:rowOff>
    </xdr:from>
    <xdr:to>
      <xdr:col>45</xdr:col>
      <xdr:colOff>177800</xdr:colOff>
      <xdr:row>57</xdr:row>
      <xdr:rowOff>47693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518477"/>
          <a:ext cx="889000" cy="30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153050</xdr:rowOff>
    </xdr:from>
    <xdr:to>
      <xdr:col>41</xdr:col>
      <xdr:colOff>50800</xdr:colOff>
      <xdr:row>57</xdr:row>
      <xdr:rowOff>47693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582800"/>
          <a:ext cx="889000" cy="23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31914</xdr:rowOff>
    </xdr:from>
    <xdr:to>
      <xdr:col>41</xdr:col>
      <xdr:colOff>101600</xdr:colOff>
      <xdr:row>56</xdr:row>
      <xdr:rowOff>133514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150041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95872</xdr:rowOff>
    </xdr:from>
    <xdr:to>
      <xdr:col>36</xdr:col>
      <xdr:colOff>165100</xdr:colOff>
      <xdr:row>57</xdr:row>
      <xdr:rowOff>26022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17149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91940</xdr:rowOff>
    </xdr:from>
    <xdr:to>
      <xdr:col>55</xdr:col>
      <xdr:colOff>50800</xdr:colOff>
      <xdr:row>56</xdr:row>
      <xdr:rowOff>22090</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114817</xdr:rowOff>
    </xdr:from>
    <xdr:ext cx="599010"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37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100943</xdr:rowOff>
    </xdr:from>
    <xdr:to>
      <xdr:col>50</xdr:col>
      <xdr:colOff>165100</xdr:colOff>
      <xdr:row>56</xdr:row>
      <xdr:rowOff>31093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53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47620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930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37927</xdr:rowOff>
    </xdr:from>
    <xdr:to>
      <xdr:col>46</xdr:col>
      <xdr:colOff>38100</xdr:colOff>
      <xdr:row>55</xdr:row>
      <xdr:rowOff>139527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4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156054</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24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168343</xdr:rowOff>
    </xdr:from>
    <xdr:to>
      <xdr:col>41</xdr:col>
      <xdr:colOff>101600</xdr:colOff>
      <xdr:row>57</xdr:row>
      <xdr:rowOff>98493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76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89620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86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102250</xdr:rowOff>
    </xdr:from>
    <xdr:to>
      <xdr:col>36</xdr:col>
      <xdr:colOff>165100</xdr:colOff>
      <xdr:row>56</xdr:row>
      <xdr:rowOff>32400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5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48927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30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129161</xdr:rowOff>
    </xdr:from>
    <xdr:to>
      <xdr:col>55</xdr:col>
      <xdr:colOff>0</xdr:colOff>
      <xdr:row>79</xdr:row>
      <xdr:rowOff>43093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159361"/>
          <a:ext cx="838200" cy="4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129161</xdr:rowOff>
    </xdr:from>
    <xdr:to>
      <xdr:col>50</xdr:col>
      <xdr:colOff>114300</xdr:colOff>
      <xdr:row>78</xdr:row>
      <xdr:rowOff>77544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159361"/>
          <a:ext cx="889000" cy="29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77544</xdr:rowOff>
    </xdr:from>
    <xdr:to>
      <xdr:col>45</xdr:col>
      <xdr:colOff>177800</xdr:colOff>
      <xdr:row>78</xdr:row>
      <xdr:rowOff>82840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50644"/>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148098</xdr:rowOff>
    </xdr:from>
    <xdr:to>
      <xdr:col>41</xdr:col>
      <xdr:colOff>50800</xdr:colOff>
      <xdr:row>78</xdr:row>
      <xdr:rowOff>82840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006848"/>
          <a:ext cx="889000" cy="44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101724</xdr:rowOff>
    </xdr:from>
    <xdr:to>
      <xdr:col>41</xdr:col>
      <xdr:colOff>101600</xdr:colOff>
      <xdr:row>78</xdr:row>
      <xdr:rowOff>31874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48401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752</xdr:rowOff>
    </xdr:from>
    <xdr:to>
      <xdr:col>36</xdr:col>
      <xdr:colOff>165100</xdr:colOff>
      <xdr:row>78</xdr:row>
      <xdr:rowOff>102352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93479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163743</xdr:rowOff>
    </xdr:from>
    <xdr:to>
      <xdr:col>55</xdr:col>
      <xdr:colOff>50800</xdr:colOff>
      <xdr:row>79</xdr:row>
      <xdr:rowOff>93893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3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78670</xdr:rowOff>
    </xdr:from>
    <xdr:ext cx="378565"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78361</xdr:rowOff>
    </xdr:from>
    <xdr:to>
      <xdr:col>50</xdr:col>
      <xdr:colOff>165100</xdr:colOff>
      <xdr:row>77</xdr:row>
      <xdr:rowOff>8511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10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25039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88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26744</xdr:rowOff>
    </xdr:from>
    <xdr:to>
      <xdr:col>46</xdr:col>
      <xdr:colOff>38100</xdr:colOff>
      <xdr:row>78</xdr:row>
      <xdr:rowOff>128344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9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119471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9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32040</xdr:rowOff>
    </xdr:from>
    <xdr:to>
      <xdr:col>41</xdr:col>
      <xdr:colOff>101600</xdr:colOff>
      <xdr:row>78</xdr:row>
      <xdr:rowOff>133640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124767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9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97297</xdr:rowOff>
    </xdr:from>
    <xdr:to>
      <xdr:col>36</xdr:col>
      <xdr:colOff>165100</xdr:colOff>
      <xdr:row>76</xdr:row>
      <xdr:rowOff>27446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9560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43974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73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158170</xdr:rowOff>
    </xdr:from>
    <xdr:to>
      <xdr:col>55</xdr:col>
      <xdr:colOff>0</xdr:colOff>
      <xdr:row>97</xdr:row>
      <xdr:rowOff>77448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445920"/>
          <a:ext cx="838200" cy="26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10271</xdr:rowOff>
    </xdr:from>
    <xdr:to>
      <xdr:col>50</xdr:col>
      <xdr:colOff>114300</xdr:colOff>
      <xdr:row>97</xdr:row>
      <xdr:rowOff>77448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469471"/>
          <a:ext cx="889000" cy="23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10271</xdr:rowOff>
    </xdr:from>
    <xdr:to>
      <xdr:col>45</xdr:col>
      <xdr:colOff>177800</xdr:colOff>
      <xdr:row>97</xdr:row>
      <xdr:rowOff>155930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469471"/>
          <a:ext cx="889000" cy="31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155930</xdr:rowOff>
    </xdr:from>
    <xdr:to>
      <xdr:col>41</xdr:col>
      <xdr:colOff>50800</xdr:colOff>
      <xdr:row>98</xdr:row>
      <xdr:rowOff>34325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86580"/>
          <a:ext cx="889000" cy="4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52805</xdr:rowOff>
    </xdr:from>
    <xdr:to>
      <xdr:col>41</xdr:col>
      <xdr:colOff>101600</xdr:colOff>
      <xdr:row>97</xdr:row>
      <xdr:rowOff>154405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170932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88461</xdr:rowOff>
    </xdr:from>
    <xdr:to>
      <xdr:col>36</xdr:col>
      <xdr:colOff>165100</xdr:colOff>
      <xdr:row>98</xdr:row>
      <xdr:rowOff>18611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35138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107370</xdr:rowOff>
    </xdr:from>
    <xdr:to>
      <xdr:col>55</xdr:col>
      <xdr:colOff>50800</xdr:colOff>
      <xdr:row>96</xdr:row>
      <xdr:rowOff>37520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3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130247</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24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26648</xdr:rowOff>
    </xdr:from>
    <xdr:to>
      <xdr:col>50</xdr:col>
      <xdr:colOff>165100</xdr:colOff>
      <xdr:row>97</xdr:row>
      <xdr:rowOff>128248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5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119375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5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130921</xdr:rowOff>
    </xdr:from>
    <xdr:to>
      <xdr:col>46</xdr:col>
      <xdr:colOff>38100</xdr:colOff>
      <xdr:row>96</xdr:row>
      <xdr:rowOff>61071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4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77598</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19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105130</xdr:rowOff>
    </xdr:from>
    <xdr:to>
      <xdr:col>41</xdr:col>
      <xdr:colOff>101600</xdr:colOff>
      <xdr:row>98</xdr:row>
      <xdr:rowOff>35280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26407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2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154975</xdr:rowOff>
    </xdr:from>
    <xdr:to>
      <xdr:col>36</xdr:col>
      <xdr:colOff>165100</xdr:colOff>
      <xdr:row>98</xdr:row>
      <xdr:rowOff>85125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8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76252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169704</xdr:rowOff>
    </xdr:from>
    <xdr:to>
      <xdr:col>85</xdr:col>
      <xdr:colOff>127000</xdr:colOff>
      <xdr:row>39</xdr:row>
      <xdr:rowOff>28848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684804"/>
          <a:ext cx="838200" cy="3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140919</xdr:rowOff>
    </xdr:from>
    <xdr:to>
      <xdr:col>81</xdr:col>
      <xdr:colOff>50800</xdr:colOff>
      <xdr:row>38</xdr:row>
      <xdr:rowOff>169704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656019"/>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39306</xdr:rowOff>
    </xdr:from>
    <xdr:to>
      <xdr:col>76</xdr:col>
      <xdr:colOff>114300</xdr:colOff>
      <xdr:row>38</xdr:row>
      <xdr:rowOff>140919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554406"/>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157416</xdr:rowOff>
    </xdr:from>
    <xdr:to>
      <xdr:col>71</xdr:col>
      <xdr:colOff>177800</xdr:colOff>
      <xdr:row>38</xdr:row>
      <xdr:rowOff>39306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501066"/>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49485</xdr:rowOff>
    </xdr:from>
    <xdr:to>
      <xdr:col>72</xdr:col>
      <xdr:colOff>38100</xdr:colOff>
      <xdr:row>38</xdr:row>
      <xdr:rowOff>151085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142212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92672</xdr:rowOff>
    </xdr:from>
    <xdr:to>
      <xdr:col>67</xdr:col>
      <xdr:colOff>101600</xdr:colOff>
      <xdr:row>39</xdr:row>
      <xdr:rowOff>22822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13949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70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149498</xdr:rowOff>
    </xdr:from>
    <xdr:to>
      <xdr:col>85</xdr:col>
      <xdr:colOff>177800</xdr:colOff>
      <xdr:row>39</xdr:row>
      <xdr:rowOff>79648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64425</xdr:rowOff>
    </xdr:from>
    <xdr:ext cx="378565"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79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118904</xdr:rowOff>
    </xdr:from>
    <xdr:to>
      <xdr:col>81</xdr:col>
      <xdr:colOff>101600</xdr:colOff>
      <xdr:row>39</xdr:row>
      <xdr:rowOff>49054</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40181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72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90119</xdr:rowOff>
    </xdr:from>
    <xdr:to>
      <xdr:col>76</xdr:col>
      <xdr:colOff>165100</xdr:colOff>
      <xdr:row>39</xdr:row>
      <xdr:rowOff>20269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11396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9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159956</xdr:rowOff>
    </xdr:from>
    <xdr:to>
      <xdr:col>72</xdr:col>
      <xdr:colOff>38100</xdr:colOff>
      <xdr:row>38</xdr:row>
      <xdr:rowOff>90106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50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106634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7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106616</xdr:rowOff>
    </xdr:from>
    <xdr:to>
      <xdr:col>67</xdr:col>
      <xdr:colOff>101600</xdr:colOff>
      <xdr:row>38</xdr:row>
      <xdr:rowOff>36767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50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53293</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47111" y="62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147602</xdr:rowOff>
    </xdr:from>
    <xdr:to>
      <xdr:col>85</xdr:col>
      <xdr:colOff>127000</xdr:colOff>
      <xdr:row>76</xdr:row>
      <xdr:rowOff>29843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006352"/>
          <a:ext cx="838200" cy="5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29843</xdr:rowOff>
    </xdr:from>
    <xdr:to>
      <xdr:col>81</xdr:col>
      <xdr:colOff>50800</xdr:colOff>
      <xdr:row>76</xdr:row>
      <xdr:rowOff>57511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060043"/>
          <a:ext cx="889000" cy="2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57511</xdr:rowOff>
    </xdr:from>
    <xdr:to>
      <xdr:col>76</xdr:col>
      <xdr:colOff>114300</xdr:colOff>
      <xdr:row>76</xdr:row>
      <xdr:rowOff>81583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087711"/>
          <a:ext cx="889000" cy="2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81583</xdr:rowOff>
    </xdr:from>
    <xdr:to>
      <xdr:col>71</xdr:col>
      <xdr:colOff>177800</xdr:colOff>
      <xdr:row>76</xdr:row>
      <xdr:rowOff>108038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111783"/>
          <a:ext cx="889000" cy="2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96802</xdr:rowOff>
    </xdr:from>
    <xdr:to>
      <xdr:col>85</xdr:col>
      <xdr:colOff>177800</xdr:colOff>
      <xdr:row>76</xdr:row>
      <xdr:rowOff>26952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95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119679</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80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150493</xdr:rowOff>
    </xdr:from>
    <xdr:to>
      <xdr:col>81</xdr:col>
      <xdr:colOff>101600</xdr:colOff>
      <xdr:row>76</xdr:row>
      <xdr:rowOff>80643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0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97169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78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6711</xdr:rowOff>
    </xdr:from>
    <xdr:to>
      <xdr:col>76</xdr:col>
      <xdr:colOff>165100</xdr:colOff>
      <xdr:row>76</xdr:row>
      <xdr:rowOff>108311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03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124837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1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30783</xdr:rowOff>
    </xdr:from>
    <xdr:to>
      <xdr:col>72</xdr:col>
      <xdr:colOff>38100</xdr:colOff>
      <xdr:row>76</xdr:row>
      <xdr:rowOff>132383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0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148910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3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0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65246</xdr:rowOff>
    </xdr:from>
    <xdr:to>
      <xdr:col>85</xdr:col>
      <xdr:colOff>127000</xdr:colOff>
      <xdr:row>97</xdr:row>
      <xdr:rowOff>158254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695896"/>
          <a:ext cx="838200" cy="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65246</xdr:rowOff>
    </xdr:from>
    <xdr:to>
      <xdr:col>81</xdr:col>
      <xdr:colOff>50800</xdr:colOff>
      <xdr:row>98</xdr:row>
      <xdr:rowOff>121005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695896"/>
          <a:ext cx="889000" cy="22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108831</xdr:rowOff>
    </xdr:from>
    <xdr:to>
      <xdr:col>76</xdr:col>
      <xdr:colOff>114300</xdr:colOff>
      <xdr:row>98</xdr:row>
      <xdr:rowOff>121005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910931"/>
          <a:ext cx="889000" cy="1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44740</xdr:rowOff>
    </xdr:from>
    <xdr:to>
      <xdr:col>71</xdr:col>
      <xdr:colOff>177800</xdr:colOff>
      <xdr:row>98</xdr:row>
      <xdr:rowOff>108831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846840"/>
          <a:ext cx="889000" cy="6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149698</xdr:rowOff>
    </xdr:from>
    <xdr:to>
      <xdr:col>72</xdr:col>
      <xdr:colOff>38100</xdr:colOff>
      <xdr:row>98</xdr:row>
      <xdr:rowOff>79848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96375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110612</xdr:rowOff>
    </xdr:from>
    <xdr:to>
      <xdr:col>67</xdr:col>
      <xdr:colOff>101600</xdr:colOff>
      <xdr:row>98</xdr:row>
      <xdr:rowOff>40762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57289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107454</xdr:rowOff>
    </xdr:from>
    <xdr:to>
      <xdr:col>85</xdr:col>
      <xdr:colOff>177800</xdr:colOff>
      <xdr:row>98</xdr:row>
      <xdr:rowOff>37604</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85881</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1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14446</xdr:rowOff>
    </xdr:from>
    <xdr:to>
      <xdr:col>81</xdr:col>
      <xdr:colOff>101600</xdr:colOff>
      <xdr:row>97</xdr:row>
      <xdr:rowOff>116046</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64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132573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2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70205</xdr:rowOff>
    </xdr:from>
    <xdr:to>
      <xdr:col>76</xdr:col>
      <xdr:colOff>165100</xdr:colOff>
      <xdr:row>99</xdr:row>
      <xdr:rowOff>355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162932</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96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58031</xdr:rowOff>
    </xdr:from>
    <xdr:to>
      <xdr:col>72</xdr:col>
      <xdr:colOff>38100</xdr:colOff>
      <xdr:row>98</xdr:row>
      <xdr:rowOff>159631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150758</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95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165390</xdr:rowOff>
    </xdr:from>
    <xdr:to>
      <xdr:col>67</xdr:col>
      <xdr:colOff>101600</xdr:colOff>
      <xdr:row>98</xdr:row>
      <xdr:rowOff>95540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9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86667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88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79045</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5908345"/>
          <a:ext cx="889000" cy="82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79045</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5908345"/>
          <a:ext cx="889000" cy="82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93997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154407</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669507"/>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28245</xdr:rowOff>
    </xdr:from>
    <xdr:to>
      <xdr:col>107</xdr:col>
      <xdr:colOff>101600</xdr:colOff>
      <xdr:row>34</xdr:row>
      <xdr:rowOff>129845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58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146372</xdr:rowOff>
    </xdr:from>
    <xdr:ext cx="534377"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67111" y="563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103607</xdr:rowOff>
    </xdr:from>
    <xdr:to>
      <xdr:col>98</xdr:col>
      <xdr:colOff>38100</xdr:colOff>
      <xdr:row>39</xdr:row>
      <xdr:rowOff>33757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24884</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711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137597</xdr:rowOff>
    </xdr:from>
    <xdr:to>
      <xdr:col>116</xdr:col>
      <xdr:colOff>63500</xdr:colOff>
      <xdr:row>58</xdr:row>
      <xdr:rowOff>138329</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1697"/>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137597</xdr:rowOff>
    </xdr:from>
    <xdr:to>
      <xdr:col>111</xdr:col>
      <xdr:colOff>177800</xdr:colOff>
      <xdr:row>58</xdr:row>
      <xdr:rowOff>137826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1008169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137116</xdr:rowOff>
    </xdr:from>
    <xdr:to>
      <xdr:col>107</xdr:col>
      <xdr:colOff>50800</xdr:colOff>
      <xdr:row>58</xdr:row>
      <xdr:rowOff>137826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1216"/>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137116</xdr:rowOff>
    </xdr:from>
    <xdr:to>
      <xdr:col>102</xdr:col>
      <xdr:colOff>114300</xdr:colOff>
      <xdr:row>58</xdr:row>
      <xdr:rowOff>137528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10081216"/>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49352</xdr:rowOff>
    </xdr:from>
    <xdr:to>
      <xdr:col>102</xdr:col>
      <xdr:colOff>165100</xdr:colOff>
      <xdr:row>58</xdr:row>
      <xdr:rowOff>150952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167479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6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37625</xdr:rowOff>
    </xdr:from>
    <xdr:to>
      <xdr:col>98</xdr:col>
      <xdr:colOff>38100</xdr:colOff>
      <xdr:row>58</xdr:row>
      <xdr:rowOff>139225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155752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87529</xdr:rowOff>
    </xdr:from>
    <xdr:to>
      <xdr:col>116</xdr:col>
      <xdr:colOff>114300</xdr:colOff>
      <xdr:row>59</xdr:row>
      <xdr:rowOff>17679</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2456</xdr:rowOff>
    </xdr:from>
    <xdr:ext cx="313932"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6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86797</xdr:rowOff>
    </xdr:from>
    <xdr:to>
      <xdr:col>112</xdr:col>
      <xdr:colOff>38100</xdr:colOff>
      <xdr:row>59</xdr:row>
      <xdr:rowOff>16947</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8074</xdr:rowOff>
    </xdr:from>
    <xdr:ext cx="313932"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66333" y="1012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87026</xdr:rowOff>
    </xdr:from>
    <xdr:to>
      <xdr:col>107</xdr:col>
      <xdr:colOff>101600</xdr:colOff>
      <xdr:row>59</xdr:row>
      <xdr:rowOff>17176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8303</xdr:rowOff>
    </xdr:from>
    <xdr:ext cx="313932"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77333" y="10123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86316</xdr:rowOff>
    </xdr:from>
    <xdr:to>
      <xdr:col>102</xdr:col>
      <xdr:colOff>165100</xdr:colOff>
      <xdr:row>59</xdr:row>
      <xdr:rowOff>16466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7593</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6017" y="1012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86728</xdr:rowOff>
    </xdr:from>
    <xdr:to>
      <xdr:col>98</xdr:col>
      <xdr:colOff>38100</xdr:colOff>
      <xdr:row>59</xdr:row>
      <xdr:rowOff>16878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8005</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99333" y="10123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49904</xdr:rowOff>
    </xdr:from>
    <xdr:to>
      <xdr:col>116</xdr:col>
      <xdr:colOff>63500</xdr:colOff>
      <xdr:row>75</xdr:row>
      <xdr:rowOff>68616</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908654"/>
          <a:ext cx="8382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30766</xdr:rowOff>
    </xdr:from>
    <xdr:to>
      <xdr:col>111</xdr:col>
      <xdr:colOff>177800</xdr:colOff>
      <xdr:row>75</xdr:row>
      <xdr:rowOff>68616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2889516"/>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30766</xdr:rowOff>
    </xdr:from>
    <xdr:to>
      <xdr:col>107</xdr:col>
      <xdr:colOff>50800</xdr:colOff>
      <xdr:row>75</xdr:row>
      <xdr:rowOff>117591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889516"/>
          <a:ext cx="889000" cy="8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117591</xdr:rowOff>
    </xdr:from>
    <xdr:to>
      <xdr:col>102</xdr:col>
      <xdr:colOff>114300</xdr:colOff>
      <xdr:row>75</xdr:row>
      <xdr:rowOff>145491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976341"/>
          <a:ext cx="889000" cy="2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69306</xdr:rowOff>
    </xdr:from>
    <xdr:to>
      <xdr:col>102</xdr:col>
      <xdr:colOff>165100</xdr:colOff>
      <xdr:row>75</xdr:row>
      <xdr:rowOff>170906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162033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104902</xdr:rowOff>
    </xdr:from>
    <xdr:to>
      <xdr:col>98</xdr:col>
      <xdr:colOff>38100</xdr:colOff>
      <xdr:row>76</xdr:row>
      <xdr:rowOff>35052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26179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170554</xdr:rowOff>
    </xdr:from>
    <xdr:to>
      <xdr:col>116</xdr:col>
      <xdr:colOff>114300</xdr:colOff>
      <xdr:row>75</xdr:row>
      <xdr:rowOff>100704</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8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21981</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7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17816</xdr:rowOff>
    </xdr:from>
    <xdr:to>
      <xdr:col>112</xdr:col>
      <xdr:colOff>38100</xdr:colOff>
      <xdr:row>75</xdr:row>
      <xdr:rowOff>119416</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87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135943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5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151416</xdr:rowOff>
    </xdr:from>
    <xdr:to>
      <xdr:col>107</xdr:col>
      <xdr:colOff>101600</xdr:colOff>
      <xdr:row>75</xdr:row>
      <xdr:rowOff>81566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83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98093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1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66791</xdr:rowOff>
    </xdr:from>
    <xdr:to>
      <xdr:col>102</xdr:col>
      <xdr:colOff>165100</xdr:colOff>
      <xdr:row>75</xdr:row>
      <xdr:rowOff>168391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9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13468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0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94691</xdr:rowOff>
    </xdr:from>
    <xdr:to>
      <xdr:col>98</xdr:col>
      <xdr:colOff>38100</xdr:colOff>
      <xdr:row>76</xdr:row>
      <xdr:rowOff>24842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9534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41368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2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718,771</a:t>
          </a:r>
          <a:r>
            <a:rPr kumimoji="1" lang="ja-JP" altLang="ja-JP" sz="1100">
              <a:solidFill>
                <a:schemeClr val="dk1"/>
              </a:solidFill>
              <a:effectLst/>
              <a:latin typeface="+mn-lt"/>
              <a:ea typeface="+mn-ea"/>
              <a:cs typeface="+mn-cs"/>
            </a:rPr>
            <a:t>円となっている。類似団体平均と比較して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高い現状である。中でも、人件費が類似団体平均より高い水準となっているのは、本町の行政区域が広範囲であることやそれに伴う施設（出張所・保育所・学校等）が多いことが要因と考えられる。また、普通建設事業費については、</a:t>
          </a:r>
          <a:r>
            <a:rPr kumimoji="1" lang="ja-JP" altLang="en-US" sz="1100">
              <a:solidFill>
                <a:schemeClr val="dk1"/>
              </a:solidFill>
              <a:effectLst/>
              <a:latin typeface="+mn-lt"/>
              <a:ea typeface="+mn-ea"/>
              <a:cs typeface="+mn-cs"/>
            </a:rPr>
            <a:t>新クリーンセンター整備事業</a:t>
          </a:r>
          <a:r>
            <a:rPr kumimoji="1" lang="ja-JP" altLang="ja-JP" sz="1100">
              <a:solidFill>
                <a:schemeClr val="dk1"/>
              </a:solidFill>
              <a:effectLst/>
              <a:latin typeface="+mn-lt"/>
              <a:ea typeface="+mn-ea"/>
              <a:cs typeface="+mn-cs"/>
            </a:rPr>
            <a:t>により類似団体平均より高い水準となったとして考えられる。</a:t>
          </a:r>
          <a:endParaRPr lang="ja-JP" altLang="ja-JP" sz="1400">
            <a:effectLst/>
          </a:endParaRPr>
        </a:p>
        <a:p>
          <a:r>
            <a:rPr kumimoji="1" lang="ja-JP" altLang="ja-JP" sz="1100">
              <a:solidFill>
                <a:schemeClr val="dk1"/>
              </a:solidFill>
              <a:effectLst/>
              <a:latin typeface="+mn-lt"/>
              <a:ea typeface="+mn-ea"/>
              <a:cs typeface="+mn-cs"/>
            </a:rPr>
            <a:t>　今後も、新クリーンセンター建設事業等の大規模事業の実施を予定しており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公債費については類似団体より高い水準となることが予想されるが、財政状況を注視しながら事業費の抑制、分散化に努める。また、その他の経費についても施設（出張所・保育所・学校等）の統廃合、施設管理業務や事務事業の民間委託、民間ノウハウの導入、事業効率化等を推進し、類似団体平均を考慮しつつ事業費の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14,036
13,897
183.31
10,302,896
10,088,680
179,567
5,457,966
12,503,341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2349</xdr:rowOff>
    </xdr:from>
    <xdr:to>
      <xdr:col>24</xdr:col>
      <xdr:colOff>63500</xdr:colOff>
      <xdr:row>38</xdr:row>
      <xdr:rowOff>15494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17449"/>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156654</xdr:rowOff>
    </xdr:from>
    <xdr:to>
      <xdr:col>19</xdr:col>
      <xdr:colOff>177800</xdr:colOff>
      <xdr:row>38</xdr:row>
      <xdr:rowOff>15494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00304"/>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72453</xdr:rowOff>
    </xdr:from>
    <xdr:to>
      <xdr:col>15</xdr:col>
      <xdr:colOff>50800</xdr:colOff>
      <xdr:row>37</xdr:row>
      <xdr:rowOff>156654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16103"/>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72453</xdr:rowOff>
    </xdr:from>
    <xdr:to>
      <xdr:col>10</xdr:col>
      <xdr:colOff>114300</xdr:colOff>
      <xdr:row>37</xdr:row>
      <xdr:rowOff>101791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16103"/>
          <a:ext cx="8890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162242</xdr:rowOff>
    </xdr:from>
    <xdr:to>
      <xdr:col>10</xdr:col>
      <xdr:colOff>165100</xdr:colOff>
      <xdr:row>37</xdr:row>
      <xdr:rowOff>92392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12509</xdr:rowOff>
    </xdr:from>
    <xdr:to>
      <xdr:col>6</xdr:col>
      <xdr:colOff>38100</xdr:colOff>
      <xdr:row>37</xdr:row>
      <xdr:rowOff>114109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130636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3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122999</xdr:rowOff>
    </xdr:from>
    <xdr:to>
      <xdr:col>24</xdr:col>
      <xdr:colOff>114300</xdr:colOff>
      <xdr:row>38</xdr:row>
      <xdr:rowOff>53149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101426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4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136144</xdr:rowOff>
    </xdr:from>
    <xdr:to>
      <xdr:col>20</xdr:col>
      <xdr:colOff>38100</xdr:colOff>
      <xdr:row>38</xdr:row>
      <xdr:rowOff>66294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57421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105854</xdr:rowOff>
    </xdr:from>
    <xdr:to>
      <xdr:col>15</xdr:col>
      <xdr:colOff>101600</xdr:colOff>
      <xdr:row>38</xdr:row>
      <xdr:rowOff>36004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27132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4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21653</xdr:rowOff>
    </xdr:from>
    <xdr:to>
      <xdr:col>10</xdr:col>
      <xdr:colOff>165100</xdr:colOff>
      <xdr:row>37</xdr:row>
      <xdr:rowOff>123253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114380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5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50991</xdr:rowOff>
    </xdr:from>
    <xdr:to>
      <xdr:col>6</xdr:col>
      <xdr:colOff>38100</xdr:colOff>
      <xdr:row>37</xdr:row>
      <xdr:rowOff>152591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143718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8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59206</xdr:rowOff>
    </xdr:from>
    <xdr:to>
      <xdr:col>24</xdr:col>
      <xdr:colOff>63500</xdr:colOff>
      <xdr:row>57</xdr:row>
      <xdr:rowOff>60033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31856"/>
          <a:ext cx="8382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74980</xdr:rowOff>
    </xdr:from>
    <xdr:to>
      <xdr:col>19</xdr:col>
      <xdr:colOff>177800</xdr:colOff>
      <xdr:row>57</xdr:row>
      <xdr:rowOff>60033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76180"/>
          <a:ext cx="889000" cy="15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74980</xdr:rowOff>
    </xdr:from>
    <xdr:to>
      <xdr:col>15</xdr:col>
      <xdr:colOff>50800</xdr:colOff>
      <xdr:row>58</xdr:row>
      <xdr:rowOff>42976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76180"/>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116125</xdr:rowOff>
    </xdr:from>
    <xdr:to>
      <xdr:col>10</xdr:col>
      <xdr:colOff>114300</xdr:colOff>
      <xdr:row>58</xdr:row>
      <xdr:rowOff>42976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88775"/>
          <a:ext cx="889000" cy="9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77444</xdr:rowOff>
    </xdr:from>
    <xdr:to>
      <xdr:col>10</xdr:col>
      <xdr:colOff>165100</xdr:colOff>
      <xdr:row>58</xdr:row>
      <xdr:rowOff>7594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24121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34549</xdr:rowOff>
    </xdr:from>
    <xdr:to>
      <xdr:col>6</xdr:col>
      <xdr:colOff>38100</xdr:colOff>
      <xdr:row>57</xdr:row>
      <xdr:rowOff>136149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0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152676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8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8406</xdr:rowOff>
    </xdr:from>
    <xdr:to>
      <xdr:col>24</xdr:col>
      <xdr:colOff>114300</xdr:colOff>
      <xdr:row>57</xdr:row>
      <xdr:rowOff>110006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158283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9233</xdr:rowOff>
    </xdr:from>
    <xdr:to>
      <xdr:col>20</xdr:col>
      <xdr:colOff>38100</xdr:colOff>
      <xdr:row>57</xdr:row>
      <xdr:rowOff>110833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101960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7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24180</xdr:rowOff>
    </xdr:from>
    <xdr:to>
      <xdr:col>15</xdr:col>
      <xdr:colOff>101600</xdr:colOff>
      <xdr:row>56</xdr:row>
      <xdr:rowOff>125780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116907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1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163626</xdr:rowOff>
    </xdr:from>
    <xdr:to>
      <xdr:col>10</xdr:col>
      <xdr:colOff>165100</xdr:colOff>
      <xdr:row>58</xdr:row>
      <xdr:rowOff>93776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84903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65325</xdr:rowOff>
    </xdr:from>
    <xdr:to>
      <xdr:col>6</xdr:col>
      <xdr:colOff>38100</xdr:colOff>
      <xdr:row>57</xdr:row>
      <xdr:rowOff>166925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158052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3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105989</xdr:rowOff>
    </xdr:from>
    <xdr:to>
      <xdr:col>24</xdr:col>
      <xdr:colOff>63500</xdr:colOff>
      <xdr:row>75</xdr:row>
      <xdr:rowOff>4460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93289"/>
          <a:ext cx="838200" cy="6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105989</xdr:rowOff>
    </xdr:from>
    <xdr:to>
      <xdr:col>19</xdr:col>
      <xdr:colOff>177800</xdr:colOff>
      <xdr:row>76</xdr:row>
      <xdr:rowOff>1809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93289"/>
          <a:ext cx="889000" cy="2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1809</xdr:rowOff>
    </xdr:from>
    <xdr:to>
      <xdr:col>15</xdr:col>
      <xdr:colOff>50800</xdr:colOff>
      <xdr:row>76</xdr:row>
      <xdr:rowOff>63210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32009"/>
          <a:ext cx="889000" cy="6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63210</xdr:rowOff>
    </xdr:from>
    <xdr:to>
      <xdr:col>10</xdr:col>
      <xdr:colOff>114300</xdr:colOff>
      <xdr:row>76</xdr:row>
      <xdr:rowOff>77147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93410"/>
          <a:ext cx="889000" cy="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131671</xdr:rowOff>
    </xdr:from>
    <xdr:to>
      <xdr:col>10</xdr:col>
      <xdr:colOff>165100</xdr:colOff>
      <xdr:row>77</xdr:row>
      <xdr:rowOff>61821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52948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2467</xdr:rowOff>
    </xdr:from>
    <xdr:to>
      <xdr:col>6</xdr:col>
      <xdr:colOff>38100</xdr:colOff>
      <xdr:row>77</xdr:row>
      <xdr:rowOff>104067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95194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125110</xdr:rowOff>
    </xdr:from>
    <xdr:to>
      <xdr:col>24</xdr:col>
      <xdr:colOff>114300</xdr:colOff>
      <xdr:row>75</xdr:row>
      <xdr:rowOff>55260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147987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6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55189</xdr:rowOff>
    </xdr:from>
    <xdr:to>
      <xdr:col>20</xdr:col>
      <xdr:colOff>38100</xdr:colOff>
      <xdr:row>74</xdr:row>
      <xdr:rowOff>156789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1866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1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122458</xdr:rowOff>
    </xdr:from>
    <xdr:to>
      <xdr:col>15</xdr:col>
      <xdr:colOff>101600</xdr:colOff>
      <xdr:row>76</xdr:row>
      <xdr:rowOff>52608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69135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5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12410</xdr:rowOff>
    </xdr:from>
    <xdr:to>
      <xdr:col>10</xdr:col>
      <xdr:colOff>165100</xdr:colOff>
      <xdr:row>76</xdr:row>
      <xdr:rowOff>114010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130537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26347</xdr:rowOff>
    </xdr:from>
    <xdr:to>
      <xdr:col>6</xdr:col>
      <xdr:colOff>38100</xdr:colOff>
      <xdr:row>76</xdr:row>
      <xdr:rowOff>127947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144474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3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60074</xdr:rowOff>
    </xdr:from>
    <xdr:to>
      <xdr:col>24</xdr:col>
      <xdr:colOff>63500</xdr:colOff>
      <xdr:row>96</xdr:row>
      <xdr:rowOff>41763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176374"/>
          <a:ext cx="838200" cy="32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8199</xdr:rowOff>
    </xdr:from>
    <xdr:to>
      <xdr:col>19</xdr:col>
      <xdr:colOff>177800</xdr:colOff>
      <xdr:row>96</xdr:row>
      <xdr:rowOff>41763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467399"/>
          <a:ext cx="889000" cy="3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8199</xdr:rowOff>
    </xdr:from>
    <xdr:to>
      <xdr:col>15</xdr:col>
      <xdr:colOff>50800</xdr:colOff>
      <xdr:row>96</xdr:row>
      <xdr:rowOff>170785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67399"/>
          <a:ext cx="889000" cy="16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170785</xdr:rowOff>
    </xdr:from>
    <xdr:to>
      <xdr:col>10</xdr:col>
      <xdr:colOff>114300</xdr:colOff>
      <xdr:row>97</xdr:row>
      <xdr:rowOff>27581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29985"/>
          <a:ext cx="889000" cy="2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39784</xdr:rowOff>
    </xdr:from>
    <xdr:to>
      <xdr:col>10</xdr:col>
      <xdr:colOff>165100</xdr:colOff>
      <xdr:row>97</xdr:row>
      <xdr:rowOff>141384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7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132511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38170</xdr:rowOff>
    </xdr:from>
    <xdr:to>
      <xdr:col>6</xdr:col>
      <xdr:colOff>38100</xdr:colOff>
      <xdr:row>97</xdr:row>
      <xdr:rowOff>139770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130897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6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9274</xdr:rowOff>
    </xdr:from>
    <xdr:to>
      <xdr:col>24</xdr:col>
      <xdr:colOff>114300</xdr:colOff>
      <xdr:row>94</xdr:row>
      <xdr:rowOff>110874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12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32151</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97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162413</xdr:rowOff>
    </xdr:from>
    <xdr:to>
      <xdr:col>20</xdr:col>
      <xdr:colOff>38100</xdr:colOff>
      <xdr:row>96</xdr:row>
      <xdr:rowOff>92563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109090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2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128849</xdr:rowOff>
    </xdr:from>
    <xdr:to>
      <xdr:col>15</xdr:col>
      <xdr:colOff>101600</xdr:colOff>
      <xdr:row>96</xdr:row>
      <xdr:rowOff>58999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1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75526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19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119985</xdr:rowOff>
    </xdr:from>
    <xdr:to>
      <xdr:col>10</xdr:col>
      <xdr:colOff>165100</xdr:colOff>
      <xdr:row>97</xdr:row>
      <xdr:rowOff>50135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66662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5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148231</xdr:rowOff>
    </xdr:from>
    <xdr:to>
      <xdr:col>6</xdr:col>
      <xdr:colOff>38100</xdr:colOff>
      <xdr:row>97</xdr:row>
      <xdr:rowOff>78381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94908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8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59835</xdr:rowOff>
    </xdr:from>
    <xdr:to>
      <xdr:col>41</xdr:col>
      <xdr:colOff>101600</xdr:colOff>
      <xdr:row>38</xdr:row>
      <xdr:rowOff>161435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6512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5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67673</xdr:rowOff>
    </xdr:from>
    <xdr:to>
      <xdr:col>36</xdr:col>
      <xdr:colOff>165100</xdr:colOff>
      <xdr:row>38</xdr:row>
      <xdr:rowOff>169273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14350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58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44343</xdr:rowOff>
    </xdr:from>
    <xdr:to>
      <xdr:col>55</xdr:col>
      <xdr:colOff>0</xdr:colOff>
      <xdr:row>58</xdr:row>
      <xdr:rowOff>56428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88443"/>
          <a:ext cx="838200" cy="1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56428</xdr:rowOff>
    </xdr:from>
    <xdr:to>
      <xdr:col>50</xdr:col>
      <xdr:colOff>114300</xdr:colOff>
      <xdr:row>58</xdr:row>
      <xdr:rowOff>57709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00528"/>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57709</xdr:rowOff>
    </xdr:from>
    <xdr:to>
      <xdr:col>45</xdr:col>
      <xdr:colOff>177800</xdr:colOff>
      <xdr:row>58</xdr:row>
      <xdr:rowOff>75440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01809"/>
          <a:ext cx="889000" cy="1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132065</xdr:rowOff>
    </xdr:from>
    <xdr:to>
      <xdr:col>41</xdr:col>
      <xdr:colOff>50800</xdr:colOff>
      <xdr:row>58</xdr:row>
      <xdr:rowOff>75440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561815"/>
          <a:ext cx="889000" cy="45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149082</xdr:rowOff>
    </xdr:from>
    <xdr:to>
      <xdr:col>41</xdr:col>
      <xdr:colOff>101600</xdr:colOff>
      <xdr:row>58</xdr:row>
      <xdr:rowOff>79232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95759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165397</xdr:rowOff>
    </xdr:from>
    <xdr:to>
      <xdr:col>36</xdr:col>
      <xdr:colOff>165100</xdr:colOff>
      <xdr:row>58</xdr:row>
      <xdr:rowOff>95547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86674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0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164993</xdr:rowOff>
    </xdr:from>
    <xdr:to>
      <xdr:col>55</xdr:col>
      <xdr:colOff>50800</xdr:colOff>
      <xdr:row>58</xdr:row>
      <xdr:rowOff>95143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143420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5628</xdr:rowOff>
    </xdr:from>
    <xdr:to>
      <xdr:col>50</xdr:col>
      <xdr:colOff>165100</xdr:colOff>
      <xdr:row>58</xdr:row>
      <xdr:rowOff>107228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98355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4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6909</xdr:rowOff>
    </xdr:from>
    <xdr:to>
      <xdr:col>46</xdr:col>
      <xdr:colOff>38100</xdr:colOff>
      <xdr:row>58</xdr:row>
      <xdr:rowOff>108509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99636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24640</xdr:rowOff>
    </xdr:from>
    <xdr:to>
      <xdr:col>41</xdr:col>
      <xdr:colOff>101600</xdr:colOff>
      <xdr:row>58</xdr:row>
      <xdr:rowOff>126240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117367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6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81265</xdr:rowOff>
    </xdr:from>
    <xdr:to>
      <xdr:col>36</xdr:col>
      <xdr:colOff>165100</xdr:colOff>
      <xdr:row>56</xdr:row>
      <xdr:rowOff>11415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1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27942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28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64821</xdr:rowOff>
    </xdr:from>
    <xdr:to>
      <xdr:col>55</xdr:col>
      <xdr:colOff>0</xdr:colOff>
      <xdr:row>77</xdr:row>
      <xdr:rowOff>79375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66471"/>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162789</xdr:rowOff>
    </xdr:from>
    <xdr:to>
      <xdr:col>50</xdr:col>
      <xdr:colOff>114300</xdr:colOff>
      <xdr:row>77</xdr:row>
      <xdr:rowOff>64821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92989"/>
          <a:ext cx="889000" cy="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162789</xdr:rowOff>
    </xdr:from>
    <xdr:to>
      <xdr:col>45</xdr:col>
      <xdr:colOff>177800</xdr:colOff>
      <xdr:row>77</xdr:row>
      <xdr:rowOff>166205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92989"/>
          <a:ext cx="889000" cy="1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166205</xdr:rowOff>
    </xdr:from>
    <xdr:to>
      <xdr:col>41</xdr:col>
      <xdr:colOff>50800</xdr:colOff>
      <xdr:row>78</xdr:row>
      <xdr:rowOff>939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67855"/>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150406</xdr:rowOff>
    </xdr:from>
    <xdr:to>
      <xdr:col>41</xdr:col>
      <xdr:colOff>101600</xdr:colOff>
      <xdr:row>78</xdr:row>
      <xdr:rowOff>80556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71683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12433</xdr:rowOff>
    </xdr:from>
    <xdr:to>
      <xdr:col>36</xdr:col>
      <xdr:colOff>165100</xdr:colOff>
      <xdr:row>78</xdr:row>
      <xdr:rowOff>114033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105160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7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28575</xdr:rowOff>
    </xdr:from>
    <xdr:to>
      <xdr:col>55</xdr:col>
      <xdr:colOff>50800</xdr:colOff>
      <xdr:row>77</xdr:row>
      <xdr:rowOff>130175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7002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14021</xdr:rowOff>
    </xdr:from>
    <xdr:to>
      <xdr:col>50</xdr:col>
      <xdr:colOff>165100</xdr:colOff>
      <xdr:row>77</xdr:row>
      <xdr:rowOff>115621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106748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3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111989</xdr:rowOff>
    </xdr:from>
    <xdr:to>
      <xdr:col>46</xdr:col>
      <xdr:colOff>38100</xdr:colOff>
      <xdr:row>77</xdr:row>
      <xdr:rowOff>42139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58666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115405</xdr:rowOff>
    </xdr:from>
    <xdr:to>
      <xdr:col>41</xdr:col>
      <xdr:colOff>101600</xdr:colOff>
      <xdr:row>78</xdr:row>
      <xdr:rowOff>45555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62082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121589</xdr:rowOff>
    </xdr:from>
    <xdr:to>
      <xdr:col>36</xdr:col>
      <xdr:colOff>165100</xdr:colOff>
      <xdr:row>78</xdr:row>
      <xdr:rowOff>51739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68266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9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134328</xdr:rowOff>
    </xdr:from>
    <xdr:to>
      <xdr:col>55</xdr:col>
      <xdr:colOff>0</xdr:colOff>
      <xdr:row>97</xdr:row>
      <xdr:rowOff>25972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93528"/>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25972</xdr:rowOff>
    </xdr:from>
    <xdr:to>
      <xdr:col>50</xdr:col>
      <xdr:colOff>114300</xdr:colOff>
      <xdr:row>97</xdr:row>
      <xdr:rowOff>31703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56622"/>
          <a:ext cx="889000" cy="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25098</xdr:rowOff>
    </xdr:from>
    <xdr:to>
      <xdr:col>45</xdr:col>
      <xdr:colOff>177800</xdr:colOff>
      <xdr:row>97</xdr:row>
      <xdr:rowOff>31703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55748"/>
          <a:ext cx="889000" cy="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170304</xdr:rowOff>
    </xdr:from>
    <xdr:to>
      <xdr:col>41</xdr:col>
      <xdr:colOff>50800</xdr:colOff>
      <xdr:row>97</xdr:row>
      <xdr:rowOff>25098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29504"/>
          <a:ext cx="8890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147593</xdr:rowOff>
    </xdr:from>
    <xdr:to>
      <xdr:col>41</xdr:col>
      <xdr:colOff>101600</xdr:colOff>
      <xdr:row>96</xdr:row>
      <xdr:rowOff>77743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94270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169647</xdr:rowOff>
    </xdr:from>
    <xdr:to>
      <xdr:col>36</xdr:col>
      <xdr:colOff>165100</xdr:colOff>
      <xdr:row>96</xdr:row>
      <xdr:rowOff>99797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116324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83528</xdr:rowOff>
    </xdr:from>
    <xdr:to>
      <xdr:col>55</xdr:col>
      <xdr:colOff>50800</xdr:colOff>
      <xdr:row>97</xdr:row>
      <xdr:rowOff>13678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169905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146622</xdr:rowOff>
    </xdr:from>
    <xdr:to>
      <xdr:col>50</xdr:col>
      <xdr:colOff>165100</xdr:colOff>
      <xdr:row>97</xdr:row>
      <xdr:rowOff>76772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67899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9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152353</xdr:rowOff>
    </xdr:from>
    <xdr:to>
      <xdr:col>46</xdr:col>
      <xdr:colOff>38100</xdr:colOff>
      <xdr:row>97</xdr:row>
      <xdr:rowOff>82503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73630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0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145748</xdr:rowOff>
    </xdr:from>
    <xdr:to>
      <xdr:col>41</xdr:col>
      <xdr:colOff>101600</xdr:colOff>
      <xdr:row>97</xdr:row>
      <xdr:rowOff>75898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0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9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119504</xdr:rowOff>
    </xdr:from>
    <xdr:to>
      <xdr:col>36</xdr:col>
      <xdr:colOff>165100</xdr:colOff>
      <xdr:row>97</xdr:row>
      <xdr:rowOff>49654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40781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51703</xdr:rowOff>
    </xdr:from>
    <xdr:to>
      <xdr:col>85</xdr:col>
      <xdr:colOff>126364</xdr:colOff>
      <xdr:row>38</xdr:row>
      <xdr:rowOff>99481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538103"/>
          <a:ext cx="1269" cy="1076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103308</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1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99481</xdr:rowOff>
    </xdr:from>
    <xdr:to>
      <xdr:col>86</xdr:col>
      <xdr:colOff>25400</xdr:colOff>
      <xdr:row>38</xdr:row>
      <xdr:rowOff>99481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169830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31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51703</xdr:rowOff>
    </xdr:from>
    <xdr:to>
      <xdr:col>86</xdr:col>
      <xdr:colOff>25400</xdr:colOff>
      <xdr:row>32</xdr:row>
      <xdr:rowOff>51703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53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102967</xdr:rowOff>
    </xdr:from>
    <xdr:to>
      <xdr:col>85</xdr:col>
      <xdr:colOff>127000</xdr:colOff>
      <xdr:row>37</xdr:row>
      <xdr:rowOff>50689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589367"/>
          <a:ext cx="838200" cy="80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21421</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6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42994</xdr:rowOff>
    </xdr:from>
    <xdr:to>
      <xdr:col>85</xdr:col>
      <xdr:colOff>177800</xdr:colOff>
      <xdr:row>37</xdr:row>
      <xdr:rowOff>144594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148501</xdr:rowOff>
    </xdr:from>
    <xdr:to>
      <xdr:col>81</xdr:col>
      <xdr:colOff>50800</xdr:colOff>
      <xdr:row>32</xdr:row>
      <xdr:rowOff>102967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292001"/>
          <a:ext cx="889000" cy="29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21606</xdr:rowOff>
    </xdr:from>
    <xdr:to>
      <xdr:col>81</xdr:col>
      <xdr:colOff>101600</xdr:colOff>
      <xdr:row>37</xdr:row>
      <xdr:rowOff>123206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114333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5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148501</xdr:rowOff>
    </xdr:from>
    <xdr:to>
      <xdr:col>76</xdr:col>
      <xdr:colOff>114300</xdr:colOff>
      <xdr:row>36</xdr:row>
      <xdr:rowOff>9470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292001"/>
          <a:ext cx="889000" cy="88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143035</xdr:rowOff>
    </xdr:from>
    <xdr:to>
      <xdr:col>76</xdr:col>
      <xdr:colOff>165100</xdr:colOff>
      <xdr:row>37</xdr:row>
      <xdr:rowOff>73185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64312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0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9470</xdr:rowOff>
    </xdr:from>
    <xdr:to>
      <xdr:col>71</xdr:col>
      <xdr:colOff>177800</xdr:colOff>
      <xdr:row>37</xdr:row>
      <xdr:rowOff>24400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181670"/>
          <a:ext cx="889000" cy="18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74698</xdr:rowOff>
    </xdr:from>
    <xdr:to>
      <xdr:col>72</xdr:col>
      <xdr:colOff>38100</xdr:colOff>
      <xdr:row>38</xdr:row>
      <xdr:rowOff>4848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1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167426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1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79199</xdr:rowOff>
    </xdr:from>
    <xdr:to>
      <xdr:col>67</xdr:col>
      <xdr:colOff>101600</xdr:colOff>
      <xdr:row>38</xdr:row>
      <xdr:rowOff>9348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2284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1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171339</xdr:rowOff>
    </xdr:from>
    <xdr:to>
      <xdr:col>85</xdr:col>
      <xdr:colOff>177800</xdr:colOff>
      <xdr:row>37</xdr:row>
      <xdr:rowOff>101489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22766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9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52167</xdr:rowOff>
    </xdr:from>
    <xdr:to>
      <xdr:col>81</xdr:col>
      <xdr:colOff>101600</xdr:colOff>
      <xdr:row>32</xdr:row>
      <xdr:rowOff>153767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53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170294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31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97701</xdr:rowOff>
    </xdr:from>
    <xdr:to>
      <xdr:col>76</xdr:col>
      <xdr:colOff>165100</xdr:colOff>
      <xdr:row>31</xdr:row>
      <xdr:rowOff>27851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24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44378</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292795" y="501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130120</xdr:rowOff>
    </xdr:from>
    <xdr:to>
      <xdr:col>72</xdr:col>
      <xdr:colOff>38100</xdr:colOff>
      <xdr:row>36</xdr:row>
      <xdr:rowOff>60270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76797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90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145050</xdr:rowOff>
    </xdr:from>
    <xdr:to>
      <xdr:col>67</xdr:col>
      <xdr:colOff>101600</xdr:colOff>
      <xdr:row>37</xdr:row>
      <xdr:rowOff>75200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91727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09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65044</xdr:rowOff>
    </xdr:from>
    <xdr:to>
      <xdr:col>85</xdr:col>
      <xdr:colOff>127000</xdr:colOff>
      <xdr:row>57</xdr:row>
      <xdr:rowOff>134565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37694"/>
          <a:ext cx="838200" cy="6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65044</xdr:rowOff>
    </xdr:from>
    <xdr:to>
      <xdr:col>81</xdr:col>
      <xdr:colOff>50800</xdr:colOff>
      <xdr:row>57</xdr:row>
      <xdr:rowOff>90583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37694"/>
          <a:ext cx="889000" cy="2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90583</xdr:rowOff>
    </xdr:from>
    <xdr:to>
      <xdr:col>76</xdr:col>
      <xdr:colOff>114300</xdr:colOff>
      <xdr:row>57</xdr:row>
      <xdr:rowOff>147737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63233"/>
          <a:ext cx="889000" cy="5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147737</xdr:rowOff>
    </xdr:from>
    <xdr:to>
      <xdr:col>71</xdr:col>
      <xdr:colOff>177800</xdr:colOff>
      <xdr:row>58</xdr:row>
      <xdr:rowOff>10989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20387"/>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144935</xdr:rowOff>
    </xdr:from>
    <xdr:to>
      <xdr:col>72</xdr:col>
      <xdr:colOff>38100</xdr:colOff>
      <xdr:row>57</xdr:row>
      <xdr:rowOff>75085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91612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147714</xdr:rowOff>
    </xdr:from>
    <xdr:to>
      <xdr:col>67</xdr:col>
      <xdr:colOff>101600</xdr:colOff>
      <xdr:row>57</xdr:row>
      <xdr:rowOff>77864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94391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83765</xdr:rowOff>
    </xdr:from>
    <xdr:to>
      <xdr:col>85</xdr:col>
      <xdr:colOff>177800</xdr:colOff>
      <xdr:row>58</xdr:row>
      <xdr:rowOff>13915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5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170142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14244</xdr:rowOff>
    </xdr:from>
    <xdr:to>
      <xdr:col>81</xdr:col>
      <xdr:colOff>101600</xdr:colOff>
      <xdr:row>57</xdr:row>
      <xdr:rowOff>115844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8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106971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7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39783</xdr:rowOff>
    </xdr:from>
    <xdr:to>
      <xdr:col>76</xdr:col>
      <xdr:colOff>165100</xdr:colOff>
      <xdr:row>57</xdr:row>
      <xdr:rowOff>141383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132510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0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96937</xdr:rowOff>
    </xdr:from>
    <xdr:to>
      <xdr:col>72</xdr:col>
      <xdr:colOff>38100</xdr:colOff>
      <xdr:row>58</xdr:row>
      <xdr:rowOff>27087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6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18214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131639</xdr:rowOff>
    </xdr:from>
    <xdr:to>
      <xdr:col>67</xdr:col>
      <xdr:colOff>101600</xdr:colOff>
      <xdr:row>58</xdr:row>
      <xdr:rowOff>61789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52916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169704</xdr:rowOff>
    </xdr:from>
    <xdr:to>
      <xdr:col>85</xdr:col>
      <xdr:colOff>127000</xdr:colOff>
      <xdr:row>79</xdr:row>
      <xdr:rowOff>28848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42804"/>
          <a:ext cx="838200" cy="3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140919</xdr:rowOff>
    </xdr:from>
    <xdr:to>
      <xdr:col>81</xdr:col>
      <xdr:colOff>50800</xdr:colOff>
      <xdr:row>78</xdr:row>
      <xdr:rowOff>169704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4019"/>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39306</xdr:rowOff>
    </xdr:from>
    <xdr:to>
      <xdr:col>76</xdr:col>
      <xdr:colOff>114300</xdr:colOff>
      <xdr:row>78</xdr:row>
      <xdr:rowOff>140919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12406"/>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157417</xdr:rowOff>
    </xdr:from>
    <xdr:to>
      <xdr:col>71</xdr:col>
      <xdr:colOff>177800</xdr:colOff>
      <xdr:row>78</xdr:row>
      <xdr:rowOff>39306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359067"/>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49485</xdr:rowOff>
    </xdr:from>
    <xdr:to>
      <xdr:col>72</xdr:col>
      <xdr:colOff>38100</xdr:colOff>
      <xdr:row>78</xdr:row>
      <xdr:rowOff>151085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142212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51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92672</xdr:rowOff>
    </xdr:from>
    <xdr:to>
      <xdr:col>67</xdr:col>
      <xdr:colOff>101600</xdr:colOff>
      <xdr:row>79</xdr:row>
      <xdr:rowOff>22822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13949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149498</xdr:rowOff>
    </xdr:from>
    <xdr:to>
      <xdr:col>85</xdr:col>
      <xdr:colOff>177800</xdr:colOff>
      <xdr:row>79</xdr:row>
      <xdr:rowOff>79648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2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64425</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37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118904</xdr:rowOff>
    </xdr:from>
    <xdr:to>
      <xdr:col>81</xdr:col>
      <xdr:colOff>101600</xdr:colOff>
      <xdr:row>79</xdr:row>
      <xdr:rowOff>49054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40181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8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90119</xdr:rowOff>
    </xdr:from>
    <xdr:to>
      <xdr:col>76</xdr:col>
      <xdr:colOff>165100</xdr:colOff>
      <xdr:row>79</xdr:row>
      <xdr:rowOff>20269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11396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5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159956</xdr:rowOff>
    </xdr:from>
    <xdr:to>
      <xdr:col>72</xdr:col>
      <xdr:colOff>38100</xdr:colOff>
      <xdr:row>78</xdr:row>
      <xdr:rowOff>90106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106633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13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106617</xdr:rowOff>
    </xdr:from>
    <xdr:to>
      <xdr:col>67</xdr:col>
      <xdr:colOff>101600</xdr:colOff>
      <xdr:row>78</xdr:row>
      <xdr:rowOff>36767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53294</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30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147602</xdr:rowOff>
    </xdr:from>
    <xdr:to>
      <xdr:col>85</xdr:col>
      <xdr:colOff>127000</xdr:colOff>
      <xdr:row>96</xdr:row>
      <xdr:rowOff>29843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435352"/>
          <a:ext cx="838200" cy="5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29843</xdr:rowOff>
    </xdr:from>
    <xdr:to>
      <xdr:col>81</xdr:col>
      <xdr:colOff>50800</xdr:colOff>
      <xdr:row>96</xdr:row>
      <xdr:rowOff>57511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489043"/>
          <a:ext cx="889000" cy="2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57511</xdr:rowOff>
    </xdr:from>
    <xdr:to>
      <xdr:col>76</xdr:col>
      <xdr:colOff>114300</xdr:colOff>
      <xdr:row>96</xdr:row>
      <xdr:rowOff>81583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516711"/>
          <a:ext cx="889000" cy="2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81583</xdr:rowOff>
    </xdr:from>
    <xdr:to>
      <xdr:col>71</xdr:col>
      <xdr:colOff>177800</xdr:colOff>
      <xdr:row>96</xdr:row>
      <xdr:rowOff>108038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540783"/>
          <a:ext cx="889000" cy="2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96802</xdr:rowOff>
    </xdr:from>
    <xdr:to>
      <xdr:col>85</xdr:col>
      <xdr:colOff>177800</xdr:colOff>
      <xdr:row>96</xdr:row>
      <xdr:rowOff>26952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38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119679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23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150493</xdr:rowOff>
    </xdr:from>
    <xdr:to>
      <xdr:col>81</xdr:col>
      <xdr:colOff>101600</xdr:colOff>
      <xdr:row>96</xdr:row>
      <xdr:rowOff>80643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97170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1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6711</xdr:rowOff>
    </xdr:from>
    <xdr:to>
      <xdr:col>76</xdr:col>
      <xdr:colOff>165100</xdr:colOff>
      <xdr:row>96</xdr:row>
      <xdr:rowOff>108311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4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124838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24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30783</xdr:rowOff>
    </xdr:from>
    <xdr:to>
      <xdr:col>72</xdr:col>
      <xdr:colOff>38100</xdr:colOff>
      <xdr:row>96</xdr:row>
      <xdr:rowOff>132383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4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148910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26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57238</xdr:rowOff>
    </xdr:from>
    <xdr:to>
      <xdr:col>67</xdr:col>
      <xdr:colOff>101600</xdr:colOff>
      <xdr:row>96</xdr:row>
      <xdr:rowOff>158838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3915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2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130810</xdr:rowOff>
    </xdr:from>
    <xdr:to>
      <xdr:col>98</xdr:col>
      <xdr:colOff>38100</xdr:colOff>
      <xdr:row>39</xdr:row>
      <xdr:rowOff>60960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77487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211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718,771</a:t>
          </a:r>
          <a:r>
            <a:rPr kumimoji="1" lang="ja-JP" altLang="ja-JP" sz="1100">
              <a:solidFill>
                <a:schemeClr val="dk1"/>
              </a:solidFill>
              <a:effectLst/>
              <a:latin typeface="+mn-lt"/>
              <a:ea typeface="+mn-ea"/>
              <a:cs typeface="+mn-cs"/>
            </a:rPr>
            <a:t>円となっている。類似団体平均と比較して、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人当たりのコストが高い主なものとしては衛生費</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が挙げられる。最も類似団体平均と差が大きいのが</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で、新クリーンセンター建設事業が主な要因である。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年度と比較して大きく増加しているものとしては、</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衛生費については、新クリーンセンター建設事業により大幅に増加している。また、土木費については、木戸浦４号橋撤去工事等が要因として挙げられる。</a:t>
          </a:r>
          <a:endParaRPr lang="ja-JP" altLang="ja-JP" sz="1400">
            <a:effectLst/>
          </a:endParaRPr>
        </a:p>
        <a:p>
          <a:r>
            <a:rPr kumimoji="1" lang="ja-JP" altLang="ja-JP" sz="1100">
              <a:solidFill>
                <a:schemeClr val="dk1"/>
              </a:solidFill>
              <a:effectLst/>
              <a:latin typeface="+mn-lt"/>
              <a:ea typeface="+mn-ea"/>
              <a:cs typeface="+mn-cs"/>
            </a:rPr>
            <a:t>　今後は、引き続き、新クリーンセンター建設事業等の実施に伴う衛生費の増加、緊急防災・減災事業債及び過疎対策事業債に係る元金償還の増加に伴う公債費の増加が見込まれる。大規模事業の実施にあたっては、財政状況を注視しながら事業費の抑制、分散化に努める。また、施設（出張所・保育所・学校等）の統廃合、施設管理業務や事務事業の民間委託、民間ノウハウの導入、事務効率化等を推進し、類似団体平均を考慮しつつ事業費の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50">
              <a:solidFill>
                <a:schemeClr val="dk1"/>
              </a:solidFill>
              <a:effectLst/>
              <a:latin typeface="+mn-lt"/>
              <a:ea typeface="+mn-ea"/>
              <a:cs typeface="+mn-cs"/>
            </a:rPr>
            <a:t>　人口減少や地価下落による町税の自然減など自主財源の確保は依然として厳しい状況が続いているが、令和</a:t>
          </a:r>
          <a:r>
            <a:rPr kumimoji="1" lang="en-US" altLang="ja-JP" sz="950">
              <a:solidFill>
                <a:schemeClr val="dk1"/>
              </a:solidFill>
              <a:effectLst/>
              <a:latin typeface="+mn-lt"/>
              <a:ea typeface="+mn-ea"/>
              <a:cs typeface="+mn-cs"/>
            </a:rPr>
            <a:t>4</a:t>
          </a:r>
          <a:r>
            <a:rPr kumimoji="1" lang="ja-JP" altLang="ja-JP" sz="950">
              <a:solidFill>
                <a:schemeClr val="dk1"/>
              </a:solidFill>
              <a:effectLst/>
              <a:latin typeface="+mn-lt"/>
              <a:ea typeface="+mn-ea"/>
              <a:cs typeface="+mn-cs"/>
            </a:rPr>
            <a:t>年度については、普通交付税の増</a:t>
          </a:r>
          <a:r>
            <a:rPr kumimoji="1" lang="ja-JP" altLang="en-US" sz="950">
              <a:solidFill>
                <a:schemeClr val="dk1"/>
              </a:solidFill>
              <a:effectLst/>
              <a:latin typeface="+mn-lt"/>
              <a:ea typeface="+mn-ea"/>
              <a:cs typeface="+mn-cs"/>
            </a:rPr>
            <a:t>等</a:t>
          </a:r>
          <a:r>
            <a:rPr kumimoji="1" lang="ja-JP" altLang="ja-JP" sz="950">
              <a:solidFill>
                <a:schemeClr val="dk1"/>
              </a:solidFill>
              <a:effectLst/>
              <a:latin typeface="+mn-lt"/>
              <a:ea typeface="+mn-ea"/>
              <a:cs typeface="+mn-cs"/>
            </a:rPr>
            <a:t>により財政調整基金をはじめとする基金残高が増加した。令和</a:t>
          </a:r>
          <a:r>
            <a:rPr kumimoji="1" lang="en-US" altLang="ja-JP" sz="950">
              <a:solidFill>
                <a:schemeClr val="dk1"/>
              </a:solidFill>
              <a:effectLst/>
              <a:latin typeface="+mn-lt"/>
              <a:ea typeface="+mn-ea"/>
              <a:cs typeface="+mn-cs"/>
            </a:rPr>
            <a:t>4</a:t>
          </a:r>
          <a:r>
            <a:rPr kumimoji="1" lang="ja-JP" altLang="ja-JP" sz="950">
              <a:solidFill>
                <a:schemeClr val="dk1"/>
              </a:solidFill>
              <a:effectLst/>
              <a:latin typeface="+mn-lt"/>
              <a:ea typeface="+mn-ea"/>
              <a:cs typeface="+mn-cs"/>
            </a:rPr>
            <a:t>年度は実質収支額が令和</a:t>
          </a:r>
          <a:r>
            <a:rPr kumimoji="1" lang="en-US" altLang="ja-JP" sz="950">
              <a:solidFill>
                <a:schemeClr val="dk1"/>
              </a:solidFill>
              <a:effectLst/>
              <a:latin typeface="+mn-lt"/>
              <a:ea typeface="+mn-ea"/>
              <a:cs typeface="+mn-cs"/>
            </a:rPr>
            <a:t>3</a:t>
          </a:r>
          <a:r>
            <a:rPr kumimoji="1" lang="ja-JP" altLang="ja-JP" sz="950">
              <a:solidFill>
                <a:schemeClr val="dk1"/>
              </a:solidFill>
              <a:effectLst/>
              <a:latin typeface="+mn-lt"/>
              <a:ea typeface="+mn-ea"/>
              <a:cs typeface="+mn-cs"/>
            </a:rPr>
            <a:t>年度より</a:t>
          </a:r>
          <a:r>
            <a:rPr kumimoji="1" lang="ja-JP" altLang="en-US" sz="950">
              <a:solidFill>
                <a:schemeClr val="dk1"/>
              </a:solidFill>
              <a:effectLst/>
              <a:latin typeface="+mn-lt"/>
              <a:ea typeface="+mn-ea"/>
              <a:cs typeface="+mn-cs"/>
            </a:rPr>
            <a:t>減少</a:t>
          </a:r>
          <a:r>
            <a:rPr kumimoji="1" lang="ja-JP" altLang="ja-JP" sz="950">
              <a:solidFill>
                <a:schemeClr val="dk1"/>
              </a:solidFill>
              <a:effectLst/>
              <a:latin typeface="+mn-lt"/>
              <a:ea typeface="+mn-ea"/>
              <a:cs typeface="+mn-cs"/>
            </a:rPr>
            <a:t>し、令和</a:t>
          </a:r>
          <a:r>
            <a:rPr kumimoji="1" lang="en-US" altLang="ja-JP" sz="950">
              <a:solidFill>
                <a:schemeClr val="dk1"/>
              </a:solidFill>
              <a:effectLst/>
              <a:latin typeface="+mn-lt"/>
              <a:ea typeface="+mn-ea"/>
              <a:cs typeface="+mn-cs"/>
            </a:rPr>
            <a:t>4</a:t>
          </a:r>
          <a:r>
            <a:rPr kumimoji="1" lang="ja-JP" altLang="ja-JP" sz="950">
              <a:solidFill>
                <a:schemeClr val="dk1"/>
              </a:solidFill>
              <a:effectLst/>
              <a:latin typeface="+mn-lt"/>
              <a:ea typeface="+mn-ea"/>
              <a:cs typeface="+mn-cs"/>
            </a:rPr>
            <a:t>年度の実質収支比率は</a:t>
          </a:r>
          <a:r>
            <a:rPr kumimoji="1" lang="en-US" altLang="ja-JP" sz="950">
              <a:solidFill>
                <a:schemeClr val="dk1"/>
              </a:solidFill>
              <a:effectLst/>
              <a:latin typeface="+mn-lt"/>
              <a:ea typeface="+mn-ea"/>
              <a:cs typeface="+mn-cs"/>
            </a:rPr>
            <a:t>3.29%</a:t>
          </a:r>
          <a:r>
            <a:rPr kumimoji="1" lang="ja-JP" altLang="ja-JP" sz="950">
              <a:solidFill>
                <a:schemeClr val="dk1"/>
              </a:solidFill>
              <a:effectLst/>
              <a:latin typeface="+mn-lt"/>
              <a:ea typeface="+mn-ea"/>
              <a:cs typeface="+mn-cs"/>
            </a:rPr>
            <a:t>となった。また</a:t>
          </a:r>
          <a:r>
            <a:rPr lang="ja-JP" altLang="ja-JP" sz="950">
              <a:solidFill>
                <a:schemeClr val="dk1"/>
              </a:solidFill>
              <a:effectLst/>
              <a:latin typeface="+mn-lt"/>
              <a:ea typeface="+mn-ea"/>
              <a:cs typeface="+mn-cs"/>
            </a:rPr>
            <a:t>、</a:t>
          </a:r>
          <a:r>
            <a:rPr kumimoji="1" lang="ja-JP" altLang="ja-JP" sz="950">
              <a:solidFill>
                <a:schemeClr val="dk1"/>
              </a:solidFill>
              <a:effectLst/>
              <a:latin typeface="+mn-lt"/>
              <a:ea typeface="+mn-ea"/>
              <a:cs typeface="+mn-cs"/>
            </a:rPr>
            <a:t>実質単年度収支についても令和</a:t>
          </a:r>
          <a:r>
            <a:rPr kumimoji="1" lang="en-US" altLang="ja-JP" sz="950">
              <a:solidFill>
                <a:schemeClr val="dk1"/>
              </a:solidFill>
              <a:effectLst/>
              <a:latin typeface="+mn-lt"/>
              <a:ea typeface="+mn-ea"/>
              <a:cs typeface="+mn-cs"/>
            </a:rPr>
            <a:t>3</a:t>
          </a:r>
          <a:r>
            <a:rPr kumimoji="1" lang="ja-JP" altLang="ja-JP" sz="950">
              <a:solidFill>
                <a:schemeClr val="dk1"/>
              </a:solidFill>
              <a:effectLst/>
              <a:latin typeface="+mn-lt"/>
              <a:ea typeface="+mn-ea"/>
              <a:cs typeface="+mn-cs"/>
            </a:rPr>
            <a:t>年度より</a:t>
          </a:r>
          <a:r>
            <a:rPr kumimoji="1" lang="ja-JP" altLang="en-US" sz="950">
              <a:solidFill>
                <a:schemeClr val="dk1"/>
              </a:solidFill>
              <a:effectLst/>
              <a:latin typeface="+mn-lt"/>
              <a:ea typeface="+mn-ea"/>
              <a:cs typeface="+mn-cs"/>
            </a:rPr>
            <a:t>減少</a:t>
          </a:r>
          <a:r>
            <a:rPr kumimoji="1" lang="ja-JP" altLang="ja-JP" sz="950">
              <a:solidFill>
                <a:schemeClr val="dk1"/>
              </a:solidFill>
              <a:effectLst/>
              <a:latin typeface="+mn-lt"/>
              <a:ea typeface="+mn-ea"/>
              <a:cs typeface="+mn-cs"/>
            </a:rPr>
            <a:t>しており</a:t>
          </a:r>
          <a:r>
            <a:rPr kumimoji="1" lang="ja-JP" altLang="en-US"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0.46%</a:t>
          </a:r>
          <a:r>
            <a:rPr kumimoji="1" lang="ja-JP" altLang="ja-JP" sz="950">
              <a:solidFill>
                <a:schemeClr val="dk1"/>
              </a:solidFill>
              <a:effectLst/>
              <a:latin typeface="+mn-lt"/>
              <a:ea typeface="+mn-ea"/>
              <a:cs typeface="+mn-cs"/>
            </a:rPr>
            <a:t>の</a:t>
          </a:r>
          <a:r>
            <a:rPr kumimoji="1" lang="ja-JP" altLang="en-US" sz="950">
              <a:solidFill>
                <a:schemeClr val="dk1"/>
              </a:solidFill>
              <a:effectLst/>
              <a:latin typeface="+mn-lt"/>
              <a:ea typeface="+mn-ea"/>
              <a:cs typeface="+mn-cs"/>
            </a:rPr>
            <a:t>減と</a:t>
          </a:r>
          <a:r>
            <a:rPr kumimoji="1" lang="ja-JP" altLang="ja-JP" sz="950">
              <a:solidFill>
                <a:schemeClr val="dk1"/>
              </a:solidFill>
              <a:effectLst/>
              <a:latin typeface="+mn-lt"/>
              <a:ea typeface="+mn-ea"/>
              <a:cs typeface="+mn-cs"/>
            </a:rPr>
            <a:t>なっている。これらの主な要因</a:t>
          </a:r>
          <a:r>
            <a:rPr kumimoji="1" lang="ja-JP" altLang="en-US" sz="950">
              <a:solidFill>
                <a:schemeClr val="dk1"/>
              </a:solidFill>
              <a:effectLst/>
              <a:latin typeface="+mn-lt"/>
              <a:ea typeface="+mn-ea"/>
              <a:cs typeface="+mn-cs"/>
            </a:rPr>
            <a:t>としては</a:t>
          </a:r>
          <a:r>
            <a:rPr kumimoji="1" lang="ja-JP" altLang="ja-JP" sz="950">
              <a:solidFill>
                <a:schemeClr val="dk1"/>
              </a:solidFill>
              <a:effectLst/>
              <a:latin typeface="+mn-lt"/>
              <a:ea typeface="+mn-ea"/>
              <a:cs typeface="+mn-cs"/>
            </a:rPr>
            <a:t>、</a:t>
          </a:r>
          <a:r>
            <a:rPr kumimoji="1" lang="ja-JP" altLang="en-US" sz="950">
              <a:solidFill>
                <a:schemeClr val="dk1"/>
              </a:solidFill>
              <a:effectLst/>
              <a:latin typeface="+mn-lt"/>
              <a:ea typeface="+mn-ea"/>
              <a:cs typeface="+mn-cs"/>
            </a:rPr>
            <a:t>物件費や公債費</a:t>
          </a:r>
          <a:r>
            <a:rPr kumimoji="1" lang="ja-JP" altLang="ja-JP" sz="950">
              <a:solidFill>
                <a:schemeClr val="dk1"/>
              </a:solidFill>
              <a:effectLst/>
              <a:latin typeface="+mn-lt"/>
              <a:ea typeface="+mn-ea"/>
              <a:cs typeface="+mn-cs"/>
            </a:rPr>
            <a:t>の増加が考えられる。</a:t>
          </a:r>
          <a:endParaRPr kumimoji="1" lang="en-US" altLang="ja-JP" sz="950">
            <a:solidFill>
              <a:schemeClr val="dk1"/>
            </a:solidFill>
            <a:effectLst/>
            <a:latin typeface="+mn-lt"/>
            <a:ea typeface="+mn-ea"/>
            <a:cs typeface="+mn-cs"/>
          </a:endParaRPr>
        </a:p>
        <a:p>
          <a:r>
            <a:rPr kumimoji="1" lang="ja-JP" altLang="en-US" sz="950">
              <a:solidFill>
                <a:schemeClr val="dk1"/>
              </a:solidFill>
              <a:effectLst/>
              <a:latin typeface="+mn-lt"/>
              <a:ea typeface="+mn-ea"/>
              <a:cs typeface="+mn-cs"/>
            </a:rPr>
            <a:t>　</a:t>
          </a:r>
          <a:r>
            <a:rPr kumimoji="1" lang="ja-JP" altLang="ja-JP" sz="950">
              <a:solidFill>
                <a:schemeClr val="dk1"/>
              </a:solidFill>
              <a:effectLst/>
              <a:latin typeface="+mn-lt"/>
              <a:ea typeface="+mn-ea"/>
              <a:cs typeface="+mn-cs"/>
            </a:rPr>
            <a:t>今後も大規模事業が予定されているため、歳入の維持や経常経費の削減等により財政状況を健全に保ち、公債費の増加を見据えて少しでも多くの基金を積立てる必要がある。</a:t>
          </a:r>
          <a:endParaRPr lang="ja-JP" altLang="ja-JP" sz="9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連結実質赤字比率については、各会計で黒字となっており、町全体としても健全な財政状況を維持できている。</a:t>
          </a:r>
          <a:endParaRPr lang="ja-JP" altLang="ja-JP" sz="1400">
            <a:effectLst/>
          </a:endParaRPr>
        </a:p>
        <a:p>
          <a:r>
            <a:rPr kumimoji="1" lang="ja-JP" altLang="ja-JP" sz="1100">
              <a:solidFill>
                <a:schemeClr val="dk1"/>
              </a:solidFill>
              <a:effectLst/>
              <a:latin typeface="+mn-lt"/>
              <a:ea typeface="+mn-ea"/>
              <a:cs typeface="+mn-cs"/>
            </a:rPr>
            <a:t>　しかし、水道・病院事業会計では施設の老朽化や人口減少等による経営悪化が予想され、介護保険事業費特別会計、後期高齢者医療事業費特別会計では高齢化等により給付費が更に増大することが予想され、下水道事業費特別会計では施設の老朽化による大規模修繕が必要になってくる。</a:t>
          </a:r>
          <a:endParaRPr lang="ja-JP" altLang="ja-JP" sz="1400">
            <a:effectLst/>
          </a:endParaRPr>
        </a:p>
        <a:p>
          <a:r>
            <a:rPr kumimoji="1" lang="ja-JP" altLang="ja-JP" sz="1100">
              <a:solidFill>
                <a:schemeClr val="dk1"/>
              </a:solidFill>
              <a:effectLst/>
              <a:latin typeface="+mn-lt"/>
              <a:ea typeface="+mn-ea"/>
              <a:cs typeface="+mn-cs"/>
            </a:rPr>
            <a:t>　今後も経営戦略や公立病院改革プランに基づき経営の効率化を図り、各特別会計・公営企業会計それぞれが健全な財政運営を行うことで、町全体の財政状況の健全化に努めていく。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10302896</v>
      </c>
      <c r="BO4" s="371"/>
      <c r="BP4" s="371"/>
      <c r="BQ4" s="371"/>
      <c r="BR4" s="371"/>
      <c r="BS4" s="371"/>
      <c r="BT4" s="371"/>
      <c r="BU4" s="372"/>
      <c r="BV4" s="370">
        <v>10464473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3.3</v>
      </c>
      <c r="CU4" s="377"/>
      <c r="CV4" s="377"/>
      <c r="CW4" s="377"/>
      <c r="CX4" s="377"/>
      <c r="CY4" s="377"/>
      <c r="CZ4" s="377"/>
      <c r="DA4" s="378"/>
      <c r="DB4" s="376">
        <v>3.5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10088680</v>
      </c>
      <c r="BO5" s="408"/>
      <c r="BP5" s="408"/>
      <c r="BQ5" s="408"/>
      <c r="BR5" s="408"/>
      <c r="BS5" s="408"/>
      <c r="BT5" s="408"/>
      <c r="BU5" s="409"/>
      <c r="BV5" s="407">
        <v>10232153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96.3</v>
      </c>
      <c r="CU5" s="405"/>
      <c r="CV5" s="405"/>
      <c r="CW5" s="405"/>
      <c r="CX5" s="405"/>
      <c r="CY5" s="405"/>
      <c r="CZ5" s="405"/>
      <c r="DA5" s="406"/>
      <c r="DB5" s="404">
        <v>88.3</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214216</v>
      </c>
      <c r="BO6" s="408"/>
      <c r="BP6" s="408"/>
      <c r="BQ6" s="408"/>
      <c r="BR6" s="408"/>
      <c r="BS6" s="408"/>
      <c r="BT6" s="408"/>
      <c r="BU6" s="409"/>
      <c r="BV6" s="407">
        <v>232320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97.4</v>
      </c>
      <c r="CU6" s="445"/>
      <c r="CV6" s="445"/>
      <c r="CW6" s="445"/>
      <c r="CX6" s="445"/>
      <c r="CY6" s="445"/>
      <c r="CZ6" s="445"/>
      <c r="DA6" s="446"/>
      <c r="DB6" s="444">
        <v>91.9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34649</v>
      </c>
      <c r="BO7" s="408"/>
      <c r="BP7" s="408"/>
      <c r="BQ7" s="408"/>
      <c r="BR7" s="408"/>
      <c r="BS7" s="408"/>
      <c r="BT7" s="408"/>
      <c r="BU7" s="409"/>
      <c r="BV7" s="407">
        <v>39668</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5457966</v>
      </c>
      <c r="CU7" s="408"/>
      <c r="CV7" s="408"/>
      <c r="CW7" s="408"/>
      <c r="CX7" s="408"/>
      <c r="CY7" s="408"/>
      <c r="CZ7" s="408"/>
      <c r="DA7" s="409"/>
      <c r="DB7" s="407">
        <v>5582936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179567</v>
      </c>
      <c r="BO8" s="408"/>
      <c r="BP8" s="408"/>
      <c r="BQ8" s="408"/>
      <c r="BR8" s="408"/>
      <c r="BS8" s="408"/>
      <c r="BT8" s="408"/>
      <c r="BU8" s="409"/>
      <c r="BV8" s="407">
        <v>192652</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0.31</v>
      </c>
      <c r="CU8" s="448"/>
      <c r="CV8" s="448"/>
      <c r="CW8" s="448"/>
      <c r="CX8" s="448"/>
      <c r="CY8" s="448"/>
      <c r="CZ8" s="448"/>
      <c r="DA8" s="449"/>
      <c r="DB8" s="447">
        <v>0.32</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14137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-13085</v>
      </c>
      <c r="BO9" s="408"/>
      <c r="BP9" s="408"/>
      <c r="BQ9" s="408"/>
      <c r="BR9" s="408"/>
      <c r="BS9" s="408"/>
      <c r="BT9" s="408"/>
      <c r="BU9" s="409"/>
      <c r="BV9" s="407">
        <v>127342</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14.5</v>
      </c>
      <c r="CU9" s="405"/>
      <c r="CV9" s="405"/>
      <c r="CW9" s="405"/>
      <c r="CX9" s="405"/>
      <c r="CY9" s="405"/>
      <c r="CZ9" s="405"/>
      <c r="DA9" s="406"/>
      <c r="DB9" s="404">
        <v>13.5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15682</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210113</v>
      </c>
      <c r="BO10" s="408"/>
      <c r="BP10" s="408"/>
      <c r="BQ10" s="408"/>
      <c r="BR10" s="408"/>
      <c r="BS10" s="408"/>
      <c r="BT10" s="408"/>
      <c r="BU10" s="409"/>
      <c r="BV10" s="407">
        <v>100122</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14036</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127</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13897</v>
      </c>
      <c r="S13" s="492"/>
      <c r="T13" s="492"/>
      <c r="U13" s="492"/>
      <c r="V13" s="493"/>
      <c r="W13" s="423" t="s">
        <v>140</v>
      </c>
      <c r="X13" s="424"/>
      <c r="Y13" s="424"/>
      <c r="Z13" s="424"/>
      <c r="AA13" s="424"/>
      <c r="AB13" s="414"/>
      <c r="AC13" s="458">
        <v>305</v>
      </c>
      <c r="AD13" s="459"/>
      <c r="AE13" s="459"/>
      <c r="AF13" s="459"/>
      <c r="AG13" s="501"/>
      <c r="AH13" s="458">
        <v>353</v>
      </c>
      <c r="AI13" s="459"/>
      <c r="AJ13" s="459"/>
      <c r="AK13" s="459"/>
      <c r="AL13" s="460"/>
      <c r="AM13" s="436" t="s">
        <v>141</v>
      </c>
      <c r="AN13" s="437"/>
      <c r="AO13" s="437"/>
      <c r="AP13" s="437"/>
      <c r="AQ13" s="437"/>
      <c r="AR13" s="437"/>
      <c r="AS13" s="437"/>
      <c r="AT13" s="438"/>
      <c r="AU13" s="439" t="s">
        <v>121</v>
      </c>
      <c r="AV13" s="440"/>
      <c r="AW13" s="440"/>
      <c r="AX13" s="440"/>
      <c r="AY13" s="441" t="s">
        <v>142</v>
      </c>
      <c r="AZ13" s="442"/>
      <c r="BA13" s="442"/>
      <c r="BB13" s="442"/>
      <c r="BC13" s="442"/>
      <c r="BD13" s="442"/>
      <c r="BE13" s="442"/>
      <c r="BF13" s="442"/>
      <c r="BG13" s="442"/>
      <c r="BH13" s="442"/>
      <c r="BI13" s="442"/>
      <c r="BJ13" s="442"/>
      <c r="BK13" s="442"/>
      <c r="BL13" s="442"/>
      <c r="BM13" s="443"/>
      <c r="BN13" s="407">
        <v>197028</v>
      </c>
      <c r="BO13" s="408"/>
      <c r="BP13" s="408"/>
      <c r="BQ13" s="408"/>
      <c r="BR13" s="408"/>
      <c r="BS13" s="408"/>
      <c r="BT13" s="408"/>
      <c r="BU13" s="409"/>
      <c r="BV13" s="407">
        <v>227464</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8</v>
      </c>
      <c r="CU13" s="405"/>
      <c r="CV13" s="405"/>
      <c r="CW13" s="405"/>
      <c r="CX13" s="405"/>
      <c r="CY13" s="405"/>
      <c r="CZ13" s="405"/>
      <c r="DA13" s="406"/>
      <c r="DB13" s="404">
        <v>7.8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14386</v>
      </c>
      <c r="S14" s="492"/>
      <c r="T14" s="492"/>
      <c r="U14" s="492"/>
      <c r="V14" s="493"/>
      <c r="W14" s="397"/>
      <c r="X14" s="398"/>
      <c r="Y14" s="398"/>
      <c r="Z14" s="398"/>
      <c r="AA14" s="398"/>
      <c r="AB14" s="387"/>
      <c r="AC14" s="494">
        <v>5.0999999999999996</v>
      </c>
      <c r="AD14" s="495"/>
      <c r="AE14" s="495"/>
      <c r="AF14" s="495"/>
      <c r="AG14" s="496"/>
      <c r="AH14" s="494">
        <v>5.2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21.1</v>
      </c>
      <c r="CU14" s="506"/>
      <c r="CV14" s="506"/>
      <c r="CW14" s="506"/>
      <c r="CX14" s="506"/>
      <c r="CY14" s="506"/>
      <c r="CZ14" s="506"/>
      <c r="DA14" s="507"/>
      <c r="DB14" s="505">
        <v>26.7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146</v>
      </c>
      <c r="N15" s="499"/>
      <c r="O15" s="499"/>
      <c r="P15" s="499"/>
      <c r="Q15" s="500"/>
      <c r="R15" s="491">
        <v>14248</v>
      </c>
      <c r="S15" s="492"/>
      <c r="T15" s="492"/>
      <c r="U15" s="492"/>
      <c r="V15" s="493"/>
      <c r="W15" s="423" t="s">
        <v>147</v>
      </c>
      <c r="X15" s="424"/>
      <c r="Y15" s="424"/>
      <c r="Z15" s="424"/>
      <c r="AA15" s="424"/>
      <c r="AB15" s="414"/>
      <c r="AC15" s="458">
        <v>830</v>
      </c>
      <c r="AD15" s="459"/>
      <c r="AE15" s="459"/>
      <c r="AF15" s="459"/>
      <c r="AG15" s="501"/>
      <c r="AH15" s="458">
        <v>996</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1524786</v>
      </c>
      <c r="BO15" s="371"/>
      <c r="BP15" s="371"/>
      <c r="BQ15" s="371"/>
      <c r="BR15" s="371"/>
      <c r="BS15" s="371"/>
      <c r="BT15" s="371"/>
      <c r="BU15" s="372"/>
      <c r="BV15" s="370">
        <v>1474022</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13.8</v>
      </c>
      <c r="AD16" s="495"/>
      <c r="AE16" s="495"/>
      <c r="AF16" s="495"/>
      <c r="AG16" s="496"/>
      <c r="AH16" s="494">
        <v>14.6</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5014151</v>
      </c>
      <c r="BO16" s="408"/>
      <c r="BP16" s="408"/>
      <c r="BQ16" s="408"/>
      <c r="BR16" s="408"/>
      <c r="BS16" s="408"/>
      <c r="BT16" s="408"/>
      <c r="BU16" s="409"/>
      <c r="BV16" s="407">
        <v>4984728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4889</v>
      </c>
      <c r="AD17" s="459"/>
      <c r="AE17" s="459"/>
      <c r="AF17" s="459"/>
      <c r="AG17" s="501"/>
      <c r="AH17" s="458">
        <v>5458</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1907800</v>
      </c>
      <c r="BO17" s="408"/>
      <c r="BP17" s="408"/>
      <c r="BQ17" s="408"/>
      <c r="BR17" s="408"/>
      <c r="BS17" s="408"/>
      <c r="BT17" s="408"/>
      <c r="BU17" s="409"/>
      <c r="BV17" s="407">
        <v>1841361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183.31</v>
      </c>
      <c r="M18" s="531"/>
      <c r="N18" s="531"/>
      <c r="O18" s="531"/>
      <c r="P18" s="531"/>
      <c r="Q18" s="531"/>
      <c r="R18" s="532"/>
      <c r="S18" s="532"/>
      <c r="T18" s="532"/>
      <c r="U18" s="532"/>
      <c r="V18" s="533"/>
      <c r="W18" s="425"/>
      <c r="X18" s="426"/>
      <c r="Y18" s="426"/>
      <c r="Z18" s="426"/>
      <c r="AA18" s="426"/>
      <c r="AB18" s="417"/>
      <c r="AC18" s="534">
        <v>81.2</v>
      </c>
      <c r="AD18" s="535"/>
      <c r="AE18" s="535"/>
      <c r="AF18" s="535"/>
      <c r="AG18" s="536"/>
      <c r="AH18" s="534">
        <v>80.2</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5352240</v>
      </c>
      <c r="BO18" s="408"/>
      <c r="BP18" s="408"/>
      <c r="BQ18" s="408"/>
      <c r="BR18" s="408"/>
      <c r="BS18" s="408"/>
      <c r="BT18" s="408"/>
      <c r="BU18" s="409"/>
      <c r="BV18" s="407">
        <v>5108665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77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7077626</v>
      </c>
      <c r="BO19" s="408"/>
      <c r="BP19" s="408"/>
      <c r="BQ19" s="408"/>
      <c r="BR19" s="408"/>
      <c r="BS19" s="408"/>
      <c r="BT19" s="408"/>
      <c r="BU19" s="409"/>
      <c r="BV19" s="407">
        <v>7057283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6795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12503341</v>
      </c>
      <c r="BO22" s="371"/>
      <c r="BP22" s="371"/>
      <c r="BQ22" s="371"/>
      <c r="BR22" s="371"/>
      <c r="BS22" s="371"/>
      <c r="BT22" s="371"/>
      <c r="BU22" s="372"/>
      <c r="BV22" s="370">
        <v>12087703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11172071</v>
      </c>
      <c r="BO23" s="408"/>
      <c r="BP23" s="408"/>
      <c r="BQ23" s="408"/>
      <c r="BR23" s="408"/>
      <c r="BS23" s="408"/>
      <c r="BT23" s="408"/>
      <c r="BU23" s="409"/>
      <c r="BV23" s="407">
        <v>10599663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6700</v>
      </c>
      <c r="R24" s="459"/>
      <c r="S24" s="459"/>
      <c r="T24" s="459"/>
      <c r="U24" s="459"/>
      <c r="V24" s="501"/>
      <c r="W24" s="553"/>
      <c r="X24" s="554"/>
      <c r="Y24" s="555"/>
      <c r="Z24" s="457" t="s">
        <v>172</v>
      </c>
      <c r="AA24" s="437"/>
      <c r="AB24" s="437"/>
      <c r="AC24" s="437"/>
      <c r="AD24" s="437"/>
      <c r="AE24" s="437"/>
      <c r="AF24" s="437"/>
      <c r="AG24" s="438"/>
      <c r="AH24" s="458">
        <v>189</v>
      </c>
      <c r="AI24" s="459"/>
      <c r="AJ24" s="459"/>
      <c r="AK24" s="459"/>
      <c r="AL24" s="501"/>
      <c r="AM24" s="458">
        <v>553392</v>
      </c>
      <c r="AN24" s="459"/>
      <c r="AO24" s="459"/>
      <c r="AP24" s="459"/>
      <c r="AQ24" s="459"/>
      <c r="AR24" s="501"/>
      <c r="AS24" s="458">
        <v>2928</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9701457</v>
      </c>
      <c r="BO24" s="408"/>
      <c r="BP24" s="408"/>
      <c r="BQ24" s="408"/>
      <c r="BR24" s="408"/>
      <c r="BS24" s="408"/>
      <c r="BT24" s="408"/>
      <c r="BU24" s="409"/>
      <c r="BV24" s="407">
        <v>9064401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5600</v>
      </c>
      <c r="R25" s="459"/>
      <c r="S25" s="459"/>
      <c r="T25" s="459"/>
      <c r="U25" s="459"/>
      <c r="V25" s="501"/>
      <c r="W25" s="553"/>
      <c r="X25" s="554"/>
      <c r="Y25" s="555"/>
      <c r="Z25" s="457" t="s">
        <v>175</v>
      </c>
      <c r="AA25" s="437"/>
      <c r="AB25" s="437"/>
      <c r="AC25" s="437"/>
      <c r="AD25" s="437"/>
      <c r="AE25" s="437"/>
      <c r="AF25" s="437"/>
      <c r="AG25" s="438"/>
      <c r="AH25" s="458">
        <v>40</v>
      </c>
      <c r="AI25" s="459"/>
      <c r="AJ25" s="459"/>
      <c r="AK25" s="459"/>
      <c r="AL25" s="501"/>
      <c r="AM25" s="458">
        <v>117080</v>
      </c>
      <c r="AN25" s="459"/>
      <c r="AO25" s="459"/>
      <c r="AP25" s="459"/>
      <c r="AQ25" s="459"/>
      <c r="AR25" s="501"/>
      <c r="AS25" s="458">
        <v>2927</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7873691</v>
      </c>
      <c r="BO25" s="371"/>
      <c r="BP25" s="371"/>
      <c r="BQ25" s="371"/>
      <c r="BR25" s="371"/>
      <c r="BS25" s="371"/>
      <c r="BT25" s="371"/>
      <c r="BU25" s="372"/>
      <c r="BV25" s="370" t="s">
        <v>177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5000</v>
      </c>
      <c r="R26" s="459"/>
      <c r="S26" s="459"/>
      <c r="T26" s="459"/>
      <c r="U26" s="459"/>
      <c r="V26" s="501"/>
      <c r="W26" s="553"/>
      <c r="X26" s="554"/>
      <c r="Y26" s="555"/>
      <c r="Z26" s="457" t="s">
        <v>179</v>
      </c>
      <c r="AA26" s="559"/>
      <c r="AB26" s="559"/>
      <c r="AC26" s="559"/>
      <c r="AD26" s="559"/>
      <c r="AE26" s="559"/>
      <c r="AF26" s="559"/>
      <c r="AG26" s="560"/>
      <c r="AH26" s="458" t="s">
        <v>130</v>
      </c>
      <c r="AI26" s="459"/>
      <c r="AJ26" s="459"/>
      <c r="AK26" s="459"/>
      <c r="AL26" s="501"/>
      <c r="AM26" s="458" t="s">
        <v>130</v>
      </c>
      <c r="AN26" s="459"/>
      <c r="AO26" s="459"/>
      <c r="AP26" s="459"/>
      <c r="AQ26" s="459"/>
      <c r="AR26" s="501"/>
      <c r="AS26" s="458" t="s">
        <v>130</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181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2800</v>
      </c>
      <c r="R27" s="459"/>
      <c r="S27" s="459"/>
      <c r="T27" s="459"/>
      <c r="U27" s="459"/>
      <c r="V27" s="501"/>
      <c r="W27" s="553"/>
      <c r="X27" s="554"/>
      <c r="Y27" s="555"/>
      <c r="Z27" s="457" t="s">
        <v>183</v>
      </c>
      <c r="AA27" s="437"/>
      <c r="AB27" s="437"/>
      <c r="AC27" s="437"/>
      <c r="AD27" s="437"/>
      <c r="AE27" s="437"/>
      <c r="AF27" s="437"/>
      <c r="AG27" s="438"/>
      <c r="AH27" s="458">
        <v>2</v>
      </c>
      <c r="AI27" s="459"/>
      <c r="AJ27" s="459"/>
      <c r="AK27" s="459"/>
      <c r="AL27" s="501"/>
      <c r="AM27" s="458" t="s">
        <v>184</v>
      </c>
      <c r="AN27" s="459"/>
      <c r="AO27" s="459"/>
      <c r="AP27" s="459"/>
      <c r="AQ27" s="459"/>
      <c r="AR27" s="501"/>
      <c r="AS27" s="458" t="s">
        <v>184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485500</v>
      </c>
      <c r="BO27" s="527"/>
      <c r="BP27" s="527"/>
      <c r="BQ27" s="527"/>
      <c r="BR27" s="527"/>
      <c r="BS27" s="527"/>
      <c r="BT27" s="527"/>
      <c r="BU27" s="528"/>
      <c r="BV27" s="526">
        <v>479466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2300</v>
      </c>
      <c r="R28" s="459"/>
      <c r="S28" s="459"/>
      <c r="T28" s="459"/>
      <c r="U28" s="459"/>
      <c r="V28" s="501"/>
      <c r="W28" s="553"/>
      <c r="X28" s="554"/>
      <c r="Y28" s="555"/>
      <c r="Z28" s="457" t="s">
        <v>187</v>
      </c>
      <c r="AA28" s="437"/>
      <c r="AB28" s="437"/>
      <c r="AC28" s="437"/>
      <c r="AD28" s="437"/>
      <c r="AE28" s="437"/>
      <c r="AF28" s="437"/>
      <c r="AG28" s="438"/>
      <c r="AH28" s="458" t="s">
        <v>130</v>
      </c>
      <c r="AI28" s="459"/>
      <c r="AJ28" s="459"/>
      <c r="AK28" s="459"/>
      <c r="AL28" s="501"/>
      <c r="AM28" s="458" t="s">
        <v>130</v>
      </c>
      <c r="AN28" s="459"/>
      <c r="AO28" s="459"/>
      <c r="AP28" s="459"/>
      <c r="AQ28" s="459"/>
      <c r="AR28" s="501"/>
      <c r="AS28" s="458" t="s">
        <v>130</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1237976</v>
      </c>
      <c r="BO28" s="371"/>
      <c r="BP28" s="371"/>
      <c r="BQ28" s="371"/>
      <c r="BR28" s="371"/>
      <c r="BS28" s="371"/>
      <c r="BT28" s="371"/>
      <c r="BU28" s="372"/>
      <c r="BV28" s="370">
        <v>1027863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10</v>
      </c>
      <c r="M29" s="459"/>
      <c r="N29" s="459"/>
      <c r="O29" s="459"/>
      <c r="P29" s="501"/>
      <c r="Q29" s="458">
        <v>2100</v>
      </c>
      <c r="R29" s="459"/>
      <c r="S29" s="459"/>
      <c r="T29" s="459"/>
      <c r="U29" s="459"/>
      <c r="V29" s="501"/>
      <c r="W29" s="556"/>
      <c r="X29" s="557"/>
      <c r="Y29" s="558"/>
      <c r="Z29" s="457" t="s">
        <v>190</v>
      </c>
      <c r="AA29" s="437"/>
      <c r="AB29" s="437"/>
      <c r="AC29" s="437"/>
      <c r="AD29" s="437"/>
      <c r="AE29" s="437"/>
      <c r="AF29" s="437"/>
      <c r="AG29" s="438"/>
      <c r="AH29" s="458">
        <v>191</v>
      </c>
      <c r="AI29" s="459"/>
      <c r="AJ29" s="459"/>
      <c r="AK29" s="459"/>
      <c r="AL29" s="501"/>
      <c r="AM29" s="458">
        <v>561236</v>
      </c>
      <c r="AN29" s="459"/>
      <c r="AO29" s="459"/>
      <c r="AP29" s="459"/>
      <c r="AQ29" s="459"/>
      <c r="AR29" s="501"/>
      <c r="AS29" s="458">
        <v>2938</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1590272</v>
      </c>
      <c r="BO29" s="408"/>
      <c r="BP29" s="408"/>
      <c r="BQ29" s="408"/>
      <c r="BR29" s="408"/>
      <c r="BS29" s="408"/>
      <c r="BT29" s="408"/>
      <c r="BU29" s="409"/>
      <c r="BV29" s="407">
        <v>1590065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98.1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1868307</v>
      </c>
      <c r="BO30" s="527"/>
      <c r="BP30" s="527"/>
      <c r="BQ30" s="527"/>
      <c r="BR30" s="527"/>
      <c r="BS30" s="527"/>
      <c r="BT30" s="527"/>
      <c r="BU30" s="528"/>
      <c r="BV30" s="526">
        <v>1711141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199</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201</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国民健康保険事業費特別会計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IF('各会計、関係団体の財政状況及び健全化判断比率'!B34="","",'各会計、関係団体の財政状況及び健全化判断比率'!B34)</f>
        <v>下水道事業費特別会計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和歌山県市町村総合事務組合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22</v>
      </c>
      <c r="CP34" s="597"/>
      <c r="CQ34" s="598" t="str">
        <f>IF('各会計、関係団体の財政状況及び健全化判断比率'!BS7="","",'各会計、関係団体の財政状況及び健全化判断比率'!BS7)</f>
        <v>那智勝浦冷蔵株式会社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土地取得事業費特別会計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後期高齢者医療事業費特別会計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町立温泉病院事業会計</v>
      </c>
      <c r="AP35" s="598"/>
      <c r="AQ35" s="598"/>
      <c r="AR35" s="598"/>
      <c r="AS35" s="598"/>
      <c r="AT35" s="598"/>
      <c r="AU35" s="598"/>
      <c r="AV35" s="598"/>
      <c r="AW35" s="598"/>
      <c r="AX35" s="598"/>
      <c r="AY35" s="598"/>
      <c r="AZ35" s="598"/>
      <c r="BA35" s="598"/>
      <c r="BB35" s="598"/>
      <c r="BC35" s="598"/>
      <c r="BD35" s="181"/>
      <c r="BE35" s="597">
        <f t="shared" ref="BE35:BE43" si="1">IF(BG35="","",BE34+1)</f>
        <v>11</v>
      </c>
      <c r="BF35" s="597"/>
      <c r="BG35" s="598" t="str">
        <f>IF('各会計、関係団体の財政状況及び健全化判断比率'!B35="","",'各会計、関係団体の財政状況及び健全化判断比率'!B35)</f>
        <v>勝浦地方卸売市場事業費特別会計</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紀南学園事務組合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育英奨学金貸与事業費特別会計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介護保険事業費特別会計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東牟婁郡町村新宮市老人福祉施設事務組合（一般会計）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介護認定審査会共同設置事業費特別会計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東牟婁郡町村新宮市老人福祉施設事務組合（特別会計）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那智勝浦町・太地町環境衛生施設一部事務組合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新宮周辺広域市町村圏事務組合（一般会計）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新宮周辺広域市町村圏事務組合（特別会計）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19</v>
      </c>
      <c r="BX41" s="597"/>
      <c r="BY41" s="598" t="str">
        <f>IF('各会計、関係団体の財政状況及び健全化判断比率'!B75="","",'各会計、関係団体の財政状況及び健全化判断比率'!B75)</f>
        <v>和歌山地方税回収機構</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20</v>
      </c>
      <c r="BX42" s="597"/>
      <c r="BY42" s="598" t="str">
        <f>IF('各会計、関係団体の財政状況及び健全化判断比率'!B76="","",'各会計、関係団体の財政状況及び健全化判断比率'!B76)</f>
        <v>和歌山県後期高齢者医療広域連合（一般会計）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21</v>
      </c>
      <c r="BX43" s="597"/>
      <c r="BY43" s="598" t="str">
        <f>IF('各会計、関係団体の財政状況及び健全化判断比率'!B77="","",'各会計、関係団体の財政状況及び健全化判断比率'!B77)</f>
        <v>和歌山県後期高齢者医療広域連合（特別会計）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SOyWPNiXKWR+os8nvNBQU9qxtDUhtZCmCoyWi1hCnKr2Il0Y9x6NSkMtAzI7poZDS/+jSB6nV8jZ3WfwwkK4WA==" saltValue="vQIw3x/RMhqdjg77/NV22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verticalCentered="1"/>
  <pageMargins left="3.937007874015748E-2" right="3.937007874015748E-2" top="0.39370078740157483" bottom="0.19685039370078741" header="0.51181102362204722" footer="0.27559055118110237"/>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1" t="s">
        <v>575</v>
      </c>
      <c r="D34" s="1151"/>
      <c r="E34" s="1152"/>
      <c r="F34" s="32">
        <v>4.3899999999999997</v>
      </c>
      <c r="G34" s="33">
        <v>3.59</v>
      </c>
      <c r="H34" s="33">
        <v>5.9</v>
      </c>
      <c r="I34" s="33">
        <v>9.69</v>
      </c>
      <c r="J34" s="34">
        <v>12.85</v>
      </c>
      <c r="K34" s="22"/>
      <c r="L34" s="22"/>
      <c r="M34" s="22"/>
      <c r="N34" s="22"/>
      <c r="O34" s="22"/>
      <c r="P34" s="22"/>
    </row>
    <row r="35" spans="1:16" ht="39" customHeight="1" x14ac:dyDescent="0.15">
      <c r="A35" s="22"/>
      <c r="B35" s="35"/>
      <c r="C35" s="1145" t="s">
        <v>576</v>
      </c>
      <c r="D35" s="1146"/>
      <c r="E35" s="1147"/>
      <c r="F35" s="36">
        <v>11.75</v>
      </c>
      <c r="G35" s="37">
        <v>11.04</v>
      </c>
      <c r="H35" s="37">
        <v>9.99</v>
      </c>
      <c r="I35" s="37">
        <v>8.27</v>
      </c>
      <c r="J35" s="38">
        <v>7.17</v>
      </c>
      <c r="K35" s="22"/>
      <c r="L35" s="22"/>
      <c r="M35" s="22"/>
      <c r="N35" s="22"/>
      <c r="O35" s="22"/>
      <c r="P35" s="22"/>
    </row>
    <row r="36" spans="1:16" ht="39" customHeight="1" x14ac:dyDescent="0.15">
      <c r="A36" s="22"/>
      <c r="B36" s="35"/>
      <c r="C36" s="1145" t="s">
        <v>577</v>
      </c>
      <c r="D36" s="1146"/>
      <c r="E36" s="1147"/>
      <c r="F36" s="36">
        <v>2.0499999999999998</v>
      </c>
      <c r="G36" s="37">
        <v>2.97</v>
      </c>
      <c r="H36" s="37">
        <v>1.25</v>
      </c>
      <c r="I36" s="37">
        <v>3.43</v>
      </c>
      <c r="J36" s="38">
        <v>3.28</v>
      </c>
      <c r="K36" s="22"/>
      <c r="L36" s="22"/>
      <c r="M36" s="22"/>
      <c r="N36" s="22"/>
      <c r="O36" s="22"/>
      <c r="P36" s="22"/>
    </row>
    <row r="37" spans="1:16" ht="39" customHeight="1" x14ac:dyDescent="0.15">
      <c r="A37" s="22"/>
      <c r="B37" s="35"/>
      <c r="C37" s="1145" t="s">
        <v>578</v>
      </c>
      <c r="D37" s="1146"/>
      <c r="E37" s="1147"/>
      <c r="F37" s="36">
        <v>0.39</v>
      </c>
      <c r="G37" s="37">
        <v>0.27</v>
      </c>
      <c r="H37" s="37">
        <v>0.49</v>
      </c>
      <c r="I37" s="37">
        <v>1.05</v>
      </c>
      <c r="J37" s="38">
        <v>0.72</v>
      </c>
      <c r="K37" s="22"/>
      <c r="L37" s="22"/>
      <c r="M37" s="22"/>
      <c r="N37" s="22"/>
      <c r="O37" s="22"/>
      <c r="P37" s="22"/>
    </row>
    <row r="38" spans="1:16" ht="39" customHeight="1" x14ac:dyDescent="0.15">
      <c r="A38" s="22"/>
      <c r="B38" s="35"/>
      <c r="C38" s="1145" t="s">
        <v>579</v>
      </c>
      <c r="D38" s="1146"/>
      <c r="E38" s="1147"/>
      <c r="F38" s="36">
        <v>0.68</v>
      </c>
      <c r="G38" s="37">
        <v>0.17</v>
      </c>
      <c r="H38" s="37">
        <v>0.01</v>
      </c>
      <c r="I38" s="37">
        <v>0.28000000000000003</v>
      </c>
      <c r="J38" s="38">
        <v>0.11</v>
      </c>
      <c r="K38" s="22"/>
      <c r="L38" s="22"/>
      <c r="M38" s="22"/>
      <c r="N38" s="22"/>
      <c r="O38" s="22"/>
      <c r="P38" s="22"/>
    </row>
    <row r="39" spans="1:16" ht="39" customHeight="1" x14ac:dyDescent="0.15">
      <c r="A39" s="22"/>
      <c r="B39" s="35"/>
      <c r="C39" s="1145" t="s">
        <v>580</v>
      </c>
      <c r="D39" s="1146"/>
      <c r="E39" s="1147"/>
      <c r="F39" s="36">
        <v>0.01</v>
      </c>
      <c r="G39" s="37">
        <v>0.01</v>
      </c>
      <c r="H39" s="37">
        <v>0.02</v>
      </c>
      <c r="I39" s="37">
        <v>0.02</v>
      </c>
      <c r="J39" s="38">
        <v>0.09</v>
      </c>
      <c r="K39" s="22"/>
      <c r="L39" s="22"/>
      <c r="M39" s="22"/>
      <c r="N39" s="22"/>
      <c r="O39" s="22"/>
      <c r="P39" s="22"/>
    </row>
    <row r="40" spans="1:16" ht="39" customHeight="1" x14ac:dyDescent="0.15">
      <c r="A40" s="22"/>
      <c r="B40" s="35"/>
      <c r="C40" s="1145" t="s">
        <v>581</v>
      </c>
      <c r="D40" s="1146"/>
      <c r="E40" s="1147"/>
      <c r="F40" s="36">
        <v>0</v>
      </c>
      <c r="G40" s="37">
        <v>0</v>
      </c>
      <c r="H40" s="37">
        <v>0.06</v>
      </c>
      <c r="I40" s="37">
        <v>0.05</v>
      </c>
      <c r="J40" s="38">
        <v>0.05</v>
      </c>
      <c r="K40" s="22"/>
      <c r="L40" s="22"/>
      <c r="M40" s="22"/>
      <c r="N40" s="22"/>
      <c r="O40" s="22"/>
      <c r="P40" s="22"/>
    </row>
    <row r="41" spans="1:16" ht="39" customHeight="1" x14ac:dyDescent="0.15">
      <c r="A41" s="22"/>
      <c r="B41" s="35"/>
      <c r="C41" s="1145" t="s">
        <v>582</v>
      </c>
      <c r="D41" s="1146"/>
      <c r="E41" s="1147"/>
      <c r="F41" s="36">
        <v>0</v>
      </c>
      <c r="G41" s="37">
        <v>0.01</v>
      </c>
      <c r="H41" s="37">
        <v>0</v>
      </c>
      <c r="I41" s="37">
        <v>0.01</v>
      </c>
      <c r="J41" s="38">
        <v>0</v>
      </c>
      <c r="K41" s="22"/>
      <c r="L41" s="22"/>
      <c r="M41" s="22"/>
      <c r="N41" s="22"/>
      <c r="O41" s="22"/>
      <c r="P41" s="22"/>
    </row>
    <row r="42" spans="1:16" ht="39" customHeight="1" x14ac:dyDescent="0.15">
      <c r="A42" s="22"/>
      <c r="B42" s="39"/>
      <c r="C42" s="1145" t="s">
        <v>583</v>
      </c>
      <c r="D42" s="1146"/>
      <c r="E42" s="1147"/>
      <c r="F42" s="36" t="s">
        <v>527</v>
      </c>
      <c r="G42" s="37" t="s">
        <v>527</v>
      </c>
      <c r="H42" s="37" t="s">
        <v>527</v>
      </c>
      <c r="I42" s="37" t="s">
        <v>527</v>
      </c>
      <c r="J42" s="38" t="s">
        <v>527</v>
      </c>
      <c r="K42" s="22"/>
      <c r="L42" s="22"/>
      <c r="M42" s="22"/>
      <c r="N42" s="22"/>
      <c r="O42" s="22"/>
      <c r="P42" s="22"/>
    </row>
    <row r="43" spans="1:16" ht="39" customHeight="1" thickBot="1" x14ac:dyDescent="0.2">
      <c r="A43" s="22"/>
      <c r="B43" s="40"/>
      <c r="C43" s="1148" t="s">
        <v>584</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ikvYzf8LHqYXBAkw3KIb1TEU1LXhU9b4GMEk1GvsiRqOEhSLm/savSfCgvskl2jClSmKDEFIPmQR2pkD54Sfg==" saltValue="rUGxd2YUCNbfRZjkFjvQ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901</v>
      </c>
      <c r="L45" s="60">
        <v>933</v>
      </c>
      <c r="M45" s="60">
        <v>961</v>
      </c>
      <c r="N45" s="60">
        <v>999</v>
      </c>
      <c r="O45" s="61">
        <v>1073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527</v>
      </c>
      <c r="L46" s="64" t="s">
        <v>527</v>
      </c>
      <c r="M46" s="64" t="s">
        <v>527</v>
      </c>
      <c r="N46" s="64" t="s">
        <v>527</v>
      </c>
      <c r="O46" s="65" t="s">
        <v>527</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527</v>
      </c>
      <c r="L47" s="64" t="s">
        <v>527</v>
      </c>
      <c r="M47" s="64" t="s">
        <v>527</v>
      </c>
      <c r="N47" s="64" t="s">
        <v>527</v>
      </c>
      <c r="O47" s="65" t="s">
        <v>527</v>
      </c>
      <c r="P47" s="48"/>
      <c r="Q47" s="48"/>
      <c r="R47" s="48"/>
      <c r="S47" s="48"/>
      <c r="T47" s="48"/>
      <c r="U47" s="48"/>
    </row>
    <row r="48" spans="1:21" ht="30.75" customHeight="1" x14ac:dyDescent="0.15">
      <c r="A48" s="48"/>
      <c r="B48" s="1155"/>
      <c r="C48" s="1156"/>
      <c r="D48" s="62"/>
      <c r="E48" s="1161" t="s">
        <v>15</v>
      </c>
      <c r="F48" s="1161"/>
      <c r="G48" s="1161"/>
      <c r="H48" s="1161"/>
      <c r="I48" s="1161"/>
      <c r="J48" s="1162"/>
      <c r="K48" s="63">
        <v>69</v>
      </c>
      <c r="L48" s="64">
        <v>95</v>
      </c>
      <c r="M48" s="64">
        <v>146</v>
      </c>
      <c r="N48" s="64">
        <v>175</v>
      </c>
      <c r="O48" s="65">
        <v>190</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527</v>
      </c>
      <c r="L49" s="64" t="s">
        <v>527</v>
      </c>
      <c r="M49" s="64" t="s">
        <v>527</v>
      </c>
      <c r="N49" s="64" t="s">
        <v>527</v>
      </c>
      <c r="O49" s="65" t="s">
        <v>527</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527</v>
      </c>
      <c r="L50" s="64" t="s">
        <v>527</v>
      </c>
      <c r="M50" s="64" t="s">
        <v>527</v>
      </c>
      <c r="N50" s="64" t="s">
        <v>527</v>
      </c>
      <c r="O50" s="65" t="s">
        <v>527</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527</v>
      </c>
      <c r="L51" s="64" t="s">
        <v>527</v>
      </c>
      <c r="M51" s="64" t="s">
        <v>527</v>
      </c>
      <c r="N51" s="64" t="s">
        <v>527</v>
      </c>
      <c r="O51" s="65" t="s">
        <v>527</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675</v>
      </c>
      <c r="L52" s="64">
        <v>700</v>
      </c>
      <c r="M52" s="64">
        <v>741</v>
      </c>
      <c r="N52" s="64">
        <v>811</v>
      </c>
      <c r="O52" s="65">
        <v>876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295</v>
      </c>
      <c r="L53" s="69">
        <v>328</v>
      </c>
      <c r="M53" s="69">
        <v>366</v>
      </c>
      <c r="N53" s="69">
        <v>363</v>
      </c>
      <c r="O53" s="70">
        <v>387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CVe4TbCeLqofcquPWDncsTdiPn8TCd1wbdyJwx5W5fB5ckhxIEOuiiAVz60R9wMmNXHOZdPB8r4pXInJtLA3w==" saltValue="klO7eymp0cctzr+sWaqhJ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184" t="s">
        <v>32</v>
      </c>
      <c r="C41" s="1185"/>
      <c r="D41" s="105"/>
      <c r="E41" s="1190" t="s">
        <v>33</v>
      </c>
      <c r="F41" s="1190"/>
      <c r="G41" s="1190"/>
      <c r="H41" s="1191"/>
      <c r="I41" s="355">
        <v>12399</v>
      </c>
      <c r="J41" s="356">
        <v>12299</v>
      </c>
      <c r="K41" s="356">
        <v>13258</v>
      </c>
      <c r="L41" s="356">
        <v>13622</v>
      </c>
      <c r="M41" s="357">
        <v>13919</v>
      </c>
    </row>
    <row r="42" spans="2:13" ht="27.75" customHeight="1" x14ac:dyDescent="0.15">
      <c r="B42" s="1186"/>
      <c r="C42" s="1187"/>
      <c r="D42" s="106"/>
      <c r="E42" s="1192" t="s">
        <v>34</v>
      </c>
      <c r="F42" s="1192"/>
      <c r="G42" s="1192"/>
      <c r="H42" s="1193"/>
      <c r="I42" s="358" t="s">
        <v>527</v>
      </c>
      <c r="J42" s="359" t="s">
        <v>527</v>
      </c>
      <c r="K42" s="359" t="s">
        <v>527</v>
      </c>
      <c r="L42" s="359" t="s">
        <v>527</v>
      </c>
      <c r="M42" s="360" t="s">
        <v>527</v>
      </c>
    </row>
    <row r="43" spans="2:13" ht="27.75" customHeight="1" x14ac:dyDescent="0.15">
      <c r="B43" s="1186"/>
      <c r="C43" s="1187"/>
      <c r="D43" s="106"/>
      <c r="E43" s="1192" t="s">
        <v>35</v>
      </c>
      <c r="F43" s="1192"/>
      <c r="G43" s="1192"/>
      <c r="H43" s="1193"/>
      <c r="I43" s="358">
        <v>1999</v>
      </c>
      <c r="J43" s="359">
        <v>1820</v>
      </c>
      <c r="K43" s="359">
        <v>1650</v>
      </c>
      <c r="L43" s="359">
        <v>1518</v>
      </c>
      <c r="M43" s="360">
        <v>1663</v>
      </c>
    </row>
    <row r="44" spans="2:13" ht="27.75" customHeight="1" x14ac:dyDescent="0.15">
      <c r="B44" s="1186"/>
      <c r="C44" s="1187"/>
      <c r="D44" s="106"/>
      <c r="E44" s="1192" t="s">
        <v>36</v>
      </c>
      <c r="F44" s="1192"/>
      <c r="G44" s="1192"/>
      <c r="H44" s="1193"/>
      <c r="I44" s="358">
        <v>208</v>
      </c>
      <c r="J44" s="359">
        <v>200</v>
      </c>
      <c r="K44" s="359">
        <v>192</v>
      </c>
      <c r="L44" s="359">
        <v>184</v>
      </c>
      <c r="M44" s="360">
        <v>176</v>
      </c>
    </row>
    <row r="45" spans="2:13" ht="27.75" customHeight="1" x14ac:dyDescent="0.15">
      <c r="B45" s="1186"/>
      <c r="C45" s="1187"/>
      <c r="D45" s="106"/>
      <c r="E45" s="1192" t="s">
        <v>37</v>
      </c>
      <c r="F45" s="1192"/>
      <c r="G45" s="1192"/>
      <c r="H45" s="1193"/>
      <c r="I45" s="358">
        <v>1160</v>
      </c>
      <c r="J45" s="359">
        <v>1193</v>
      </c>
      <c r="K45" s="359">
        <v>1129</v>
      </c>
      <c r="L45" s="359">
        <v>1264</v>
      </c>
      <c r="M45" s="360">
        <v>1138</v>
      </c>
    </row>
    <row r="46" spans="2:13" ht="27.75" customHeight="1" x14ac:dyDescent="0.15">
      <c r="B46" s="1186"/>
      <c r="C46" s="1187"/>
      <c r="D46" s="107"/>
      <c r="E46" s="1192" t="s">
        <v>38</v>
      </c>
      <c r="F46" s="1192"/>
      <c r="G46" s="1192"/>
      <c r="H46" s="1193"/>
      <c r="I46" s="358" t="s">
        <v>527</v>
      </c>
      <c r="J46" s="359" t="s">
        <v>527</v>
      </c>
      <c r="K46" s="359" t="s">
        <v>527</v>
      </c>
      <c r="L46" s="359" t="s">
        <v>527</v>
      </c>
      <c r="M46" s="360" t="s">
        <v>527</v>
      </c>
    </row>
    <row r="47" spans="2:13" ht="27.75" customHeight="1" x14ac:dyDescent="0.15">
      <c r="B47" s="1186"/>
      <c r="C47" s="1187"/>
      <c r="D47" s="108"/>
      <c r="E47" s="1194" t="s">
        <v>39</v>
      </c>
      <c r="F47" s="1195"/>
      <c r="G47" s="1195"/>
      <c r="H47" s="1196"/>
      <c r="I47" s="358" t="s">
        <v>527</v>
      </c>
      <c r="J47" s="359" t="s">
        <v>527</v>
      </c>
      <c r="K47" s="359" t="s">
        <v>527</v>
      </c>
      <c r="L47" s="359" t="s">
        <v>527</v>
      </c>
      <c r="M47" s="360" t="s">
        <v>527</v>
      </c>
    </row>
    <row r="48" spans="2:13" ht="27.75" customHeight="1" x14ac:dyDescent="0.15">
      <c r="B48" s="1186"/>
      <c r="C48" s="1187"/>
      <c r="D48" s="106"/>
      <c r="E48" s="1192" t="s">
        <v>40</v>
      </c>
      <c r="F48" s="1192"/>
      <c r="G48" s="1192"/>
      <c r="H48" s="1193"/>
      <c r="I48" s="358" t="s">
        <v>527</v>
      </c>
      <c r="J48" s="359" t="s">
        <v>527</v>
      </c>
      <c r="K48" s="359" t="s">
        <v>527</v>
      </c>
      <c r="L48" s="359" t="s">
        <v>527</v>
      </c>
      <c r="M48" s="360" t="s">
        <v>527</v>
      </c>
    </row>
    <row r="49" spans="2:13" ht="27.75" customHeight="1" x14ac:dyDescent="0.15">
      <c r="B49" s="1188"/>
      <c r="C49" s="1189"/>
      <c r="D49" s="106"/>
      <c r="E49" s="1192" t="s">
        <v>41</v>
      </c>
      <c r="F49" s="1192"/>
      <c r="G49" s="1192"/>
      <c r="H49" s="1193"/>
      <c r="I49" s="358" t="s">
        <v>527</v>
      </c>
      <c r="J49" s="359" t="s">
        <v>527</v>
      </c>
      <c r="K49" s="359" t="s">
        <v>527</v>
      </c>
      <c r="L49" s="359" t="s">
        <v>527</v>
      </c>
      <c r="M49" s="360" t="s">
        <v>527</v>
      </c>
    </row>
    <row r="50" spans="2:13" ht="27.75" customHeight="1" x14ac:dyDescent="0.15">
      <c r="B50" s="1197" t="s">
        <v>42</v>
      </c>
      <c r="C50" s="1198"/>
      <c r="D50" s="109"/>
      <c r="E50" s="1192" t="s">
        <v>43</v>
      </c>
      <c r="F50" s="1192"/>
      <c r="G50" s="1192"/>
      <c r="H50" s="1193"/>
      <c r="I50" s="358">
        <v>4336</v>
      </c>
      <c r="J50" s="359">
        <v>4371</v>
      </c>
      <c r="K50" s="359">
        <v>4244</v>
      </c>
      <c r="L50" s="359">
        <v>4874</v>
      </c>
      <c r="M50" s="360">
        <v>5311</v>
      </c>
    </row>
    <row r="51" spans="2:13" ht="27.75" customHeight="1" x14ac:dyDescent="0.15">
      <c r="B51" s="1186"/>
      <c r="C51" s="1187"/>
      <c r="D51" s="106"/>
      <c r="E51" s="1192" t="s">
        <v>44</v>
      </c>
      <c r="F51" s="1192"/>
      <c r="G51" s="1192"/>
      <c r="H51" s="1193"/>
      <c r="I51" s="358">
        <v>1</v>
      </c>
      <c r="J51" s="359">
        <v>1</v>
      </c>
      <c r="K51" s="359">
        <v>1</v>
      </c>
      <c r="L51" s="359">
        <v>1</v>
      </c>
      <c r="M51" s="360" t="s">
        <v>527</v>
      </c>
    </row>
    <row r="52" spans="2:13" ht="27.75" customHeight="1" x14ac:dyDescent="0.15">
      <c r="B52" s="1188"/>
      <c r="C52" s="1189"/>
      <c r="D52" s="106"/>
      <c r="E52" s="1192" t="s">
        <v>45</v>
      </c>
      <c r="F52" s="1192"/>
      <c r="G52" s="1192"/>
      <c r="H52" s="1193"/>
      <c r="I52" s="358">
        <v>9646</v>
      </c>
      <c r="J52" s="359">
        <v>9565</v>
      </c>
      <c r="K52" s="359">
        <v>10788</v>
      </c>
      <c r="L52" s="359">
        <v>10435</v>
      </c>
      <c r="M52" s="360">
        <v>10616</v>
      </c>
    </row>
    <row r="53" spans="2:13" ht="27.75" customHeight="1" thickBot="1" x14ac:dyDescent="0.2">
      <c r="B53" s="1199" t="s">
        <v>46</v>
      </c>
      <c r="C53" s="1200"/>
      <c r="D53" s="110"/>
      <c r="E53" s="1201" t="s">
        <v>47</v>
      </c>
      <c r="F53" s="1201"/>
      <c r="G53" s="1201"/>
      <c r="H53" s="1202"/>
      <c r="I53" s="361">
        <v>1783</v>
      </c>
      <c r="J53" s="362">
        <v>1574</v>
      </c>
      <c r="K53" s="362">
        <v>1196</v>
      </c>
      <c r="L53" s="362">
        <v>1279</v>
      </c>
      <c r="M53" s="363">
        <v>969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8ITzoh2TrUUtM7FZ02tgqDn3J2zlj/OEcUHeTPGRnUV1dLJR7dd4VRitwc+cDKrCDWOR+GwF293sGt5SKR+og==" saltValue="n5HotAJ8nIJ2+z8lMH1j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1" t="s">
        <v>50</v>
      </c>
      <c r="D55" s="1211"/>
      <c r="E55" s="1212"/>
      <c r="F55" s="122">
        <v>928</v>
      </c>
      <c r="G55" s="122">
        <v>1028</v>
      </c>
      <c r="H55" s="123">
        <v>1238</v>
      </c>
    </row>
    <row r="56" spans="2:8" ht="52.5" customHeight="1" x14ac:dyDescent="0.15">
      <c r="B56" s="124"/>
      <c r="C56" s="1213" t="s">
        <v>51</v>
      </c>
      <c r="D56" s="1213"/>
      <c r="E56" s="1214"/>
      <c r="F56" s="125">
        <v>1227</v>
      </c>
      <c r="G56" s="125">
        <v>1590</v>
      </c>
      <c r="H56" s="126">
        <v>1590</v>
      </c>
    </row>
    <row r="57" spans="2:8" ht="53.25" customHeight="1" x14ac:dyDescent="0.15">
      <c r="B57" s="124"/>
      <c r="C57" s="1215" t="s">
        <v>52</v>
      </c>
      <c r="D57" s="1215"/>
      <c r="E57" s="1216"/>
      <c r="F57" s="127">
        <v>1540</v>
      </c>
      <c r="G57" s="127">
        <v>1711</v>
      </c>
      <c r="H57" s="128">
        <v>1868</v>
      </c>
    </row>
    <row r="58" spans="2:8" ht="45.75" customHeight="1" x14ac:dyDescent="0.15">
      <c r="B58" s="129"/>
      <c r="C58" s="1203" t="s">
        <v>606</v>
      </c>
      <c r="D58" s="1204"/>
      <c r="E58" s="1205"/>
      <c r="F58" s="130">
        <v>264</v>
      </c>
      <c r="G58" s="130">
        <v>408</v>
      </c>
      <c r="H58" s="131">
        <v>508</v>
      </c>
    </row>
    <row r="59" spans="2:8" ht="45.75" customHeight="1" x14ac:dyDescent="0.15">
      <c r="B59" s="129"/>
      <c r="C59" s="1203" t="s">
        <v>607</v>
      </c>
      <c r="D59" s="1204"/>
      <c r="E59" s="1205"/>
      <c r="F59" s="130">
        <v>358</v>
      </c>
      <c r="G59" s="130">
        <v>370</v>
      </c>
      <c r="H59" s="131">
        <v>382</v>
      </c>
    </row>
    <row r="60" spans="2:8" ht="45.75" customHeight="1" x14ac:dyDescent="0.15">
      <c r="B60" s="129"/>
      <c r="C60" s="1203" t="s">
        <v>608</v>
      </c>
      <c r="D60" s="1204"/>
      <c r="E60" s="1205"/>
      <c r="F60" s="130">
        <v>288</v>
      </c>
      <c r="G60" s="130">
        <v>283</v>
      </c>
      <c r="H60" s="131">
        <v>338</v>
      </c>
    </row>
    <row r="61" spans="2:8" ht="45.75" customHeight="1" x14ac:dyDescent="0.15">
      <c r="B61" s="129"/>
      <c r="C61" s="1203" t="s">
        <v>609</v>
      </c>
      <c r="D61" s="1204"/>
      <c r="E61" s="1205"/>
      <c r="F61" s="130">
        <v>346</v>
      </c>
      <c r="G61" s="130">
        <v>344</v>
      </c>
      <c r="H61" s="131">
        <v>330</v>
      </c>
    </row>
    <row r="62" spans="2:8" ht="45.75" customHeight="1" thickBot="1" x14ac:dyDescent="0.2">
      <c r="B62" s="132"/>
      <c r="C62" s="1206" t="s">
        <v>610</v>
      </c>
      <c r="D62" s="1207"/>
      <c r="E62" s="1208"/>
      <c r="F62" s="133">
        <v>111</v>
      </c>
      <c r="G62" s="133">
        <v>113</v>
      </c>
      <c r="H62" s="134">
        <v>116</v>
      </c>
    </row>
    <row r="63" spans="2:8" ht="52.5" customHeight="1" thickBot="1" x14ac:dyDescent="0.2">
      <c r="B63" s="135"/>
      <c r="C63" s="1209" t="s">
        <v>53</v>
      </c>
      <c r="D63" s="1209"/>
      <c r="E63" s="1210"/>
      <c r="F63" s="136">
        <v>3694</v>
      </c>
      <c r="G63" s="136">
        <v>4329</v>
      </c>
      <c r="H63" s="137">
        <v>4697</v>
      </c>
    </row>
    <row r="64" spans="2:8" x14ac:dyDescent="0.15"/>
  </sheetData>
  <sheetProtection algorithmName="SHA-512" hashValue="6z6kJMsrouXZ2Z5xIPVA6HlprodorjSDfWRvVWWi0d87Wmt1p2Jp+pOkqLHL1KtBhLrt/UrpqtuQVkrJg6WaJw==" saltValue="XwDz4J2iDZR9KlN5XMgc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565</v>
      </c>
      <c r="G2" s="151"/>
      <c r="H2" s="152"/>
    </row>
    <row r="3" spans="1:8" x14ac:dyDescent="0.15">
      <c r="A3" s="148" t="s">
        <v>558</v>
      </c>
      <c r="B3" s="153"/>
      <c r="C3" s="154"/>
      <c r="D3" s="155">
        <v>109580</v>
      </c>
      <c r="E3" s="156"/>
      <c r="F3" s="157">
        <v>73475</v>
      </c>
      <c r="G3" s="158"/>
      <c r="H3" s="159"/>
    </row>
    <row r="4" spans="1:8" x14ac:dyDescent="0.15">
      <c r="A4" s="160"/>
      <c r="B4" s="161"/>
      <c r="C4" s="162"/>
      <c r="D4" s="163">
        <v>95331</v>
      </c>
      <c r="E4" s="164"/>
      <c r="F4" s="165">
        <v>43072</v>
      </c>
      <c r="G4" s="166"/>
      <c r="H4" s="167"/>
    </row>
    <row r="5" spans="1:8" x14ac:dyDescent="0.15">
      <c r="A5" s="148" t="s">
        <v>560</v>
      </c>
      <c r="B5" s="153"/>
      <c r="C5" s="154"/>
      <c r="D5" s="155">
        <v>57624</v>
      </c>
      <c r="E5" s="156"/>
      <c r="F5" s="157">
        <v>87464</v>
      </c>
      <c r="G5" s="158"/>
      <c r="H5" s="159"/>
    </row>
    <row r="6" spans="1:8" x14ac:dyDescent="0.15">
      <c r="A6" s="160"/>
      <c r="B6" s="161"/>
      <c r="C6" s="162"/>
      <c r="D6" s="163">
        <v>49871</v>
      </c>
      <c r="E6" s="164"/>
      <c r="F6" s="165">
        <v>47479</v>
      </c>
      <c r="G6" s="166"/>
      <c r="H6" s="167"/>
    </row>
    <row r="7" spans="1:8" x14ac:dyDescent="0.15">
      <c r="A7" s="148" t="s">
        <v>561</v>
      </c>
      <c r="B7" s="153"/>
      <c r="C7" s="154"/>
      <c r="D7" s="155">
        <v>123649</v>
      </c>
      <c r="E7" s="156"/>
      <c r="F7" s="157">
        <v>117234</v>
      </c>
      <c r="G7" s="158"/>
      <c r="H7" s="159"/>
    </row>
    <row r="8" spans="1:8" x14ac:dyDescent="0.15">
      <c r="A8" s="160"/>
      <c r="B8" s="161"/>
      <c r="C8" s="162"/>
      <c r="D8" s="163">
        <v>107431</v>
      </c>
      <c r="E8" s="164"/>
      <c r="F8" s="165">
        <v>59796</v>
      </c>
      <c r="G8" s="166"/>
      <c r="H8" s="167"/>
    </row>
    <row r="9" spans="1:8" x14ac:dyDescent="0.15">
      <c r="A9" s="148" t="s">
        <v>562</v>
      </c>
      <c r="B9" s="153"/>
      <c r="C9" s="154"/>
      <c r="D9" s="155">
        <v>109866</v>
      </c>
      <c r="E9" s="156"/>
      <c r="F9" s="157">
        <v>97758</v>
      </c>
      <c r="G9" s="158"/>
      <c r="H9" s="159"/>
    </row>
    <row r="10" spans="1:8" x14ac:dyDescent="0.15">
      <c r="A10" s="160"/>
      <c r="B10" s="161"/>
      <c r="C10" s="162"/>
      <c r="D10" s="163">
        <v>87879</v>
      </c>
      <c r="E10" s="164"/>
      <c r="F10" s="165">
        <v>45946</v>
      </c>
      <c r="G10" s="166"/>
      <c r="H10" s="167"/>
    </row>
    <row r="11" spans="1:8" x14ac:dyDescent="0.15">
      <c r="A11" s="148" t="s">
        <v>563</v>
      </c>
      <c r="B11" s="153"/>
      <c r="C11" s="154"/>
      <c r="D11" s="155">
        <v>111835</v>
      </c>
      <c r="E11" s="156"/>
      <c r="F11" s="157">
        <v>91338</v>
      </c>
      <c r="G11" s="158"/>
      <c r="H11" s="159"/>
    </row>
    <row r="12" spans="1:8" x14ac:dyDescent="0.15">
      <c r="A12" s="160"/>
      <c r="B12" s="161"/>
      <c r="C12" s="168"/>
      <c r="D12" s="163">
        <v>18685</v>
      </c>
      <c r="E12" s="164"/>
      <c r="F12" s="165">
        <v>43989</v>
      </c>
      <c r="G12" s="166"/>
      <c r="H12" s="167"/>
    </row>
    <row r="13" spans="1:8" x14ac:dyDescent="0.15">
      <c r="A13" s="148"/>
      <c r="B13" s="153"/>
      <c r="C13" s="169"/>
      <c r="D13" s="170">
        <v>102511</v>
      </c>
      <c r="E13" s="171"/>
      <c r="F13" s="172">
        <v>93454</v>
      </c>
      <c r="G13" s="173"/>
      <c r="H13" s="159"/>
    </row>
    <row r="14" spans="1:8" x14ac:dyDescent="0.15">
      <c r="A14" s="160"/>
      <c r="B14" s="161"/>
      <c r="C14" s="162"/>
      <c r="D14" s="163">
        <v>71839</v>
      </c>
      <c r="E14" s="164"/>
      <c r="F14" s="165">
        <v>48056</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2.06</v>
      </c>
      <c r="C19" s="174">
        <f>ROUND(VALUE(SUBSTITUTE(実質収支比率等に係る経年分析!G$48,"▲","-")),2)</f>
        <v>2.99</v>
      </c>
      <c r="D19" s="174">
        <f>ROUND(VALUE(SUBSTITUTE(実質収支比率等に係る経年分析!H$48,"▲","-")),2)</f>
        <v>1.26</v>
      </c>
      <c r="E19" s="174">
        <f>ROUND(VALUE(SUBSTITUTE(実質収支比率等に係る経年分析!I$48,"▲","-")),2)</f>
        <v>3.45</v>
      </c>
      <c r="F19" s="174">
        <f>ROUND(VALUE(SUBSTITUTE(実質収支比率等に係る経年分析!J$48,"▲","-")),2)</f>
        <v>3.29</v>
      </c>
    </row>
    <row r="20" spans="1:11" x14ac:dyDescent="0.15">
      <c r="A20" s="174" t="s">
        <v>57</v>
      </c>
      <c r="B20" s="174">
        <f>ROUND(VALUE(SUBSTITUTE(実質収支比率等に係る経年分析!F$47,"▲","-")),2)</f>
        <v>18.920000000000002</v>
      </c>
      <c r="C20" s="174">
        <f>ROUND(VALUE(SUBSTITUTE(実質収支比率等に係る経年分析!G$47,"▲","-")),2)</f>
        <v>19.98</v>
      </c>
      <c r="D20" s="174">
        <f>ROUND(VALUE(SUBSTITUTE(実質収支比率等に係る経年分析!H$47,"▲","-")),2)</f>
        <v>17.920000000000002</v>
      </c>
      <c r="E20" s="174">
        <f>ROUND(VALUE(SUBSTITUTE(実質収支比率等に係る経年分析!I$47,"▲","-")),2)</f>
        <v>18.41</v>
      </c>
      <c r="F20" s="174">
        <f>ROUND(VALUE(SUBSTITUTE(実質収支比率等に係る経年分析!J$47,"▲","-")),2)</f>
        <v>22.68</v>
      </c>
    </row>
    <row r="21" spans="1:11" x14ac:dyDescent="0.15">
      <c r="A21" s="174" t="s">
        <v>58</v>
      </c>
      <c r="B21" s="174">
        <f>IF(ISNUMBER(VALUE(SUBSTITUTE(実質収支比率等に係る経年分析!F$49,"▲","-"))),ROUND(VALUE(SUBSTITUTE(実質収支比率等に係る経年分析!F$49,"▲","-")),2),NA())</f>
        <v>-0.33</v>
      </c>
      <c r="C21" s="174">
        <f>IF(ISNUMBER(VALUE(SUBSTITUTE(実質収支比率等に係る経年分析!G$49,"▲","-"))),ROUND(VALUE(SUBSTITUTE(実質収支比率等に係る経年分析!G$49,"▲","-")),2),NA())</f>
        <v>1.95</v>
      </c>
      <c r="D21" s="174">
        <f>IF(ISNUMBER(VALUE(SUBSTITUTE(実質収支比率等に係る経年分析!H$49,"▲","-"))),ROUND(VALUE(SUBSTITUTE(実質収支比率等に係る経年分析!H$49,"▲","-")),2),NA())</f>
        <v>-2.5299999999999998</v>
      </c>
      <c r="E21" s="174">
        <f>IF(ISNUMBER(VALUE(SUBSTITUTE(実質収支比率等に係る経年分析!I$49,"▲","-"))),ROUND(VALUE(SUBSTITUTE(実質収支比率等に係る経年分析!I$49,"▲","-")),2),NA())</f>
        <v>4.07</v>
      </c>
      <c r="F21" s="174">
        <f>IF(ISNUMBER(VALUE(SUBSTITUTE(実質収支比率等に係る経年分析!J$49,"▲","-"))),ROUND(VALUE(SUBSTITUTE(実質収支比率等に係る経年分析!J$49,"▲","-")),2),NA())</f>
        <v>3.61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育英奨学金貸与事業費特別会計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後期高齢者医療事業費特別会計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15">
      <c r="A31" s="175" t="str">
        <f>IF(連結実質赤字比率に係る赤字・黒字の構成分析!C$39="",NA(),連結実質赤字比率に係る赤字・黒字の構成分析!C$39)</f>
        <v>勝浦地方卸売市場事業費特別会計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15">
      <c r="A32" s="175" t="str">
        <f>IF(連結実質赤字比率に係る赤字・黒字の構成分析!C$38="",NA(),連結実質赤字比率に係る赤字・黒字の構成分析!C$38)</f>
        <v>国民健康保険事業費特別会計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0.28000000000000003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x14ac:dyDescent="0.15">
      <c r="A33" s="175" t="str">
        <f>IF(連結実質赤字比率に係る赤字・黒字の構成分析!C$37="",NA(),連結実質赤字比率に係る赤字・黒字の構成分析!C$37)</f>
        <v>介護保険事業費特別会計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0.72</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2.0499999999999998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2.97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3.43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3.28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8.27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7.17</v>
      </c>
    </row>
    <row r="36" spans="1:16" x14ac:dyDescent="0.15">
      <c r="A36" s="175" t="str">
        <f>IF(連結実質赤字比率に係る赤字・黒字の構成分析!C$34="",NA(),連結実質赤字比率に係る赤字・黒字の構成分析!C$34)</f>
        <v>町立温泉病院事業会計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4.3899999999999997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3.59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9.69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12.85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675</v>
      </c>
      <c r="E42" s="176"/>
      <c r="F42" s="176"/>
      <c r="G42" s="176">
        <f>'実質公債費比率（分子）の構造'!L$52</f>
        <v>700</v>
      </c>
      <c r="H42" s="176"/>
      <c r="I42" s="176"/>
      <c r="J42" s="176">
        <f>'実質公債費比率（分子）の構造'!M$52</f>
        <v>741</v>
      </c>
      <c r="K42" s="176"/>
      <c r="L42" s="176"/>
      <c r="M42" s="176">
        <f>'実質公債費比率（分子）の構造'!N$52</f>
        <v>811</v>
      </c>
      <c r="N42" s="176"/>
      <c r="O42" s="176"/>
      <c r="P42" s="176">
        <f>'実質公債費比率（分子）の構造'!O$52</f>
        <v>876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69</v>
      </c>
      <c r="C46" s="176"/>
      <c r="D46" s="176"/>
      <c r="E46" s="176">
        <f>'実質公債費比率（分子）の構造'!L$48</f>
        <v>95</v>
      </c>
      <c r="F46" s="176"/>
      <c r="G46" s="176"/>
      <c r="H46" s="176">
        <f>'実質公債費比率（分子）の構造'!M$48</f>
        <v>146</v>
      </c>
      <c r="I46" s="176"/>
      <c r="J46" s="176"/>
      <c r="K46" s="176">
        <f>'実質公債費比率（分子）の構造'!N$48</f>
        <v>175</v>
      </c>
      <c r="L46" s="176"/>
      <c r="M46" s="176"/>
      <c r="N46" s="176">
        <f>'実質公債費比率（分子）の構造'!O$48</f>
        <v>190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901</v>
      </c>
      <c r="C49" s="176"/>
      <c r="D49" s="176"/>
      <c r="E49" s="176">
        <f>'実質公債費比率（分子）の構造'!L$45</f>
        <v>933</v>
      </c>
      <c r="F49" s="176"/>
      <c r="G49" s="176"/>
      <c r="H49" s="176">
        <f>'実質公債費比率（分子）の構造'!M$45</f>
        <v>961</v>
      </c>
      <c r="I49" s="176"/>
      <c r="J49" s="176"/>
      <c r="K49" s="176">
        <f>'実質公債費比率（分子）の構造'!N$45</f>
        <v>999</v>
      </c>
      <c r="L49" s="176"/>
      <c r="M49" s="176"/>
      <c r="N49" s="176">
        <f>'実質公債費比率（分子）の構造'!O$45</f>
        <v>1073</v>
      </c>
      <c r="O49" s="176"/>
      <c r="P49" s="176"/>
    </row>
    <row r="50" spans="1:16" x14ac:dyDescent="0.15">
      <c r="A50" s="176" t="s">
        <v>73</v>
      </c>
      <c r="B50" s="176" t="e">
        <f>NA()</f>
        <v>#N/A</v>
      </c>
      <c r="C50" s="176">
        <f>IF(ISNUMBER('実質公債費比率（分子）の構造'!K$53),'実質公債費比率（分子）の構造'!K$53,NA())</f>
        <v>295</v>
      </c>
      <c r="D50" s="176" t="e">
        <f>NA()</f>
        <v>#N/A</v>
      </c>
      <c r="E50" s="176" t="e">
        <f>NA()</f>
        <v>#N/A</v>
      </c>
      <c r="F50" s="176">
        <f>IF(ISNUMBER('実質公債費比率（分子）の構造'!L$53),'実質公債費比率（分子）の構造'!L$53,NA())</f>
        <v>328</v>
      </c>
      <c r="G50" s="176" t="e">
        <f>NA()</f>
        <v>#N/A</v>
      </c>
      <c r="H50" s="176" t="e">
        <f>NA()</f>
        <v>#N/A</v>
      </c>
      <c r="I50" s="176">
        <f>IF(ISNUMBER('実質公債費比率（分子）の構造'!M$53),'実質公債費比率（分子）の構造'!M$53,NA())</f>
        <v>366</v>
      </c>
      <c r="J50" s="176" t="e">
        <f>NA()</f>
        <v>#N/A</v>
      </c>
      <c r="K50" s="176" t="e">
        <f>NA()</f>
        <v>#N/A</v>
      </c>
      <c r="L50" s="176">
        <f>IF(ISNUMBER('実質公債費比率（分子）の構造'!N$53),'実質公債費比率（分子）の構造'!N$53,NA())</f>
        <v>363</v>
      </c>
      <c r="M50" s="176" t="e">
        <f>NA()</f>
        <v>#N/A</v>
      </c>
      <c r="N50" s="176" t="e">
        <f>NA()</f>
        <v>#N/A</v>
      </c>
      <c r="O50" s="176">
        <f>IF(ISNUMBER('実質公債費比率（分子）の構造'!O$53),'実質公債費比率（分子）の構造'!O$53,NA())</f>
        <v>387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9646</v>
      </c>
      <c r="E56" s="175"/>
      <c r="F56" s="175"/>
      <c r="G56" s="175">
        <f>'将来負担比率（分子）の構造'!J$52</f>
        <v>9565</v>
      </c>
      <c r="H56" s="175"/>
      <c r="I56" s="175"/>
      <c r="J56" s="175">
        <f>'将来負担比率（分子）の構造'!K$52</f>
        <v>10788</v>
      </c>
      <c r="K56" s="175"/>
      <c r="L56" s="175"/>
      <c r="M56" s="175">
        <f>'将来負担比率（分子）の構造'!L$52</f>
        <v>10435</v>
      </c>
      <c r="N56" s="175"/>
      <c r="O56" s="175"/>
      <c r="P56" s="175">
        <f>'将来負担比率（分子）の構造'!M$52</f>
        <v>10616</v>
      </c>
    </row>
    <row r="57" spans="1:16" x14ac:dyDescent="0.15">
      <c r="A57" s="175" t="s">
        <v>44</v>
      </c>
      <c r="B57" s="175"/>
      <c r="C57" s="175"/>
      <c r="D57" s="175">
        <f>'将来負担比率（分子）の構造'!I$51</f>
        <v>1</v>
      </c>
      <c r="E57" s="175"/>
      <c r="F57" s="175"/>
      <c r="G57" s="175">
        <f>'将来負担比率（分子）の構造'!J$51</f>
        <v>1</v>
      </c>
      <c r="H57" s="175"/>
      <c r="I57" s="175"/>
      <c r="J57" s="175">
        <f>'将来負担比率（分子）の構造'!K$51</f>
        <v>1</v>
      </c>
      <c r="K57" s="175"/>
      <c r="L57" s="175"/>
      <c r="M57" s="175">
        <f>'将来負担比率（分子）の構造'!L$51</f>
        <v>1</v>
      </c>
      <c r="N57" s="175"/>
      <c r="O57" s="175"/>
      <c r="P57" s="175" t="str">
        <f>'将来負担比率（分子）の構造'!M$51</f>
        <v>-</v>
      </c>
    </row>
    <row r="58" spans="1:16" x14ac:dyDescent="0.15">
      <c r="A58" s="175" t="s">
        <v>43</v>
      </c>
      <c r="B58" s="175"/>
      <c r="C58" s="175"/>
      <c r="D58" s="175">
        <f>'将来負担比率（分子）の構造'!I$50</f>
        <v>4336</v>
      </c>
      <c r="E58" s="175"/>
      <c r="F58" s="175"/>
      <c r="G58" s="175">
        <f>'将来負担比率（分子）の構造'!J$50</f>
        <v>4371</v>
      </c>
      <c r="H58" s="175"/>
      <c r="I58" s="175"/>
      <c r="J58" s="175">
        <f>'将来負担比率（分子）の構造'!K$50</f>
        <v>4244</v>
      </c>
      <c r="K58" s="175"/>
      <c r="L58" s="175"/>
      <c r="M58" s="175">
        <f>'将来負担比率（分子）の構造'!L$50</f>
        <v>4874</v>
      </c>
      <c r="N58" s="175"/>
      <c r="O58" s="175"/>
      <c r="P58" s="175">
        <f>'将来負担比率（分子）の構造'!M$50</f>
        <v>5311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1160</v>
      </c>
      <c r="C62" s="175"/>
      <c r="D62" s="175"/>
      <c r="E62" s="175">
        <f>'将来負担比率（分子）の構造'!J$45</f>
        <v>1193</v>
      </c>
      <c r="F62" s="175"/>
      <c r="G62" s="175"/>
      <c r="H62" s="175">
        <f>'将来負担比率（分子）の構造'!K$45</f>
        <v>1129</v>
      </c>
      <c r="I62" s="175"/>
      <c r="J62" s="175"/>
      <c r="K62" s="175">
        <f>'将来負担比率（分子）の構造'!L$45</f>
        <v>1264</v>
      </c>
      <c r="L62" s="175"/>
      <c r="M62" s="175"/>
      <c r="N62" s="175">
        <f>'将来負担比率（分子）の構造'!M$45</f>
        <v>1138</v>
      </c>
      <c r="O62" s="175"/>
      <c r="P62" s="175"/>
    </row>
    <row r="63" spans="1:16" x14ac:dyDescent="0.15">
      <c r="A63" s="175" t="s">
        <v>36</v>
      </c>
      <c r="B63" s="175">
        <f>'将来負担比率（分子）の構造'!I$44</f>
        <v>208</v>
      </c>
      <c r="C63" s="175"/>
      <c r="D63" s="175"/>
      <c r="E63" s="175">
        <f>'将来負担比率（分子）の構造'!J$44</f>
        <v>200</v>
      </c>
      <c r="F63" s="175"/>
      <c r="G63" s="175"/>
      <c r="H63" s="175">
        <f>'将来負担比率（分子）の構造'!K$44</f>
        <v>192</v>
      </c>
      <c r="I63" s="175"/>
      <c r="J63" s="175"/>
      <c r="K63" s="175">
        <f>'将来負担比率（分子）の構造'!L$44</f>
        <v>184</v>
      </c>
      <c r="L63" s="175"/>
      <c r="M63" s="175"/>
      <c r="N63" s="175">
        <f>'将来負担比率（分子）の構造'!M$44</f>
        <v>176</v>
      </c>
      <c r="O63" s="175"/>
      <c r="P63" s="175"/>
    </row>
    <row r="64" spans="1:16" x14ac:dyDescent="0.15">
      <c r="A64" s="175" t="s">
        <v>35</v>
      </c>
      <c r="B64" s="175">
        <f>'将来負担比率（分子）の構造'!I$43</f>
        <v>1999</v>
      </c>
      <c r="C64" s="175"/>
      <c r="D64" s="175"/>
      <c r="E64" s="175">
        <f>'将来負担比率（分子）の構造'!J$43</f>
        <v>1820</v>
      </c>
      <c r="F64" s="175"/>
      <c r="G64" s="175"/>
      <c r="H64" s="175">
        <f>'将来負担比率（分子）の構造'!K$43</f>
        <v>1650</v>
      </c>
      <c r="I64" s="175"/>
      <c r="J64" s="175"/>
      <c r="K64" s="175">
        <f>'将来負担比率（分子）の構造'!L$43</f>
        <v>1518</v>
      </c>
      <c r="L64" s="175"/>
      <c r="M64" s="175"/>
      <c r="N64" s="175">
        <f>'将来負担比率（分子）の構造'!M$43</f>
        <v>1663</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12399</v>
      </c>
      <c r="C66" s="175"/>
      <c r="D66" s="175"/>
      <c r="E66" s="175">
        <f>'将来負担比率（分子）の構造'!J$41</f>
        <v>12299</v>
      </c>
      <c r="F66" s="175"/>
      <c r="G66" s="175"/>
      <c r="H66" s="175">
        <f>'将来負担比率（分子）の構造'!K$41</f>
        <v>13258</v>
      </c>
      <c r="I66" s="175"/>
      <c r="J66" s="175"/>
      <c r="K66" s="175">
        <f>'将来負担比率（分子）の構造'!L$41</f>
        <v>13622</v>
      </c>
      <c r="L66" s="175"/>
      <c r="M66" s="175"/>
      <c r="N66" s="175">
        <f>'将来負担比率（分子）の構造'!M$41</f>
        <v>13919</v>
      </c>
      <c r="O66" s="175"/>
      <c r="P66" s="175"/>
    </row>
    <row r="67" spans="1:16" x14ac:dyDescent="0.15">
      <c r="A67" s="175" t="s">
        <v>77</v>
      </c>
      <c r="B67" s="175" t="e">
        <f>NA()</f>
        <v>#N/A</v>
      </c>
      <c r="C67" s="175">
        <f>IF(ISNUMBER('将来負担比率（分子）の構造'!I$53), IF('将来負担比率（分子）の構造'!I$53 &lt; 0, 0, '将来負担比率（分子）の構造'!I$53), NA())</f>
        <v>1783</v>
      </c>
      <c r="D67" s="175" t="e">
        <f>NA()</f>
        <v>#N/A</v>
      </c>
      <c r="E67" s="175" t="e">
        <f>NA()</f>
        <v>#N/A</v>
      </c>
      <c r="F67" s="175">
        <f>IF(ISNUMBER('将来負担比率（分子）の構造'!J$53), IF('将来負担比率（分子）の構造'!J$53 &lt; 0, 0, '将来負担比率（分子）の構造'!J$53), NA())</f>
        <v>1574</v>
      </c>
      <c r="G67" s="175" t="e">
        <f>NA()</f>
        <v>#N/A</v>
      </c>
      <c r="H67" s="175" t="e">
        <f>NA()</f>
        <v>#N/A</v>
      </c>
      <c r="I67" s="175">
        <f>IF(ISNUMBER('将来負担比率（分子）の構造'!K$53), IF('将来負担比率（分子）の構造'!K$53 &lt; 0, 0, '将来負担比率（分子）の構造'!K$53), NA())</f>
        <v>1196</v>
      </c>
      <c r="J67" s="175" t="e">
        <f>NA()</f>
        <v>#N/A</v>
      </c>
      <c r="K67" s="175" t="e">
        <f>NA()</f>
        <v>#N/A</v>
      </c>
      <c r="L67" s="175">
        <f>IF(ISNUMBER('将来負担比率（分子）の構造'!L$53), IF('将来負担比率（分子）の構造'!L$53 &lt; 0, 0, '将来負担比率（分子）の構造'!L$53), NA())</f>
        <v>1279</v>
      </c>
      <c r="M67" s="175" t="e">
        <f>NA()</f>
        <v>#N/A</v>
      </c>
      <c r="N67" s="175" t="e">
        <f>NA()</f>
        <v>#N/A</v>
      </c>
      <c r="O67" s="175">
        <f>IF(ISNUMBER('将来負担比率（分子）の構造'!M$53), IF('将来負担比率（分子）の構造'!M$53 &lt; 0, 0, '将来負担比率（分子）の構造'!M$53), NA())</f>
        <v>969</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928</v>
      </c>
      <c r="C72" s="179">
        <f>基金残高に係る経年分析!G55</f>
        <v>1028</v>
      </c>
      <c r="D72" s="179">
        <f>基金残高に係る経年分析!H55</f>
        <v>1238</v>
      </c>
    </row>
    <row r="73" spans="1:16" x14ac:dyDescent="0.15">
      <c r="A73" s="178" t="s">
        <v>80</v>
      </c>
      <c r="B73" s="179">
        <f>基金残高に係る経年分析!F56</f>
        <v>1227</v>
      </c>
      <c r="C73" s="179">
        <f>基金残高に係る経年分析!G56</f>
        <v>1590</v>
      </c>
      <c r="D73" s="179">
        <f>基金残高に係る経年分析!H56</f>
        <v>1590</v>
      </c>
    </row>
    <row r="74" spans="1:16" x14ac:dyDescent="0.15">
      <c r="A74" s="178" t="s">
        <v>81</v>
      </c>
      <c r="B74" s="179">
        <f>基金残高に係る経年分析!F57</f>
        <v>1540</v>
      </c>
      <c r="C74" s="179">
        <f>基金残高に係る経年分析!G57</f>
        <v>1711</v>
      </c>
      <c r="D74" s="179">
        <f>基金残高に係る経年分析!H57</f>
        <v>1868</v>
      </c>
    </row>
  </sheetData>
  <sheetProtection algorithmName="SHA-512" hashValue="tNUnJBher8jDh3q2+owZ+/f8vR6AXUl2D/QaOCfOVJk1al7gu69/AlCVWgju0l5WGiKfd/RT76BRRyfxE8QbwA==" saltValue="B4QAh1MHl1FyPhtUb9aT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1452173</v>
      </c>
      <c r="S5" s="613"/>
      <c r="T5" s="613"/>
      <c r="U5" s="613"/>
      <c r="V5" s="613"/>
      <c r="W5" s="613"/>
      <c r="X5" s="613"/>
      <c r="Y5" s="614"/>
      <c r="Z5" s="615">
        <v>14.1</v>
      </c>
      <c r="AA5" s="615"/>
      <c r="AB5" s="615"/>
      <c r="AC5" s="615"/>
      <c r="AD5" s="616">
        <v>1452173</v>
      </c>
      <c r="AE5" s="616"/>
      <c r="AF5" s="616"/>
      <c r="AG5" s="616"/>
      <c r="AH5" s="616"/>
      <c r="AI5" s="616"/>
      <c r="AJ5" s="616"/>
      <c r="AK5" s="616"/>
      <c r="AL5" s="617">
        <v>26.4</v>
      </c>
      <c r="AM5" s="618"/>
      <c r="AN5" s="618"/>
      <c r="AO5" s="619"/>
      <c r="AP5" s="609" t="s">
        <v>232</v>
      </c>
      <c r="AQ5" s="610"/>
      <c r="AR5" s="610"/>
      <c r="AS5" s="610"/>
      <c r="AT5" s="610"/>
      <c r="AU5" s="610"/>
      <c r="AV5" s="610"/>
      <c r="AW5" s="610"/>
      <c r="AX5" s="610"/>
      <c r="AY5" s="610"/>
      <c r="AZ5" s="610"/>
      <c r="BA5" s="610"/>
      <c r="BB5" s="610"/>
      <c r="BC5" s="610"/>
      <c r="BD5" s="610"/>
      <c r="BE5" s="610"/>
      <c r="BF5" s="611"/>
      <c r="BG5" s="623">
        <v>1408397</v>
      </c>
      <c r="BH5" s="624"/>
      <c r="BI5" s="624"/>
      <c r="BJ5" s="624"/>
      <c r="BK5" s="624"/>
      <c r="BL5" s="624"/>
      <c r="BM5" s="624"/>
      <c r="BN5" s="625"/>
      <c r="BO5" s="626">
        <v>97</v>
      </c>
      <c r="BP5" s="626"/>
      <c r="BQ5" s="626"/>
      <c r="BR5" s="626"/>
      <c r="BS5" s="627" t="s">
        <v>233</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225</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100281</v>
      </c>
      <c r="S6" s="624"/>
      <c r="T6" s="624"/>
      <c r="U6" s="624"/>
      <c r="V6" s="624"/>
      <c r="W6" s="624"/>
      <c r="X6" s="624"/>
      <c r="Y6" s="625"/>
      <c r="Z6" s="626">
        <v>1</v>
      </c>
      <c r="AA6" s="626"/>
      <c r="AB6" s="626"/>
      <c r="AC6" s="626"/>
      <c r="AD6" s="627">
        <v>100281</v>
      </c>
      <c r="AE6" s="627"/>
      <c r="AF6" s="627"/>
      <c r="AG6" s="627"/>
      <c r="AH6" s="627"/>
      <c r="AI6" s="627"/>
      <c r="AJ6" s="627"/>
      <c r="AK6" s="627"/>
      <c r="AL6" s="628">
        <v>1.8</v>
      </c>
      <c r="AM6" s="629"/>
      <c r="AN6" s="629"/>
      <c r="AO6" s="630"/>
      <c r="AP6" s="620" t="s">
        <v>238</v>
      </c>
      <c r="AQ6" s="621"/>
      <c r="AR6" s="621"/>
      <c r="AS6" s="621"/>
      <c r="AT6" s="621"/>
      <c r="AU6" s="621"/>
      <c r="AV6" s="621"/>
      <c r="AW6" s="621"/>
      <c r="AX6" s="621"/>
      <c r="AY6" s="621"/>
      <c r="AZ6" s="621"/>
      <c r="BA6" s="621"/>
      <c r="BB6" s="621"/>
      <c r="BC6" s="621"/>
      <c r="BD6" s="621"/>
      <c r="BE6" s="621"/>
      <c r="BF6" s="622"/>
      <c r="BG6" s="623">
        <v>1408397</v>
      </c>
      <c r="BH6" s="624"/>
      <c r="BI6" s="624"/>
      <c r="BJ6" s="624"/>
      <c r="BK6" s="624"/>
      <c r="BL6" s="624"/>
      <c r="BM6" s="624"/>
      <c r="BN6" s="625"/>
      <c r="BO6" s="626">
        <v>97</v>
      </c>
      <c r="BP6" s="626"/>
      <c r="BQ6" s="626"/>
      <c r="BR6" s="626"/>
      <c r="BS6" s="627" t="s">
        <v>233</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71880</v>
      </c>
      <c r="CS6" s="624"/>
      <c r="CT6" s="624"/>
      <c r="CU6" s="624"/>
      <c r="CV6" s="624"/>
      <c r="CW6" s="624"/>
      <c r="CX6" s="624"/>
      <c r="CY6" s="625"/>
      <c r="CZ6" s="617">
        <v>0.7</v>
      </c>
      <c r="DA6" s="618"/>
      <c r="DB6" s="618"/>
      <c r="DC6" s="634"/>
      <c r="DD6" s="632" t="s">
        <v>233</v>
      </c>
      <c r="DE6" s="624"/>
      <c r="DF6" s="624"/>
      <c r="DG6" s="624"/>
      <c r="DH6" s="624"/>
      <c r="DI6" s="624"/>
      <c r="DJ6" s="624"/>
      <c r="DK6" s="624"/>
      <c r="DL6" s="624"/>
      <c r="DM6" s="624"/>
      <c r="DN6" s="624"/>
      <c r="DO6" s="624"/>
      <c r="DP6" s="625"/>
      <c r="DQ6" s="632">
        <v>71880</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681</v>
      </c>
      <c r="S7" s="624"/>
      <c r="T7" s="624"/>
      <c r="U7" s="624"/>
      <c r="V7" s="624"/>
      <c r="W7" s="624"/>
      <c r="X7" s="624"/>
      <c r="Y7" s="625"/>
      <c r="Z7" s="626">
        <v>0</v>
      </c>
      <c r="AA7" s="626"/>
      <c r="AB7" s="626"/>
      <c r="AC7" s="626"/>
      <c r="AD7" s="627">
        <v>681</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533510</v>
      </c>
      <c r="BH7" s="624"/>
      <c r="BI7" s="624"/>
      <c r="BJ7" s="624"/>
      <c r="BK7" s="624"/>
      <c r="BL7" s="624"/>
      <c r="BM7" s="624"/>
      <c r="BN7" s="625"/>
      <c r="BO7" s="626">
        <v>36.700000000000003</v>
      </c>
      <c r="BP7" s="626"/>
      <c r="BQ7" s="626"/>
      <c r="BR7" s="626"/>
      <c r="BS7" s="627" t="s">
        <v>233</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1644288</v>
      </c>
      <c r="CS7" s="624"/>
      <c r="CT7" s="624"/>
      <c r="CU7" s="624"/>
      <c r="CV7" s="624"/>
      <c r="CW7" s="624"/>
      <c r="CX7" s="624"/>
      <c r="CY7" s="625"/>
      <c r="CZ7" s="626">
        <v>16.3</v>
      </c>
      <c r="DA7" s="626"/>
      <c r="DB7" s="626"/>
      <c r="DC7" s="626"/>
      <c r="DD7" s="632">
        <v>4369</v>
      </c>
      <c r="DE7" s="624"/>
      <c r="DF7" s="624"/>
      <c r="DG7" s="624"/>
      <c r="DH7" s="624"/>
      <c r="DI7" s="624"/>
      <c r="DJ7" s="624"/>
      <c r="DK7" s="624"/>
      <c r="DL7" s="624"/>
      <c r="DM7" s="624"/>
      <c r="DN7" s="624"/>
      <c r="DO7" s="624"/>
      <c r="DP7" s="625"/>
      <c r="DQ7" s="632">
        <v>1511783</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9721</v>
      </c>
      <c r="S8" s="624"/>
      <c r="T8" s="624"/>
      <c r="U8" s="624"/>
      <c r="V8" s="624"/>
      <c r="W8" s="624"/>
      <c r="X8" s="624"/>
      <c r="Y8" s="625"/>
      <c r="Z8" s="626">
        <v>0.1</v>
      </c>
      <c r="AA8" s="626"/>
      <c r="AB8" s="626"/>
      <c r="AC8" s="626"/>
      <c r="AD8" s="627">
        <v>9721</v>
      </c>
      <c r="AE8" s="627"/>
      <c r="AF8" s="627"/>
      <c r="AG8" s="627"/>
      <c r="AH8" s="627"/>
      <c r="AI8" s="627"/>
      <c r="AJ8" s="627"/>
      <c r="AK8" s="627"/>
      <c r="AL8" s="628">
        <v>0.2</v>
      </c>
      <c r="AM8" s="629"/>
      <c r="AN8" s="629"/>
      <c r="AO8" s="630"/>
      <c r="AP8" s="620" t="s">
        <v>244</v>
      </c>
      <c r="AQ8" s="621"/>
      <c r="AR8" s="621"/>
      <c r="AS8" s="621"/>
      <c r="AT8" s="621"/>
      <c r="AU8" s="621"/>
      <c r="AV8" s="621"/>
      <c r="AW8" s="621"/>
      <c r="AX8" s="621"/>
      <c r="AY8" s="621"/>
      <c r="AZ8" s="621"/>
      <c r="BA8" s="621"/>
      <c r="BB8" s="621"/>
      <c r="BC8" s="621"/>
      <c r="BD8" s="621"/>
      <c r="BE8" s="621"/>
      <c r="BF8" s="622"/>
      <c r="BG8" s="623">
        <v>22327</v>
      </c>
      <c r="BH8" s="624"/>
      <c r="BI8" s="624"/>
      <c r="BJ8" s="624"/>
      <c r="BK8" s="624"/>
      <c r="BL8" s="624"/>
      <c r="BM8" s="624"/>
      <c r="BN8" s="625"/>
      <c r="BO8" s="626">
        <v>1.5</v>
      </c>
      <c r="BP8" s="626"/>
      <c r="BQ8" s="626"/>
      <c r="BR8" s="626"/>
      <c r="BS8" s="627" t="s">
        <v>130</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2740495</v>
      </c>
      <c r="CS8" s="624"/>
      <c r="CT8" s="624"/>
      <c r="CU8" s="624"/>
      <c r="CV8" s="624"/>
      <c r="CW8" s="624"/>
      <c r="CX8" s="624"/>
      <c r="CY8" s="625"/>
      <c r="CZ8" s="626">
        <v>27.2</v>
      </c>
      <c r="DA8" s="626"/>
      <c r="DB8" s="626"/>
      <c r="DC8" s="626"/>
      <c r="DD8" s="632">
        <v>2447</v>
      </c>
      <c r="DE8" s="624"/>
      <c r="DF8" s="624"/>
      <c r="DG8" s="624"/>
      <c r="DH8" s="624"/>
      <c r="DI8" s="624"/>
      <c r="DJ8" s="624"/>
      <c r="DK8" s="624"/>
      <c r="DL8" s="624"/>
      <c r="DM8" s="624"/>
      <c r="DN8" s="624"/>
      <c r="DO8" s="624"/>
      <c r="DP8" s="625"/>
      <c r="DQ8" s="632">
        <v>1478925</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6919</v>
      </c>
      <c r="S9" s="624"/>
      <c r="T9" s="624"/>
      <c r="U9" s="624"/>
      <c r="V9" s="624"/>
      <c r="W9" s="624"/>
      <c r="X9" s="624"/>
      <c r="Y9" s="625"/>
      <c r="Z9" s="626">
        <v>0.1</v>
      </c>
      <c r="AA9" s="626"/>
      <c r="AB9" s="626"/>
      <c r="AC9" s="626"/>
      <c r="AD9" s="627">
        <v>6919</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457515</v>
      </c>
      <c r="BH9" s="624"/>
      <c r="BI9" s="624"/>
      <c r="BJ9" s="624"/>
      <c r="BK9" s="624"/>
      <c r="BL9" s="624"/>
      <c r="BM9" s="624"/>
      <c r="BN9" s="625"/>
      <c r="BO9" s="626">
        <v>31.5</v>
      </c>
      <c r="BP9" s="626"/>
      <c r="BQ9" s="626"/>
      <c r="BR9" s="626"/>
      <c r="BS9" s="627" t="s">
        <v>233</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2349851</v>
      </c>
      <c r="CS9" s="624"/>
      <c r="CT9" s="624"/>
      <c r="CU9" s="624"/>
      <c r="CV9" s="624"/>
      <c r="CW9" s="624"/>
      <c r="CX9" s="624"/>
      <c r="CY9" s="625"/>
      <c r="CZ9" s="626">
        <v>23.3</v>
      </c>
      <c r="DA9" s="626"/>
      <c r="DB9" s="626"/>
      <c r="DC9" s="626"/>
      <c r="DD9" s="632">
        <v>1197916</v>
      </c>
      <c r="DE9" s="624"/>
      <c r="DF9" s="624"/>
      <c r="DG9" s="624"/>
      <c r="DH9" s="624"/>
      <c r="DI9" s="624"/>
      <c r="DJ9" s="624"/>
      <c r="DK9" s="624"/>
      <c r="DL9" s="624"/>
      <c r="DM9" s="624"/>
      <c r="DN9" s="624"/>
      <c r="DO9" s="624"/>
      <c r="DP9" s="625"/>
      <c r="DQ9" s="632">
        <v>965241</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233</v>
      </c>
      <c r="AA10" s="626"/>
      <c r="AB10" s="626"/>
      <c r="AC10" s="626"/>
      <c r="AD10" s="627" t="s">
        <v>233</v>
      </c>
      <c r="AE10" s="627"/>
      <c r="AF10" s="627"/>
      <c r="AG10" s="627"/>
      <c r="AH10" s="627"/>
      <c r="AI10" s="627"/>
      <c r="AJ10" s="627"/>
      <c r="AK10" s="627"/>
      <c r="AL10" s="628" t="s">
        <v>130</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31693</v>
      </c>
      <c r="BH10" s="624"/>
      <c r="BI10" s="624"/>
      <c r="BJ10" s="624"/>
      <c r="BK10" s="624"/>
      <c r="BL10" s="624"/>
      <c r="BM10" s="624"/>
      <c r="BN10" s="625"/>
      <c r="BO10" s="626">
        <v>2.2000000000000002</v>
      </c>
      <c r="BP10" s="626"/>
      <c r="BQ10" s="626"/>
      <c r="BR10" s="626"/>
      <c r="BS10" s="627" t="s">
        <v>130</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130</v>
      </c>
      <c r="CS10" s="624"/>
      <c r="CT10" s="624"/>
      <c r="CU10" s="624"/>
      <c r="CV10" s="624"/>
      <c r="CW10" s="624"/>
      <c r="CX10" s="624"/>
      <c r="CY10" s="625"/>
      <c r="CZ10" s="626" t="s">
        <v>130</v>
      </c>
      <c r="DA10" s="626"/>
      <c r="DB10" s="626"/>
      <c r="DC10" s="626"/>
      <c r="DD10" s="632" t="s">
        <v>233</v>
      </c>
      <c r="DE10" s="624"/>
      <c r="DF10" s="624"/>
      <c r="DG10" s="624"/>
      <c r="DH10" s="624"/>
      <c r="DI10" s="624"/>
      <c r="DJ10" s="624"/>
      <c r="DK10" s="624"/>
      <c r="DL10" s="624"/>
      <c r="DM10" s="624"/>
      <c r="DN10" s="624"/>
      <c r="DO10" s="624"/>
      <c r="DP10" s="625"/>
      <c r="DQ10" s="632" t="s">
        <v>233</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351900</v>
      </c>
      <c r="S11" s="624"/>
      <c r="T11" s="624"/>
      <c r="U11" s="624"/>
      <c r="V11" s="624"/>
      <c r="W11" s="624"/>
      <c r="X11" s="624"/>
      <c r="Y11" s="625"/>
      <c r="Z11" s="628">
        <v>3.4</v>
      </c>
      <c r="AA11" s="629"/>
      <c r="AB11" s="629"/>
      <c r="AC11" s="635"/>
      <c r="AD11" s="632">
        <v>351900</v>
      </c>
      <c r="AE11" s="624"/>
      <c r="AF11" s="624"/>
      <c r="AG11" s="624"/>
      <c r="AH11" s="624"/>
      <c r="AI11" s="624"/>
      <c r="AJ11" s="624"/>
      <c r="AK11" s="625"/>
      <c r="AL11" s="628">
        <v>6.4</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21975</v>
      </c>
      <c r="BH11" s="624"/>
      <c r="BI11" s="624"/>
      <c r="BJ11" s="624"/>
      <c r="BK11" s="624"/>
      <c r="BL11" s="624"/>
      <c r="BM11" s="624"/>
      <c r="BN11" s="625"/>
      <c r="BO11" s="626">
        <v>1.5</v>
      </c>
      <c r="BP11" s="626"/>
      <c r="BQ11" s="626"/>
      <c r="BR11" s="626"/>
      <c r="BS11" s="627" t="s">
        <v>130</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316005</v>
      </c>
      <c r="CS11" s="624"/>
      <c r="CT11" s="624"/>
      <c r="CU11" s="624"/>
      <c r="CV11" s="624"/>
      <c r="CW11" s="624"/>
      <c r="CX11" s="624"/>
      <c r="CY11" s="625"/>
      <c r="CZ11" s="626">
        <v>3.1</v>
      </c>
      <c r="DA11" s="626"/>
      <c r="DB11" s="626"/>
      <c r="DC11" s="626"/>
      <c r="DD11" s="632">
        <v>36531</v>
      </c>
      <c r="DE11" s="624"/>
      <c r="DF11" s="624"/>
      <c r="DG11" s="624"/>
      <c r="DH11" s="624"/>
      <c r="DI11" s="624"/>
      <c r="DJ11" s="624"/>
      <c r="DK11" s="624"/>
      <c r="DL11" s="624"/>
      <c r="DM11" s="624"/>
      <c r="DN11" s="624"/>
      <c r="DO11" s="624"/>
      <c r="DP11" s="625"/>
      <c r="DQ11" s="632">
        <v>213257</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v>13059</v>
      </c>
      <c r="S12" s="624"/>
      <c r="T12" s="624"/>
      <c r="U12" s="624"/>
      <c r="V12" s="624"/>
      <c r="W12" s="624"/>
      <c r="X12" s="624"/>
      <c r="Y12" s="625"/>
      <c r="Z12" s="626">
        <v>0.1</v>
      </c>
      <c r="AA12" s="626"/>
      <c r="AB12" s="626"/>
      <c r="AC12" s="626"/>
      <c r="AD12" s="627">
        <v>13059</v>
      </c>
      <c r="AE12" s="627"/>
      <c r="AF12" s="627"/>
      <c r="AG12" s="627"/>
      <c r="AH12" s="627"/>
      <c r="AI12" s="627"/>
      <c r="AJ12" s="627"/>
      <c r="AK12" s="627"/>
      <c r="AL12" s="628">
        <v>0.2</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683155</v>
      </c>
      <c r="BH12" s="624"/>
      <c r="BI12" s="624"/>
      <c r="BJ12" s="624"/>
      <c r="BK12" s="624"/>
      <c r="BL12" s="624"/>
      <c r="BM12" s="624"/>
      <c r="BN12" s="625"/>
      <c r="BO12" s="626">
        <v>47</v>
      </c>
      <c r="BP12" s="626"/>
      <c r="BQ12" s="626"/>
      <c r="BR12" s="626"/>
      <c r="BS12" s="627" t="s">
        <v>130</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340375</v>
      </c>
      <c r="CS12" s="624"/>
      <c r="CT12" s="624"/>
      <c r="CU12" s="624"/>
      <c r="CV12" s="624"/>
      <c r="CW12" s="624"/>
      <c r="CX12" s="624"/>
      <c r="CY12" s="625"/>
      <c r="CZ12" s="626">
        <v>3.4</v>
      </c>
      <c r="DA12" s="626"/>
      <c r="DB12" s="626"/>
      <c r="DC12" s="626"/>
      <c r="DD12" s="632">
        <v>900</v>
      </c>
      <c r="DE12" s="624"/>
      <c r="DF12" s="624"/>
      <c r="DG12" s="624"/>
      <c r="DH12" s="624"/>
      <c r="DI12" s="624"/>
      <c r="DJ12" s="624"/>
      <c r="DK12" s="624"/>
      <c r="DL12" s="624"/>
      <c r="DM12" s="624"/>
      <c r="DN12" s="624"/>
      <c r="DO12" s="624"/>
      <c r="DP12" s="625"/>
      <c r="DQ12" s="632">
        <v>331359</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233</v>
      </c>
      <c r="S13" s="624"/>
      <c r="T13" s="624"/>
      <c r="U13" s="624"/>
      <c r="V13" s="624"/>
      <c r="W13" s="624"/>
      <c r="X13" s="624"/>
      <c r="Y13" s="625"/>
      <c r="Z13" s="626" t="s">
        <v>130</v>
      </c>
      <c r="AA13" s="626"/>
      <c r="AB13" s="626"/>
      <c r="AC13" s="626"/>
      <c r="AD13" s="627" t="s">
        <v>233</v>
      </c>
      <c r="AE13" s="627"/>
      <c r="AF13" s="627"/>
      <c r="AG13" s="627"/>
      <c r="AH13" s="627"/>
      <c r="AI13" s="627"/>
      <c r="AJ13" s="627"/>
      <c r="AK13" s="627"/>
      <c r="AL13" s="628" t="s">
        <v>130</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680613</v>
      </c>
      <c r="BH13" s="624"/>
      <c r="BI13" s="624"/>
      <c r="BJ13" s="624"/>
      <c r="BK13" s="624"/>
      <c r="BL13" s="624"/>
      <c r="BM13" s="624"/>
      <c r="BN13" s="625"/>
      <c r="BO13" s="626">
        <v>46.9</v>
      </c>
      <c r="BP13" s="626"/>
      <c r="BQ13" s="626"/>
      <c r="BR13" s="626"/>
      <c r="BS13" s="627" t="s">
        <v>130</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574631</v>
      </c>
      <c r="CS13" s="624"/>
      <c r="CT13" s="624"/>
      <c r="CU13" s="624"/>
      <c r="CV13" s="624"/>
      <c r="CW13" s="624"/>
      <c r="CX13" s="624"/>
      <c r="CY13" s="625"/>
      <c r="CZ13" s="626">
        <v>5.7</v>
      </c>
      <c r="DA13" s="626"/>
      <c r="DB13" s="626"/>
      <c r="DC13" s="626"/>
      <c r="DD13" s="632">
        <v>270404</v>
      </c>
      <c r="DE13" s="624"/>
      <c r="DF13" s="624"/>
      <c r="DG13" s="624"/>
      <c r="DH13" s="624"/>
      <c r="DI13" s="624"/>
      <c r="DJ13" s="624"/>
      <c r="DK13" s="624"/>
      <c r="DL13" s="624"/>
      <c r="DM13" s="624"/>
      <c r="DN13" s="624"/>
      <c r="DO13" s="624"/>
      <c r="DP13" s="625"/>
      <c r="DQ13" s="632">
        <v>393896</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202</v>
      </c>
      <c r="S14" s="624"/>
      <c r="T14" s="624"/>
      <c r="U14" s="624"/>
      <c r="V14" s="624"/>
      <c r="W14" s="624"/>
      <c r="X14" s="624"/>
      <c r="Y14" s="625"/>
      <c r="Z14" s="626">
        <v>0</v>
      </c>
      <c r="AA14" s="626"/>
      <c r="AB14" s="626"/>
      <c r="AC14" s="626"/>
      <c r="AD14" s="627">
        <v>202</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59652</v>
      </c>
      <c r="BH14" s="624"/>
      <c r="BI14" s="624"/>
      <c r="BJ14" s="624"/>
      <c r="BK14" s="624"/>
      <c r="BL14" s="624"/>
      <c r="BM14" s="624"/>
      <c r="BN14" s="625"/>
      <c r="BO14" s="626">
        <v>4.0999999999999996</v>
      </c>
      <c r="BP14" s="626"/>
      <c r="BQ14" s="626"/>
      <c r="BR14" s="626"/>
      <c r="BS14" s="627" t="s">
        <v>233</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424311</v>
      </c>
      <c r="CS14" s="624"/>
      <c r="CT14" s="624"/>
      <c r="CU14" s="624"/>
      <c r="CV14" s="624"/>
      <c r="CW14" s="624"/>
      <c r="CX14" s="624"/>
      <c r="CY14" s="625"/>
      <c r="CZ14" s="626">
        <v>4.2</v>
      </c>
      <c r="DA14" s="626"/>
      <c r="DB14" s="626"/>
      <c r="DC14" s="626"/>
      <c r="DD14" s="632">
        <v>15146</v>
      </c>
      <c r="DE14" s="624"/>
      <c r="DF14" s="624"/>
      <c r="DG14" s="624"/>
      <c r="DH14" s="624"/>
      <c r="DI14" s="624"/>
      <c r="DJ14" s="624"/>
      <c r="DK14" s="624"/>
      <c r="DL14" s="624"/>
      <c r="DM14" s="624"/>
      <c r="DN14" s="624"/>
      <c r="DO14" s="624"/>
      <c r="DP14" s="625"/>
      <c r="DQ14" s="632">
        <v>382166</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233</v>
      </c>
      <c r="S15" s="624"/>
      <c r="T15" s="624"/>
      <c r="U15" s="624"/>
      <c r="V15" s="624"/>
      <c r="W15" s="624"/>
      <c r="X15" s="624"/>
      <c r="Y15" s="625"/>
      <c r="Z15" s="626" t="s">
        <v>233</v>
      </c>
      <c r="AA15" s="626"/>
      <c r="AB15" s="626"/>
      <c r="AC15" s="626"/>
      <c r="AD15" s="627" t="s">
        <v>130</v>
      </c>
      <c r="AE15" s="627"/>
      <c r="AF15" s="627"/>
      <c r="AG15" s="627"/>
      <c r="AH15" s="627"/>
      <c r="AI15" s="627"/>
      <c r="AJ15" s="627"/>
      <c r="AK15" s="627"/>
      <c r="AL15" s="628" t="s">
        <v>130</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132080</v>
      </c>
      <c r="BH15" s="624"/>
      <c r="BI15" s="624"/>
      <c r="BJ15" s="624"/>
      <c r="BK15" s="624"/>
      <c r="BL15" s="624"/>
      <c r="BM15" s="624"/>
      <c r="BN15" s="625"/>
      <c r="BO15" s="626">
        <v>9.1</v>
      </c>
      <c r="BP15" s="626"/>
      <c r="BQ15" s="626"/>
      <c r="BR15" s="626"/>
      <c r="BS15" s="627" t="s">
        <v>233</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542114</v>
      </c>
      <c r="CS15" s="624"/>
      <c r="CT15" s="624"/>
      <c r="CU15" s="624"/>
      <c r="CV15" s="624"/>
      <c r="CW15" s="624"/>
      <c r="CX15" s="624"/>
      <c r="CY15" s="625"/>
      <c r="CZ15" s="626">
        <v>5.4</v>
      </c>
      <c r="DA15" s="626"/>
      <c r="DB15" s="626"/>
      <c r="DC15" s="626"/>
      <c r="DD15" s="632">
        <v>42000</v>
      </c>
      <c r="DE15" s="624"/>
      <c r="DF15" s="624"/>
      <c r="DG15" s="624"/>
      <c r="DH15" s="624"/>
      <c r="DI15" s="624"/>
      <c r="DJ15" s="624"/>
      <c r="DK15" s="624"/>
      <c r="DL15" s="624"/>
      <c r="DM15" s="624"/>
      <c r="DN15" s="624"/>
      <c r="DO15" s="624"/>
      <c r="DP15" s="625"/>
      <c r="DQ15" s="632">
        <v>474381</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5832</v>
      </c>
      <c r="S16" s="624"/>
      <c r="T16" s="624"/>
      <c r="U16" s="624"/>
      <c r="V16" s="624"/>
      <c r="W16" s="624"/>
      <c r="X16" s="624"/>
      <c r="Y16" s="625"/>
      <c r="Z16" s="626">
        <v>0.1</v>
      </c>
      <c r="AA16" s="626"/>
      <c r="AB16" s="626"/>
      <c r="AC16" s="626"/>
      <c r="AD16" s="627">
        <v>5832</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233</v>
      </c>
      <c r="BH16" s="624"/>
      <c r="BI16" s="624"/>
      <c r="BJ16" s="624"/>
      <c r="BK16" s="624"/>
      <c r="BL16" s="624"/>
      <c r="BM16" s="624"/>
      <c r="BN16" s="625"/>
      <c r="BO16" s="626" t="s">
        <v>233</v>
      </c>
      <c r="BP16" s="626"/>
      <c r="BQ16" s="626"/>
      <c r="BR16" s="626"/>
      <c r="BS16" s="627" t="s">
        <v>233</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11498</v>
      </c>
      <c r="CS16" s="624"/>
      <c r="CT16" s="624"/>
      <c r="CU16" s="624"/>
      <c r="CV16" s="624"/>
      <c r="CW16" s="624"/>
      <c r="CX16" s="624"/>
      <c r="CY16" s="625"/>
      <c r="CZ16" s="626">
        <v>0.1</v>
      </c>
      <c r="DA16" s="626"/>
      <c r="DB16" s="626"/>
      <c r="DC16" s="626"/>
      <c r="DD16" s="632" t="s">
        <v>233</v>
      </c>
      <c r="DE16" s="624"/>
      <c r="DF16" s="624"/>
      <c r="DG16" s="624"/>
      <c r="DH16" s="624"/>
      <c r="DI16" s="624"/>
      <c r="DJ16" s="624"/>
      <c r="DK16" s="624"/>
      <c r="DL16" s="624"/>
      <c r="DM16" s="624"/>
      <c r="DN16" s="624"/>
      <c r="DO16" s="624"/>
      <c r="DP16" s="625"/>
      <c r="DQ16" s="632">
        <v>11198</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20702</v>
      </c>
      <c r="S17" s="624"/>
      <c r="T17" s="624"/>
      <c r="U17" s="624"/>
      <c r="V17" s="624"/>
      <c r="W17" s="624"/>
      <c r="X17" s="624"/>
      <c r="Y17" s="625"/>
      <c r="Z17" s="626">
        <v>0.2</v>
      </c>
      <c r="AA17" s="626"/>
      <c r="AB17" s="626"/>
      <c r="AC17" s="626"/>
      <c r="AD17" s="627">
        <v>20702</v>
      </c>
      <c r="AE17" s="627"/>
      <c r="AF17" s="627"/>
      <c r="AG17" s="627"/>
      <c r="AH17" s="627"/>
      <c r="AI17" s="627"/>
      <c r="AJ17" s="627"/>
      <c r="AK17" s="627"/>
      <c r="AL17" s="628">
        <v>0.4</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1073232</v>
      </c>
      <c r="CS17" s="624"/>
      <c r="CT17" s="624"/>
      <c r="CU17" s="624"/>
      <c r="CV17" s="624"/>
      <c r="CW17" s="624"/>
      <c r="CX17" s="624"/>
      <c r="CY17" s="625"/>
      <c r="CZ17" s="626">
        <v>10.6</v>
      </c>
      <c r="DA17" s="626"/>
      <c r="DB17" s="626"/>
      <c r="DC17" s="626"/>
      <c r="DD17" s="632" t="s">
        <v>233</v>
      </c>
      <c r="DE17" s="624"/>
      <c r="DF17" s="624"/>
      <c r="DG17" s="624"/>
      <c r="DH17" s="624"/>
      <c r="DI17" s="624"/>
      <c r="DJ17" s="624"/>
      <c r="DK17" s="624"/>
      <c r="DL17" s="624"/>
      <c r="DM17" s="624"/>
      <c r="DN17" s="624"/>
      <c r="DO17" s="624"/>
      <c r="DP17" s="625"/>
      <c r="DQ17" s="632">
        <v>1029324</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6778</v>
      </c>
      <c r="S18" s="624"/>
      <c r="T18" s="624"/>
      <c r="U18" s="624"/>
      <c r="V18" s="624"/>
      <c r="W18" s="624"/>
      <c r="X18" s="624"/>
      <c r="Y18" s="625"/>
      <c r="Z18" s="626">
        <v>0.1</v>
      </c>
      <c r="AA18" s="626"/>
      <c r="AB18" s="626"/>
      <c r="AC18" s="626"/>
      <c r="AD18" s="627">
        <v>6778</v>
      </c>
      <c r="AE18" s="627"/>
      <c r="AF18" s="627"/>
      <c r="AG18" s="627"/>
      <c r="AH18" s="627"/>
      <c r="AI18" s="627"/>
      <c r="AJ18" s="627"/>
      <c r="AK18" s="627"/>
      <c r="AL18" s="628">
        <v>0.1</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233</v>
      </c>
      <c r="BP18" s="626"/>
      <c r="BQ18" s="626"/>
      <c r="BR18" s="626"/>
      <c r="BS18" s="627" t="s">
        <v>233</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233</v>
      </c>
      <c r="DA18" s="626"/>
      <c r="DB18" s="626"/>
      <c r="DC18" s="626"/>
      <c r="DD18" s="632" t="s">
        <v>130</v>
      </c>
      <c r="DE18" s="624"/>
      <c r="DF18" s="624"/>
      <c r="DG18" s="624"/>
      <c r="DH18" s="624"/>
      <c r="DI18" s="624"/>
      <c r="DJ18" s="624"/>
      <c r="DK18" s="624"/>
      <c r="DL18" s="624"/>
      <c r="DM18" s="624"/>
      <c r="DN18" s="624"/>
      <c r="DO18" s="624"/>
      <c r="DP18" s="625"/>
      <c r="DQ18" s="632" t="s">
        <v>233</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6778</v>
      </c>
      <c r="S19" s="624"/>
      <c r="T19" s="624"/>
      <c r="U19" s="624"/>
      <c r="V19" s="624"/>
      <c r="W19" s="624"/>
      <c r="X19" s="624"/>
      <c r="Y19" s="625"/>
      <c r="Z19" s="626">
        <v>0.1</v>
      </c>
      <c r="AA19" s="626"/>
      <c r="AB19" s="626"/>
      <c r="AC19" s="626"/>
      <c r="AD19" s="627">
        <v>6778</v>
      </c>
      <c r="AE19" s="627"/>
      <c r="AF19" s="627"/>
      <c r="AG19" s="627"/>
      <c r="AH19" s="627"/>
      <c r="AI19" s="627"/>
      <c r="AJ19" s="627"/>
      <c r="AK19" s="627"/>
      <c r="AL19" s="628">
        <v>0.1</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43776</v>
      </c>
      <c r="BH19" s="624"/>
      <c r="BI19" s="624"/>
      <c r="BJ19" s="624"/>
      <c r="BK19" s="624"/>
      <c r="BL19" s="624"/>
      <c r="BM19" s="624"/>
      <c r="BN19" s="625"/>
      <c r="BO19" s="626">
        <v>3</v>
      </c>
      <c r="BP19" s="626"/>
      <c r="BQ19" s="626"/>
      <c r="BR19" s="626"/>
      <c r="BS19" s="627" t="s">
        <v>130</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233</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233</v>
      </c>
      <c r="AA20" s="626"/>
      <c r="AB20" s="626"/>
      <c r="AC20" s="626"/>
      <c r="AD20" s="627" t="s">
        <v>130</v>
      </c>
      <c r="AE20" s="627"/>
      <c r="AF20" s="627"/>
      <c r="AG20" s="627"/>
      <c r="AH20" s="627"/>
      <c r="AI20" s="627"/>
      <c r="AJ20" s="627"/>
      <c r="AK20" s="627"/>
      <c r="AL20" s="628" t="s">
        <v>233</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43776</v>
      </c>
      <c r="BH20" s="624"/>
      <c r="BI20" s="624"/>
      <c r="BJ20" s="624"/>
      <c r="BK20" s="624"/>
      <c r="BL20" s="624"/>
      <c r="BM20" s="624"/>
      <c r="BN20" s="625"/>
      <c r="BO20" s="626">
        <v>3</v>
      </c>
      <c r="BP20" s="626"/>
      <c r="BQ20" s="626"/>
      <c r="BR20" s="626"/>
      <c r="BS20" s="627" t="s">
        <v>130</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10088680</v>
      </c>
      <c r="CS20" s="624"/>
      <c r="CT20" s="624"/>
      <c r="CU20" s="624"/>
      <c r="CV20" s="624"/>
      <c r="CW20" s="624"/>
      <c r="CX20" s="624"/>
      <c r="CY20" s="625"/>
      <c r="CZ20" s="626">
        <v>100</v>
      </c>
      <c r="DA20" s="626"/>
      <c r="DB20" s="626"/>
      <c r="DC20" s="626"/>
      <c r="DD20" s="632">
        <v>1569713</v>
      </c>
      <c r="DE20" s="624"/>
      <c r="DF20" s="624"/>
      <c r="DG20" s="624"/>
      <c r="DH20" s="624"/>
      <c r="DI20" s="624"/>
      <c r="DJ20" s="624"/>
      <c r="DK20" s="624"/>
      <c r="DL20" s="624"/>
      <c r="DM20" s="624"/>
      <c r="DN20" s="624"/>
      <c r="DO20" s="624"/>
      <c r="DP20" s="625"/>
      <c r="DQ20" s="632">
        <v>6863410</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3980167</v>
      </c>
      <c r="S21" s="624"/>
      <c r="T21" s="624"/>
      <c r="U21" s="624"/>
      <c r="V21" s="624"/>
      <c r="W21" s="624"/>
      <c r="X21" s="624"/>
      <c r="Y21" s="625"/>
      <c r="Z21" s="626">
        <v>38.6</v>
      </c>
      <c r="AA21" s="626"/>
      <c r="AB21" s="626"/>
      <c r="AC21" s="626"/>
      <c r="AD21" s="627">
        <v>3489365</v>
      </c>
      <c r="AE21" s="627"/>
      <c r="AF21" s="627"/>
      <c r="AG21" s="627"/>
      <c r="AH21" s="627"/>
      <c r="AI21" s="627"/>
      <c r="AJ21" s="627"/>
      <c r="AK21" s="627"/>
      <c r="AL21" s="628">
        <v>63.5</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43776</v>
      </c>
      <c r="BH21" s="624"/>
      <c r="BI21" s="624"/>
      <c r="BJ21" s="624"/>
      <c r="BK21" s="624"/>
      <c r="BL21" s="624"/>
      <c r="BM21" s="624"/>
      <c r="BN21" s="625"/>
      <c r="BO21" s="626">
        <v>3</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3489365</v>
      </c>
      <c r="S22" s="624"/>
      <c r="T22" s="624"/>
      <c r="U22" s="624"/>
      <c r="V22" s="624"/>
      <c r="W22" s="624"/>
      <c r="X22" s="624"/>
      <c r="Y22" s="625"/>
      <c r="Z22" s="626">
        <v>33.9</v>
      </c>
      <c r="AA22" s="626"/>
      <c r="AB22" s="626"/>
      <c r="AC22" s="626"/>
      <c r="AD22" s="627">
        <v>3489365</v>
      </c>
      <c r="AE22" s="627"/>
      <c r="AF22" s="627"/>
      <c r="AG22" s="627"/>
      <c r="AH22" s="627"/>
      <c r="AI22" s="627"/>
      <c r="AJ22" s="627"/>
      <c r="AK22" s="627"/>
      <c r="AL22" s="628">
        <v>63.5</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233</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490802</v>
      </c>
      <c r="S23" s="624"/>
      <c r="T23" s="624"/>
      <c r="U23" s="624"/>
      <c r="V23" s="624"/>
      <c r="W23" s="624"/>
      <c r="X23" s="624"/>
      <c r="Y23" s="625"/>
      <c r="Z23" s="626">
        <v>4.8</v>
      </c>
      <c r="AA23" s="626"/>
      <c r="AB23" s="626"/>
      <c r="AC23" s="626"/>
      <c r="AD23" s="627" t="s">
        <v>233</v>
      </c>
      <c r="AE23" s="627"/>
      <c r="AF23" s="627"/>
      <c r="AG23" s="627"/>
      <c r="AH23" s="627"/>
      <c r="AI23" s="627"/>
      <c r="AJ23" s="627"/>
      <c r="AK23" s="627"/>
      <c r="AL23" s="628" t="s">
        <v>130</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233</v>
      </c>
      <c r="S24" s="624"/>
      <c r="T24" s="624"/>
      <c r="U24" s="624"/>
      <c r="V24" s="624"/>
      <c r="W24" s="624"/>
      <c r="X24" s="624"/>
      <c r="Y24" s="625"/>
      <c r="Z24" s="626" t="s">
        <v>233</v>
      </c>
      <c r="AA24" s="626"/>
      <c r="AB24" s="626"/>
      <c r="AC24" s="626"/>
      <c r="AD24" s="627" t="s">
        <v>130</v>
      </c>
      <c r="AE24" s="627"/>
      <c r="AF24" s="627"/>
      <c r="AG24" s="627"/>
      <c r="AH24" s="627"/>
      <c r="AI24" s="627"/>
      <c r="AJ24" s="627"/>
      <c r="AK24" s="627"/>
      <c r="AL24" s="628" t="s">
        <v>130</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233</v>
      </c>
      <c r="BP24" s="626"/>
      <c r="BQ24" s="626"/>
      <c r="BR24" s="626"/>
      <c r="BS24" s="627" t="s">
        <v>233</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4006493</v>
      </c>
      <c r="CS24" s="613"/>
      <c r="CT24" s="613"/>
      <c r="CU24" s="613"/>
      <c r="CV24" s="613"/>
      <c r="CW24" s="613"/>
      <c r="CX24" s="613"/>
      <c r="CY24" s="614"/>
      <c r="CZ24" s="617">
        <v>39.700000000000003</v>
      </c>
      <c r="DA24" s="618"/>
      <c r="DB24" s="618"/>
      <c r="DC24" s="634"/>
      <c r="DD24" s="655">
        <v>2987279</v>
      </c>
      <c r="DE24" s="613"/>
      <c r="DF24" s="613"/>
      <c r="DG24" s="613"/>
      <c r="DH24" s="613"/>
      <c r="DI24" s="613"/>
      <c r="DJ24" s="613"/>
      <c r="DK24" s="614"/>
      <c r="DL24" s="655">
        <v>2973164</v>
      </c>
      <c r="DM24" s="613"/>
      <c r="DN24" s="613"/>
      <c r="DO24" s="613"/>
      <c r="DP24" s="613"/>
      <c r="DQ24" s="613"/>
      <c r="DR24" s="613"/>
      <c r="DS24" s="613"/>
      <c r="DT24" s="613"/>
      <c r="DU24" s="613"/>
      <c r="DV24" s="614"/>
      <c r="DW24" s="617">
        <v>53.5</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5948415</v>
      </c>
      <c r="S25" s="624"/>
      <c r="T25" s="624"/>
      <c r="U25" s="624"/>
      <c r="V25" s="624"/>
      <c r="W25" s="624"/>
      <c r="X25" s="624"/>
      <c r="Y25" s="625"/>
      <c r="Z25" s="626">
        <v>57.7</v>
      </c>
      <c r="AA25" s="626"/>
      <c r="AB25" s="626"/>
      <c r="AC25" s="626"/>
      <c r="AD25" s="627">
        <v>5457613</v>
      </c>
      <c r="AE25" s="627"/>
      <c r="AF25" s="627"/>
      <c r="AG25" s="627"/>
      <c r="AH25" s="627"/>
      <c r="AI25" s="627"/>
      <c r="AJ25" s="627"/>
      <c r="AK25" s="627"/>
      <c r="AL25" s="628">
        <v>99.3</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233</v>
      </c>
      <c r="BH25" s="624"/>
      <c r="BI25" s="624"/>
      <c r="BJ25" s="624"/>
      <c r="BK25" s="624"/>
      <c r="BL25" s="624"/>
      <c r="BM25" s="624"/>
      <c r="BN25" s="625"/>
      <c r="BO25" s="626" t="s">
        <v>130</v>
      </c>
      <c r="BP25" s="626"/>
      <c r="BQ25" s="626"/>
      <c r="BR25" s="626"/>
      <c r="BS25" s="627" t="s">
        <v>233</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1804673</v>
      </c>
      <c r="CS25" s="656"/>
      <c r="CT25" s="656"/>
      <c r="CU25" s="656"/>
      <c r="CV25" s="656"/>
      <c r="CW25" s="656"/>
      <c r="CX25" s="656"/>
      <c r="CY25" s="657"/>
      <c r="CZ25" s="628">
        <v>17.899999999999999</v>
      </c>
      <c r="DA25" s="653"/>
      <c r="DB25" s="653"/>
      <c r="DC25" s="658"/>
      <c r="DD25" s="632">
        <v>1690181</v>
      </c>
      <c r="DE25" s="656"/>
      <c r="DF25" s="656"/>
      <c r="DG25" s="656"/>
      <c r="DH25" s="656"/>
      <c r="DI25" s="656"/>
      <c r="DJ25" s="656"/>
      <c r="DK25" s="657"/>
      <c r="DL25" s="632">
        <v>1676873</v>
      </c>
      <c r="DM25" s="656"/>
      <c r="DN25" s="656"/>
      <c r="DO25" s="656"/>
      <c r="DP25" s="656"/>
      <c r="DQ25" s="656"/>
      <c r="DR25" s="656"/>
      <c r="DS25" s="656"/>
      <c r="DT25" s="656"/>
      <c r="DU25" s="656"/>
      <c r="DV25" s="657"/>
      <c r="DW25" s="628">
        <v>30.2</v>
      </c>
      <c r="DX25" s="653"/>
      <c r="DY25" s="653"/>
      <c r="DZ25" s="653"/>
      <c r="EA25" s="653"/>
      <c r="EB25" s="653"/>
      <c r="EC25" s="654"/>
    </row>
    <row r="26" spans="2:133" ht="11.25" customHeight="1" x14ac:dyDescent="0.15">
      <c r="B26" s="620" t="s">
        <v>300</v>
      </c>
      <c r="C26" s="621"/>
      <c r="D26" s="621"/>
      <c r="E26" s="621"/>
      <c r="F26" s="621"/>
      <c r="G26" s="621"/>
      <c r="H26" s="621"/>
      <c r="I26" s="621"/>
      <c r="J26" s="621"/>
      <c r="K26" s="621"/>
      <c r="L26" s="621"/>
      <c r="M26" s="621"/>
      <c r="N26" s="621"/>
      <c r="O26" s="621"/>
      <c r="P26" s="621"/>
      <c r="Q26" s="622"/>
      <c r="R26" s="623">
        <v>710</v>
      </c>
      <c r="S26" s="624"/>
      <c r="T26" s="624"/>
      <c r="U26" s="624"/>
      <c r="V26" s="624"/>
      <c r="W26" s="624"/>
      <c r="X26" s="624"/>
      <c r="Y26" s="625"/>
      <c r="Z26" s="626">
        <v>0</v>
      </c>
      <c r="AA26" s="626"/>
      <c r="AB26" s="626"/>
      <c r="AC26" s="626"/>
      <c r="AD26" s="627">
        <v>710</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1002076</v>
      </c>
      <c r="CS26" s="624"/>
      <c r="CT26" s="624"/>
      <c r="CU26" s="624"/>
      <c r="CV26" s="624"/>
      <c r="CW26" s="624"/>
      <c r="CX26" s="624"/>
      <c r="CY26" s="625"/>
      <c r="CZ26" s="628">
        <v>9.9</v>
      </c>
      <c r="DA26" s="653"/>
      <c r="DB26" s="653"/>
      <c r="DC26" s="658"/>
      <c r="DD26" s="632">
        <v>952115</v>
      </c>
      <c r="DE26" s="624"/>
      <c r="DF26" s="624"/>
      <c r="DG26" s="624"/>
      <c r="DH26" s="624"/>
      <c r="DI26" s="624"/>
      <c r="DJ26" s="624"/>
      <c r="DK26" s="625"/>
      <c r="DL26" s="632" t="s">
        <v>233</v>
      </c>
      <c r="DM26" s="624"/>
      <c r="DN26" s="624"/>
      <c r="DO26" s="624"/>
      <c r="DP26" s="624"/>
      <c r="DQ26" s="624"/>
      <c r="DR26" s="624"/>
      <c r="DS26" s="624"/>
      <c r="DT26" s="624"/>
      <c r="DU26" s="624"/>
      <c r="DV26" s="625"/>
      <c r="DW26" s="628" t="s">
        <v>233</v>
      </c>
      <c r="DX26" s="653"/>
      <c r="DY26" s="653"/>
      <c r="DZ26" s="653"/>
      <c r="EA26" s="653"/>
      <c r="EB26" s="653"/>
      <c r="EC26" s="654"/>
    </row>
    <row r="27" spans="2:133" ht="11.25" customHeight="1" x14ac:dyDescent="0.15">
      <c r="B27" s="620" t="s">
        <v>303</v>
      </c>
      <c r="C27" s="621"/>
      <c r="D27" s="621"/>
      <c r="E27" s="621"/>
      <c r="F27" s="621"/>
      <c r="G27" s="621"/>
      <c r="H27" s="621"/>
      <c r="I27" s="621"/>
      <c r="J27" s="621"/>
      <c r="K27" s="621"/>
      <c r="L27" s="621"/>
      <c r="M27" s="621"/>
      <c r="N27" s="621"/>
      <c r="O27" s="621"/>
      <c r="P27" s="621"/>
      <c r="Q27" s="622"/>
      <c r="R27" s="623">
        <v>19994</v>
      </c>
      <c r="S27" s="624"/>
      <c r="T27" s="624"/>
      <c r="U27" s="624"/>
      <c r="V27" s="624"/>
      <c r="W27" s="624"/>
      <c r="X27" s="624"/>
      <c r="Y27" s="625"/>
      <c r="Z27" s="626">
        <v>0.2</v>
      </c>
      <c r="AA27" s="626"/>
      <c r="AB27" s="626"/>
      <c r="AC27" s="626"/>
      <c r="AD27" s="627" t="s">
        <v>233</v>
      </c>
      <c r="AE27" s="627"/>
      <c r="AF27" s="627"/>
      <c r="AG27" s="627"/>
      <c r="AH27" s="627"/>
      <c r="AI27" s="627"/>
      <c r="AJ27" s="627"/>
      <c r="AK27" s="627"/>
      <c r="AL27" s="628" t="s">
        <v>130</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1452173</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1128588</v>
      </c>
      <c r="CS27" s="656"/>
      <c r="CT27" s="656"/>
      <c r="CU27" s="656"/>
      <c r="CV27" s="656"/>
      <c r="CW27" s="656"/>
      <c r="CX27" s="656"/>
      <c r="CY27" s="657"/>
      <c r="CZ27" s="628">
        <v>11.2</v>
      </c>
      <c r="DA27" s="653"/>
      <c r="DB27" s="653"/>
      <c r="DC27" s="658"/>
      <c r="DD27" s="632">
        <v>267774</v>
      </c>
      <c r="DE27" s="656"/>
      <c r="DF27" s="656"/>
      <c r="DG27" s="656"/>
      <c r="DH27" s="656"/>
      <c r="DI27" s="656"/>
      <c r="DJ27" s="656"/>
      <c r="DK27" s="657"/>
      <c r="DL27" s="632">
        <v>266967</v>
      </c>
      <c r="DM27" s="656"/>
      <c r="DN27" s="656"/>
      <c r="DO27" s="656"/>
      <c r="DP27" s="656"/>
      <c r="DQ27" s="656"/>
      <c r="DR27" s="656"/>
      <c r="DS27" s="656"/>
      <c r="DT27" s="656"/>
      <c r="DU27" s="656"/>
      <c r="DV27" s="657"/>
      <c r="DW27" s="628">
        <v>4.8</v>
      </c>
      <c r="DX27" s="653"/>
      <c r="DY27" s="653"/>
      <c r="DZ27" s="653"/>
      <c r="EA27" s="653"/>
      <c r="EB27" s="653"/>
      <c r="EC27" s="654"/>
    </row>
    <row r="28" spans="2:133" ht="11.25" customHeight="1" x14ac:dyDescent="0.15">
      <c r="B28" s="620" t="s">
        <v>306</v>
      </c>
      <c r="C28" s="621"/>
      <c r="D28" s="621"/>
      <c r="E28" s="621"/>
      <c r="F28" s="621"/>
      <c r="G28" s="621"/>
      <c r="H28" s="621"/>
      <c r="I28" s="621"/>
      <c r="J28" s="621"/>
      <c r="K28" s="621"/>
      <c r="L28" s="621"/>
      <c r="M28" s="621"/>
      <c r="N28" s="621"/>
      <c r="O28" s="621"/>
      <c r="P28" s="621"/>
      <c r="Q28" s="622"/>
      <c r="R28" s="623">
        <v>166636</v>
      </c>
      <c r="S28" s="624"/>
      <c r="T28" s="624"/>
      <c r="U28" s="624"/>
      <c r="V28" s="624"/>
      <c r="W28" s="624"/>
      <c r="X28" s="624"/>
      <c r="Y28" s="625"/>
      <c r="Z28" s="626">
        <v>1.6</v>
      </c>
      <c r="AA28" s="626"/>
      <c r="AB28" s="626"/>
      <c r="AC28" s="626"/>
      <c r="AD28" s="627">
        <v>109</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1073232</v>
      </c>
      <c r="CS28" s="624"/>
      <c r="CT28" s="624"/>
      <c r="CU28" s="624"/>
      <c r="CV28" s="624"/>
      <c r="CW28" s="624"/>
      <c r="CX28" s="624"/>
      <c r="CY28" s="625"/>
      <c r="CZ28" s="628">
        <v>10.6</v>
      </c>
      <c r="DA28" s="653"/>
      <c r="DB28" s="653"/>
      <c r="DC28" s="658"/>
      <c r="DD28" s="632">
        <v>1029324</v>
      </c>
      <c r="DE28" s="624"/>
      <c r="DF28" s="624"/>
      <c r="DG28" s="624"/>
      <c r="DH28" s="624"/>
      <c r="DI28" s="624"/>
      <c r="DJ28" s="624"/>
      <c r="DK28" s="625"/>
      <c r="DL28" s="632">
        <v>1029324</v>
      </c>
      <c r="DM28" s="624"/>
      <c r="DN28" s="624"/>
      <c r="DO28" s="624"/>
      <c r="DP28" s="624"/>
      <c r="DQ28" s="624"/>
      <c r="DR28" s="624"/>
      <c r="DS28" s="624"/>
      <c r="DT28" s="624"/>
      <c r="DU28" s="624"/>
      <c r="DV28" s="625"/>
      <c r="DW28" s="628">
        <v>18.5</v>
      </c>
      <c r="DX28" s="653"/>
      <c r="DY28" s="653"/>
      <c r="DZ28" s="653"/>
      <c r="EA28" s="653"/>
      <c r="EB28" s="653"/>
      <c r="EC28" s="654"/>
    </row>
    <row r="29" spans="2:133" ht="11.25" customHeight="1" x14ac:dyDescent="0.15">
      <c r="B29" s="620" t="s">
        <v>308</v>
      </c>
      <c r="C29" s="621"/>
      <c r="D29" s="621"/>
      <c r="E29" s="621"/>
      <c r="F29" s="621"/>
      <c r="G29" s="621"/>
      <c r="H29" s="621"/>
      <c r="I29" s="621"/>
      <c r="J29" s="621"/>
      <c r="K29" s="621"/>
      <c r="L29" s="621"/>
      <c r="M29" s="621"/>
      <c r="N29" s="621"/>
      <c r="O29" s="621"/>
      <c r="P29" s="621"/>
      <c r="Q29" s="622"/>
      <c r="R29" s="623">
        <v>46534</v>
      </c>
      <c r="S29" s="624"/>
      <c r="T29" s="624"/>
      <c r="U29" s="624"/>
      <c r="V29" s="624"/>
      <c r="W29" s="624"/>
      <c r="X29" s="624"/>
      <c r="Y29" s="625"/>
      <c r="Z29" s="626">
        <v>0.5</v>
      </c>
      <c r="AA29" s="626"/>
      <c r="AB29" s="626"/>
      <c r="AC29" s="626"/>
      <c r="AD29" s="627">
        <v>1219</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1073232</v>
      </c>
      <c r="CS29" s="656"/>
      <c r="CT29" s="656"/>
      <c r="CU29" s="656"/>
      <c r="CV29" s="656"/>
      <c r="CW29" s="656"/>
      <c r="CX29" s="656"/>
      <c r="CY29" s="657"/>
      <c r="CZ29" s="628">
        <v>10.6</v>
      </c>
      <c r="DA29" s="653"/>
      <c r="DB29" s="653"/>
      <c r="DC29" s="658"/>
      <c r="DD29" s="632">
        <v>1029324</v>
      </c>
      <c r="DE29" s="656"/>
      <c r="DF29" s="656"/>
      <c r="DG29" s="656"/>
      <c r="DH29" s="656"/>
      <c r="DI29" s="656"/>
      <c r="DJ29" s="656"/>
      <c r="DK29" s="657"/>
      <c r="DL29" s="632">
        <v>1029324</v>
      </c>
      <c r="DM29" s="656"/>
      <c r="DN29" s="656"/>
      <c r="DO29" s="656"/>
      <c r="DP29" s="656"/>
      <c r="DQ29" s="656"/>
      <c r="DR29" s="656"/>
      <c r="DS29" s="656"/>
      <c r="DT29" s="656"/>
      <c r="DU29" s="656"/>
      <c r="DV29" s="657"/>
      <c r="DW29" s="628">
        <v>18.5</v>
      </c>
      <c r="DX29" s="653"/>
      <c r="DY29" s="653"/>
      <c r="DZ29" s="653"/>
      <c r="EA29" s="653"/>
      <c r="EB29" s="653"/>
      <c r="EC29" s="654"/>
    </row>
    <row r="30" spans="2:133" ht="11.25" customHeight="1" x14ac:dyDescent="0.15">
      <c r="B30" s="620" t="s">
        <v>311</v>
      </c>
      <c r="C30" s="621"/>
      <c r="D30" s="621"/>
      <c r="E30" s="621"/>
      <c r="F30" s="621"/>
      <c r="G30" s="621"/>
      <c r="H30" s="621"/>
      <c r="I30" s="621"/>
      <c r="J30" s="621"/>
      <c r="K30" s="621"/>
      <c r="L30" s="621"/>
      <c r="M30" s="621"/>
      <c r="N30" s="621"/>
      <c r="O30" s="621"/>
      <c r="P30" s="621"/>
      <c r="Q30" s="622"/>
      <c r="R30" s="623">
        <v>1230057</v>
      </c>
      <c r="S30" s="624"/>
      <c r="T30" s="624"/>
      <c r="U30" s="624"/>
      <c r="V30" s="624"/>
      <c r="W30" s="624"/>
      <c r="X30" s="624"/>
      <c r="Y30" s="625"/>
      <c r="Z30" s="626">
        <v>11.9</v>
      </c>
      <c r="AA30" s="626"/>
      <c r="AB30" s="626"/>
      <c r="AC30" s="626"/>
      <c r="AD30" s="627" t="s">
        <v>130</v>
      </c>
      <c r="AE30" s="627"/>
      <c r="AF30" s="627"/>
      <c r="AG30" s="627"/>
      <c r="AH30" s="627"/>
      <c r="AI30" s="627"/>
      <c r="AJ30" s="627"/>
      <c r="AK30" s="627"/>
      <c r="AL30" s="628" t="s">
        <v>130</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1040666</v>
      </c>
      <c r="CS30" s="624"/>
      <c r="CT30" s="624"/>
      <c r="CU30" s="624"/>
      <c r="CV30" s="624"/>
      <c r="CW30" s="624"/>
      <c r="CX30" s="624"/>
      <c r="CY30" s="625"/>
      <c r="CZ30" s="628">
        <v>10.3</v>
      </c>
      <c r="DA30" s="653"/>
      <c r="DB30" s="653"/>
      <c r="DC30" s="658"/>
      <c r="DD30" s="632">
        <v>998440</v>
      </c>
      <c r="DE30" s="624"/>
      <c r="DF30" s="624"/>
      <c r="DG30" s="624"/>
      <c r="DH30" s="624"/>
      <c r="DI30" s="624"/>
      <c r="DJ30" s="624"/>
      <c r="DK30" s="625"/>
      <c r="DL30" s="632">
        <v>998440</v>
      </c>
      <c r="DM30" s="624"/>
      <c r="DN30" s="624"/>
      <c r="DO30" s="624"/>
      <c r="DP30" s="624"/>
      <c r="DQ30" s="624"/>
      <c r="DR30" s="624"/>
      <c r="DS30" s="624"/>
      <c r="DT30" s="624"/>
      <c r="DU30" s="624"/>
      <c r="DV30" s="625"/>
      <c r="DW30" s="628">
        <v>18</v>
      </c>
      <c r="DX30" s="653"/>
      <c r="DY30" s="653"/>
      <c r="DZ30" s="653"/>
      <c r="EA30" s="653"/>
      <c r="EB30" s="653"/>
      <c r="EC30" s="654"/>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233</v>
      </c>
      <c r="S31" s="624"/>
      <c r="T31" s="624"/>
      <c r="U31" s="624"/>
      <c r="V31" s="624"/>
      <c r="W31" s="624"/>
      <c r="X31" s="624"/>
      <c r="Y31" s="625"/>
      <c r="Z31" s="626" t="s">
        <v>233</v>
      </c>
      <c r="AA31" s="626"/>
      <c r="AB31" s="626"/>
      <c r="AC31" s="626"/>
      <c r="AD31" s="627" t="s">
        <v>130</v>
      </c>
      <c r="AE31" s="627"/>
      <c r="AF31" s="627"/>
      <c r="AG31" s="627"/>
      <c r="AH31" s="627"/>
      <c r="AI31" s="627"/>
      <c r="AJ31" s="627"/>
      <c r="AK31" s="627"/>
      <c r="AL31" s="628" t="s">
        <v>130</v>
      </c>
      <c r="AM31" s="629"/>
      <c r="AN31" s="629"/>
      <c r="AO31" s="630"/>
      <c r="AP31" s="671" t="s">
        <v>316</v>
      </c>
      <c r="AQ31" s="672"/>
      <c r="AR31" s="672"/>
      <c r="AS31" s="672"/>
      <c r="AT31" s="677" t="s">
        <v>317</v>
      </c>
      <c r="AU31" s="218"/>
      <c r="AV31" s="218"/>
      <c r="AW31" s="218"/>
      <c r="AX31" s="609" t="s">
        <v>190</v>
      </c>
      <c r="AY31" s="610"/>
      <c r="AZ31" s="610"/>
      <c r="BA31" s="610"/>
      <c r="BB31" s="610"/>
      <c r="BC31" s="610"/>
      <c r="BD31" s="610"/>
      <c r="BE31" s="610"/>
      <c r="BF31" s="611"/>
      <c r="BG31" s="670">
        <v>98.9</v>
      </c>
      <c r="BH31" s="667"/>
      <c r="BI31" s="667"/>
      <c r="BJ31" s="667"/>
      <c r="BK31" s="667"/>
      <c r="BL31" s="667"/>
      <c r="BM31" s="618">
        <v>94.1</v>
      </c>
      <c r="BN31" s="667"/>
      <c r="BO31" s="667"/>
      <c r="BP31" s="667"/>
      <c r="BQ31" s="668"/>
      <c r="BR31" s="670">
        <v>98.7</v>
      </c>
      <c r="BS31" s="667"/>
      <c r="BT31" s="667"/>
      <c r="BU31" s="667"/>
      <c r="BV31" s="667"/>
      <c r="BW31" s="667"/>
      <c r="BX31" s="618">
        <v>93.7</v>
      </c>
      <c r="BY31" s="667"/>
      <c r="BZ31" s="667"/>
      <c r="CA31" s="667"/>
      <c r="CB31" s="668"/>
      <c r="CD31" s="663"/>
      <c r="CE31" s="664"/>
      <c r="CF31" s="620" t="s">
        <v>318</v>
      </c>
      <c r="CG31" s="621"/>
      <c r="CH31" s="621"/>
      <c r="CI31" s="621"/>
      <c r="CJ31" s="621"/>
      <c r="CK31" s="621"/>
      <c r="CL31" s="621"/>
      <c r="CM31" s="621"/>
      <c r="CN31" s="621"/>
      <c r="CO31" s="621"/>
      <c r="CP31" s="621"/>
      <c r="CQ31" s="622"/>
      <c r="CR31" s="623">
        <v>32566</v>
      </c>
      <c r="CS31" s="656"/>
      <c r="CT31" s="656"/>
      <c r="CU31" s="656"/>
      <c r="CV31" s="656"/>
      <c r="CW31" s="656"/>
      <c r="CX31" s="656"/>
      <c r="CY31" s="657"/>
      <c r="CZ31" s="628">
        <v>0.3</v>
      </c>
      <c r="DA31" s="653"/>
      <c r="DB31" s="653"/>
      <c r="DC31" s="658"/>
      <c r="DD31" s="632">
        <v>30884</v>
      </c>
      <c r="DE31" s="656"/>
      <c r="DF31" s="656"/>
      <c r="DG31" s="656"/>
      <c r="DH31" s="656"/>
      <c r="DI31" s="656"/>
      <c r="DJ31" s="656"/>
      <c r="DK31" s="657"/>
      <c r="DL31" s="632">
        <v>30884</v>
      </c>
      <c r="DM31" s="656"/>
      <c r="DN31" s="656"/>
      <c r="DO31" s="656"/>
      <c r="DP31" s="656"/>
      <c r="DQ31" s="656"/>
      <c r="DR31" s="656"/>
      <c r="DS31" s="656"/>
      <c r="DT31" s="656"/>
      <c r="DU31" s="656"/>
      <c r="DV31" s="657"/>
      <c r="DW31" s="628">
        <v>0.6</v>
      </c>
      <c r="DX31" s="653"/>
      <c r="DY31" s="653"/>
      <c r="DZ31" s="653"/>
      <c r="EA31" s="653"/>
      <c r="EB31" s="653"/>
      <c r="EC31" s="654"/>
    </row>
    <row r="32" spans="2:133" ht="11.25" customHeight="1" x14ac:dyDescent="0.15">
      <c r="B32" s="620" t="s">
        <v>319</v>
      </c>
      <c r="C32" s="621"/>
      <c r="D32" s="621"/>
      <c r="E32" s="621"/>
      <c r="F32" s="621"/>
      <c r="G32" s="621"/>
      <c r="H32" s="621"/>
      <c r="I32" s="621"/>
      <c r="J32" s="621"/>
      <c r="K32" s="621"/>
      <c r="L32" s="621"/>
      <c r="M32" s="621"/>
      <c r="N32" s="621"/>
      <c r="O32" s="621"/>
      <c r="P32" s="621"/>
      <c r="Q32" s="622"/>
      <c r="R32" s="623">
        <v>544566</v>
      </c>
      <c r="S32" s="624"/>
      <c r="T32" s="624"/>
      <c r="U32" s="624"/>
      <c r="V32" s="624"/>
      <c r="W32" s="624"/>
      <c r="X32" s="624"/>
      <c r="Y32" s="625"/>
      <c r="Z32" s="626">
        <v>5.3</v>
      </c>
      <c r="AA32" s="626"/>
      <c r="AB32" s="626"/>
      <c r="AC32" s="626"/>
      <c r="AD32" s="627" t="s">
        <v>130</v>
      </c>
      <c r="AE32" s="627"/>
      <c r="AF32" s="627"/>
      <c r="AG32" s="627"/>
      <c r="AH32" s="627"/>
      <c r="AI32" s="627"/>
      <c r="AJ32" s="627"/>
      <c r="AK32" s="627"/>
      <c r="AL32" s="628" t="s">
        <v>130</v>
      </c>
      <c r="AM32" s="629"/>
      <c r="AN32" s="629"/>
      <c r="AO32" s="630"/>
      <c r="AP32" s="673"/>
      <c r="AQ32" s="674"/>
      <c r="AR32" s="674"/>
      <c r="AS32" s="674"/>
      <c r="AT32" s="678"/>
      <c r="AU32" s="214" t="s">
        <v>320</v>
      </c>
      <c r="AX32" s="620" t="s">
        <v>321</v>
      </c>
      <c r="AY32" s="621"/>
      <c r="AZ32" s="621"/>
      <c r="BA32" s="621"/>
      <c r="BB32" s="621"/>
      <c r="BC32" s="621"/>
      <c r="BD32" s="621"/>
      <c r="BE32" s="621"/>
      <c r="BF32" s="622"/>
      <c r="BG32" s="680">
        <v>99.2</v>
      </c>
      <c r="BH32" s="656"/>
      <c r="BI32" s="656"/>
      <c r="BJ32" s="656"/>
      <c r="BK32" s="656"/>
      <c r="BL32" s="656"/>
      <c r="BM32" s="629">
        <v>98.3</v>
      </c>
      <c r="BN32" s="656"/>
      <c r="BO32" s="656"/>
      <c r="BP32" s="656"/>
      <c r="BQ32" s="669"/>
      <c r="BR32" s="680">
        <v>99</v>
      </c>
      <c r="BS32" s="656"/>
      <c r="BT32" s="656"/>
      <c r="BU32" s="656"/>
      <c r="BV32" s="656"/>
      <c r="BW32" s="656"/>
      <c r="BX32" s="629">
        <v>97.6</v>
      </c>
      <c r="BY32" s="656"/>
      <c r="BZ32" s="656"/>
      <c r="CA32" s="656"/>
      <c r="CB32" s="669"/>
      <c r="CD32" s="665"/>
      <c r="CE32" s="666"/>
      <c r="CF32" s="620" t="s">
        <v>322</v>
      </c>
      <c r="CG32" s="621"/>
      <c r="CH32" s="621"/>
      <c r="CI32" s="621"/>
      <c r="CJ32" s="621"/>
      <c r="CK32" s="621"/>
      <c r="CL32" s="621"/>
      <c r="CM32" s="621"/>
      <c r="CN32" s="621"/>
      <c r="CO32" s="621"/>
      <c r="CP32" s="621"/>
      <c r="CQ32" s="622"/>
      <c r="CR32" s="623" t="s">
        <v>130</v>
      </c>
      <c r="CS32" s="624"/>
      <c r="CT32" s="624"/>
      <c r="CU32" s="624"/>
      <c r="CV32" s="624"/>
      <c r="CW32" s="624"/>
      <c r="CX32" s="624"/>
      <c r="CY32" s="625"/>
      <c r="CZ32" s="628" t="s">
        <v>233</v>
      </c>
      <c r="DA32" s="653"/>
      <c r="DB32" s="653"/>
      <c r="DC32" s="658"/>
      <c r="DD32" s="632" t="s">
        <v>233</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3"/>
      <c r="DY32" s="653"/>
      <c r="DZ32" s="653"/>
      <c r="EA32" s="653"/>
      <c r="EB32" s="653"/>
      <c r="EC32" s="654"/>
    </row>
    <row r="33" spans="2:133" ht="11.25" customHeight="1" x14ac:dyDescent="0.15">
      <c r="B33" s="620" t="s">
        <v>323</v>
      </c>
      <c r="C33" s="621"/>
      <c r="D33" s="621"/>
      <c r="E33" s="621"/>
      <c r="F33" s="621"/>
      <c r="G33" s="621"/>
      <c r="H33" s="621"/>
      <c r="I33" s="621"/>
      <c r="J33" s="621"/>
      <c r="K33" s="621"/>
      <c r="L33" s="621"/>
      <c r="M33" s="621"/>
      <c r="N33" s="621"/>
      <c r="O33" s="621"/>
      <c r="P33" s="621"/>
      <c r="Q33" s="622"/>
      <c r="R33" s="623">
        <v>38450</v>
      </c>
      <c r="S33" s="624"/>
      <c r="T33" s="624"/>
      <c r="U33" s="624"/>
      <c r="V33" s="624"/>
      <c r="W33" s="624"/>
      <c r="X33" s="624"/>
      <c r="Y33" s="625"/>
      <c r="Z33" s="626">
        <v>0.4</v>
      </c>
      <c r="AA33" s="626"/>
      <c r="AB33" s="626"/>
      <c r="AC33" s="626"/>
      <c r="AD33" s="627">
        <v>18177</v>
      </c>
      <c r="AE33" s="627"/>
      <c r="AF33" s="627"/>
      <c r="AG33" s="627"/>
      <c r="AH33" s="627"/>
      <c r="AI33" s="627"/>
      <c r="AJ33" s="627"/>
      <c r="AK33" s="627"/>
      <c r="AL33" s="628">
        <v>0.3</v>
      </c>
      <c r="AM33" s="629"/>
      <c r="AN33" s="629"/>
      <c r="AO33" s="630"/>
      <c r="AP33" s="675"/>
      <c r="AQ33" s="676"/>
      <c r="AR33" s="676"/>
      <c r="AS33" s="676"/>
      <c r="AT33" s="679"/>
      <c r="AU33" s="219"/>
      <c r="AV33" s="219"/>
      <c r="AW33" s="219"/>
      <c r="AX33" s="644" t="s">
        <v>324</v>
      </c>
      <c r="AY33" s="645"/>
      <c r="AZ33" s="645"/>
      <c r="BA33" s="645"/>
      <c r="BB33" s="645"/>
      <c r="BC33" s="645"/>
      <c r="BD33" s="645"/>
      <c r="BE33" s="645"/>
      <c r="BF33" s="646"/>
      <c r="BG33" s="681">
        <v>98.4</v>
      </c>
      <c r="BH33" s="682"/>
      <c r="BI33" s="682"/>
      <c r="BJ33" s="682"/>
      <c r="BK33" s="682"/>
      <c r="BL33" s="682"/>
      <c r="BM33" s="683">
        <v>89.6</v>
      </c>
      <c r="BN33" s="682"/>
      <c r="BO33" s="682"/>
      <c r="BP33" s="682"/>
      <c r="BQ33" s="684"/>
      <c r="BR33" s="681">
        <v>98.1</v>
      </c>
      <c r="BS33" s="682"/>
      <c r="BT33" s="682"/>
      <c r="BU33" s="682"/>
      <c r="BV33" s="682"/>
      <c r="BW33" s="682"/>
      <c r="BX33" s="683">
        <v>89.2</v>
      </c>
      <c r="BY33" s="682"/>
      <c r="BZ33" s="682"/>
      <c r="CA33" s="682"/>
      <c r="CB33" s="684"/>
      <c r="CD33" s="620" t="s">
        <v>325</v>
      </c>
      <c r="CE33" s="621"/>
      <c r="CF33" s="621"/>
      <c r="CG33" s="621"/>
      <c r="CH33" s="621"/>
      <c r="CI33" s="621"/>
      <c r="CJ33" s="621"/>
      <c r="CK33" s="621"/>
      <c r="CL33" s="621"/>
      <c r="CM33" s="621"/>
      <c r="CN33" s="621"/>
      <c r="CO33" s="621"/>
      <c r="CP33" s="621"/>
      <c r="CQ33" s="622"/>
      <c r="CR33" s="623">
        <v>4500976</v>
      </c>
      <c r="CS33" s="656"/>
      <c r="CT33" s="656"/>
      <c r="CU33" s="656"/>
      <c r="CV33" s="656"/>
      <c r="CW33" s="656"/>
      <c r="CX33" s="656"/>
      <c r="CY33" s="657"/>
      <c r="CZ33" s="628">
        <v>44.6</v>
      </c>
      <c r="DA33" s="653"/>
      <c r="DB33" s="653"/>
      <c r="DC33" s="658"/>
      <c r="DD33" s="632">
        <v>3682965</v>
      </c>
      <c r="DE33" s="656"/>
      <c r="DF33" s="656"/>
      <c r="DG33" s="656"/>
      <c r="DH33" s="656"/>
      <c r="DI33" s="656"/>
      <c r="DJ33" s="656"/>
      <c r="DK33" s="657"/>
      <c r="DL33" s="632">
        <v>2379076</v>
      </c>
      <c r="DM33" s="656"/>
      <c r="DN33" s="656"/>
      <c r="DO33" s="656"/>
      <c r="DP33" s="656"/>
      <c r="DQ33" s="656"/>
      <c r="DR33" s="656"/>
      <c r="DS33" s="656"/>
      <c r="DT33" s="656"/>
      <c r="DU33" s="656"/>
      <c r="DV33" s="657"/>
      <c r="DW33" s="628">
        <v>42.8</v>
      </c>
      <c r="DX33" s="653"/>
      <c r="DY33" s="653"/>
      <c r="DZ33" s="653"/>
      <c r="EA33" s="653"/>
      <c r="EB33" s="653"/>
      <c r="EC33" s="654"/>
    </row>
    <row r="34" spans="2:133" ht="11.25" customHeight="1" x14ac:dyDescent="0.15">
      <c r="B34" s="620" t="s">
        <v>326</v>
      </c>
      <c r="C34" s="621"/>
      <c r="D34" s="621"/>
      <c r="E34" s="621"/>
      <c r="F34" s="621"/>
      <c r="G34" s="621"/>
      <c r="H34" s="621"/>
      <c r="I34" s="621"/>
      <c r="J34" s="621"/>
      <c r="K34" s="621"/>
      <c r="L34" s="621"/>
      <c r="M34" s="621"/>
      <c r="N34" s="621"/>
      <c r="O34" s="621"/>
      <c r="P34" s="621"/>
      <c r="Q34" s="622"/>
      <c r="R34" s="623">
        <v>372453</v>
      </c>
      <c r="S34" s="624"/>
      <c r="T34" s="624"/>
      <c r="U34" s="624"/>
      <c r="V34" s="624"/>
      <c r="W34" s="624"/>
      <c r="X34" s="624"/>
      <c r="Y34" s="625"/>
      <c r="Z34" s="626">
        <v>3.6</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1469683</v>
      </c>
      <c r="CS34" s="624"/>
      <c r="CT34" s="624"/>
      <c r="CU34" s="624"/>
      <c r="CV34" s="624"/>
      <c r="CW34" s="624"/>
      <c r="CX34" s="624"/>
      <c r="CY34" s="625"/>
      <c r="CZ34" s="628">
        <v>14.6</v>
      </c>
      <c r="DA34" s="653"/>
      <c r="DB34" s="653"/>
      <c r="DC34" s="658"/>
      <c r="DD34" s="632">
        <v>1194914</v>
      </c>
      <c r="DE34" s="624"/>
      <c r="DF34" s="624"/>
      <c r="DG34" s="624"/>
      <c r="DH34" s="624"/>
      <c r="DI34" s="624"/>
      <c r="DJ34" s="624"/>
      <c r="DK34" s="625"/>
      <c r="DL34" s="632">
        <v>992998</v>
      </c>
      <c r="DM34" s="624"/>
      <c r="DN34" s="624"/>
      <c r="DO34" s="624"/>
      <c r="DP34" s="624"/>
      <c r="DQ34" s="624"/>
      <c r="DR34" s="624"/>
      <c r="DS34" s="624"/>
      <c r="DT34" s="624"/>
      <c r="DU34" s="624"/>
      <c r="DV34" s="625"/>
      <c r="DW34" s="628">
        <v>17.899999999999999</v>
      </c>
      <c r="DX34" s="653"/>
      <c r="DY34" s="653"/>
      <c r="DZ34" s="653"/>
      <c r="EA34" s="653"/>
      <c r="EB34" s="653"/>
      <c r="EC34" s="654"/>
    </row>
    <row r="35" spans="2:133" ht="11.25" customHeight="1" x14ac:dyDescent="0.15">
      <c r="B35" s="620" t="s">
        <v>328</v>
      </c>
      <c r="C35" s="621"/>
      <c r="D35" s="621"/>
      <c r="E35" s="621"/>
      <c r="F35" s="621"/>
      <c r="G35" s="621"/>
      <c r="H35" s="621"/>
      <c r="I35" s="621"/>
      <c r="J35" s="621"/>
      <c r="K35" s="621"/>
      <c r="L35" s="621"/>
      <c r="M35" s="621"/>
      <c r="N35" s="621"/>
      <c r="O35" s="621"/>
      <c r="P35" s="621"/>
      <c r="Q35" s="622"/>
      <c r="R35" s="623">
        <v>108652</v>
      </c>
      <c r="S35" s="624"/>
      <c r="T35" s="624"/>
      <c r="U35" s="624"/>
      <c r="V35" s="624"/>
      <c r="W35" s="624"/>
      <c r="X35" s="624"/>
      <c r="Y35" s="625"/>
      <c r="Z35" s="626">
        <v>1.1000000000000001</v>
      </c>
      <c r="AA35" s="626"/>
      <c r="AB35" s="626"/>
      <c r="AC35" s="626"/>
      <c r="AD35" s="627" t="s">
        <v>130</v>
      </c>
      <c r="AE35" s="627"/>
      <c r="AF35" s="627"/>
      <c r="AG35" s="627"/>
      <c r="AH35" s="627"/>
      <c r="AI35" s="627"/>
      <c r="AJ35" s="627"/>
      <c r="AK35" s="627"/>
      <c r="AL35" s="628" t="s">
        <v>233</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98518</v>
      </c>
      <c r="CS35" s="656"/>
      <c r="CT35" s="656"/>
      <c r="CU35" s="656"/>
      <c r="CV35" s="656"/>
      <c r="CW35" s="656"/>
      <c r="CX35" s="656"/>
      <c r="CY35" s="657"/>
      <c r="CZ35" s="628">
        <v>1</v>
      </c>
      <c r="DA35" s="653"/>
      <c r="DB35" s="653"/>
      <c r="DC35" s="658"/>
      <c r="DD35" s="632">
        <v>60316</v>
      </c>
      <c r="DE35" s="656"/>
      <c r="DF35" s="656"/>
      <c r="DG35" s="656"/>
      <c r="DH35" s="656"/>
      <c r="DI35" s="656"/>
      <c r="DJ35" s="656"/>
      <c r="DK35" s="657"/>
      <c r="DL35" s="632">
        <v>59274</v>
      </c>
      <c r="DM35" s="656"/>
      <c r="DN35" s="656"/>
      <c r="DO35" s="656"/>
      <c r="DP35" s="656"/>
      <c r="DQ35" s="656"/>
      <c r="DR35" s="656"/>
      <c r="DS35" s="656"/>
      <c r="DT35" s="656"/>
      <c r="DU35" s="656"/>
      <c r="DV35" s="657"/>
      <c r="DW35" s="628">
        <v>1.1000000000000001</v>
      </c>
      <c r="DX35" s="653"/>
      <c r="DY35" s="653"/>
      <c r="DZ35" s="653"/>
      <c r="EA35" s="653"/>
      <c r="EB35" s="653"/>
      <c r="EC35" s="654"/>
    </row>
    <row r="36" spans="2:133" ht="11.25" customHeight="1" x14ac:dyDescent="0.15">
      <c r="B36" s="620" t="s">
        <v>332</v>
      </c>
      <c r="C36" s="621"/>
      <c r="D36" s="621"/>
      <c r="E36" s="621"/>
      <c r="F36" s="621"/>
      <c r="G36" s="621"/>
      <c r="H36" s="621"/>
      <c r="I36" s="621"/>
      <c r="J36" s="621"/>
      <c r="K36" s="621"/>
      <c r="L36" s="621"/>
      <c r="M36" s="621"/>
      <c r="N36" s="621"/>
      <c r="O36" s="621"/>
      <c r="P36" s="621"/>
      <c r="Q36" s="622"/>
      <c r="R36" s="623">
        <v>232320</v>
      </c>
      <c r="S36" s="624"/>
      <c r="T36" s="624"/>
      <c r="U36" s="624"/>
      <c r="V36" s="624"/>
      <c r="W36" s="624"/>
      <c r="X36" s="624"/>
      <c r="Y36" s="625"/>
      <c r="Z36" s="626">
        <v>2.2999999999999998</v>
      </c>
      <c r="AA36" s="626"/>
      <c r="AB36" s="626"/>
      <c r="AC36" s="626"/>
      <c r="AD36" s="627" t="s">
        <v>233</v>
      </c>
      <c r="AE36" s="627"/>
      <c r="AF36" s="627"/>
      <c r="AG36" s="627"/>
      <c r="AH36" s="627"/>
      <c r="AI36" s="627"/>
      <c r="AJ36" s="627"/>
      <c r="AK36" s="627"/>
      <c r="AL36" s="628" t="s">
        <v>130</v>
      </c>
      <c r="AM36" s="629"/>
      <c r="AN36" s="629"/>
      <c r="AO36" s="630"/>
      <c r="AP36" s="222"/>
      <c r="AQ36" s="689" t="s">
        <v>333</v>
      </c>
      <c r="AR36" s="690"/>
      <c r="AS36" s="690"/>
      <c r="AT36" s="690"/>
      <c r="AU36" s="690"/>
      <c r="AV36" s="690"/>
      <c r="AW36" s="690"/>
      <c r="AX36" s="690"/>
      <c r="AY36" s="691"/>
      <c r="AZ36" s="612">
        <v>1402071</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6477</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1515135</v>
      </c>
      <c r="CS36" s="624"/>
      <c r="CT36" s="624"/>
      <c r="CU36" s="624"/>
      <c r="CV36" s="624"/>
      <c r="CW36" s="624"/>
      <c r="CX36" s="624"/>
      <c r="CY36" s="625"/>
      <c r="CZ36" s="628">
        <v>15</v>
      </c>
      <c r="DA36" s="653"/>
      <c r="DB36" s="653"/>
      <c r="DC36" s="658"/>
      <c r="DD36" s="632">
        <v>1223116</v>
      </c>
      <c r="DE36" s="624"/>
      <c r="DF36" s="624"/>
      <c r="DG36" s="624"/>
      <c r="DH36" s="624"/>
      <c r="DI36" s="624"/>
      <c r="DJ36" s="624"/>
      <c r="DK36" s="625"/>
      <c r="DL36" s="632">
        <v>666627</v>
      </c>
      <c r="DM36" s="624"/>
      <c r="DN36" s="624"/>
      <c r="DO36" s="624"/>
      <c r="DP36" s="624"/>
      <c r="DQ36" s="624"/>
      <c r="DR36" s="624"/>
      <c r="DS36" s="624"/>
      <c r="DT36" s="624"/>
      <c r="DU36" s="624"/>
      <c r="DV36" s="625"/>
      <c r="DW36" s="628">
        <v>12</v>
      </c>
      <c r="DX36" s="653"/>
      <c r="DY36" s="653"/>
      <c r="DZ36" s="653"/>
      <c r="EA36" s="653"/>
      <c r="EB36" s="653"/>
      <c r="EC36" s="654"/>
    </row>
    <row r="37" spans="2:133" ht="11.25" customHeight="1" x14ac:dyDescent="0.15">
      <c r="B37" s="620" t="s">
        <v>336</v>
      </c>
      <c r="C37" s="621"/>
      <c r="D37" s="621"/>
      <c r="E37" s="621"/>
      <c r="F37" s="621"/>
      <c r="G37" s="621"/>
      <c r="H37" s="621"/>
      <c r="I37" s="621"/>
      <c r="J37" s="621"/>
      <c r="K37" s="621"/>
      <c r="L37" s="621"/>
      <c r="M37" s="621"/>
      <c r="N37" s="621"/>
      <c r="O37" s="621"/>
      <c r="P37" s="621"/>
      <c r="Q37" s="622"/>
      <c r="R37" s="623">
        <v>137808</v>
      </c>
      <c r="S37" s="624"/>
      <c r="T37" s="624"/>
      <c r="U37" s="624"/>
      <c r="V37" s="624"/>
      <c r="W37" s="624"/>
      <c r="X37" s="624"/>
      <c r="Y37" s="625"/>
      <c r="Z37" s="626">
        <v>1.3</v>
      </c>
      <c r="AA37" s="626"/>
      <c r="AB37" s="626"/>
      <c r="AC37" s="626"/>
      <c r="AD37" s="627">
        <v>17594</v>
      </c>
      <c r="AE37" s="627"/>
      <c r="AF37" s="627"/>
      <c r="AG37" s="627"/>
      <c r="AH37" s="627"/>
      <c r="AI37" s="627"/>
      <c r="AJ37" s="627"/>
      <c r="AK37" s="627"/>
      <c r="AL37" s="628">
        <v>0.3</v>
      </c>
      <c r="AM37" s="629"/>
      <c r="AN37" s="629"/>
      <c r="AO37" s="630"/>
      <c r="AQ37" s="686" t="s">
        <v>337</v>
      </c>
      <c r="AR37" s="687"/>
      <c r="AS37" s="687"/>
      <c r="AT37" s="687"/>
      <c r="AU37" s="687"/>
      <c r="AV37" s="687"/>
      <c r="AW37" s="687"/>
      <c r="AX37" s="687"/>
      <c r="AY37" s="688"/>
      <c r="AZ37" s="623">
        <v>382363</v>
      </c>
      <c r="BA37" s="624"/>
      <c r="BB37" s="624"/>
      <c r="BC37" s="624"/>
      <c r="BD37" s="656"/>
      <c r="BE37" s="656"/>
      <c r="BF37" s="669"/>
      <c r="BG37" s="620" t="s">
        <v>338</v>
      </c>
      <c r="BH37" s="621"/>
      <c r="BI37" s="621"/>
      <c r="BJ37" s="621"/>
      <c r="BK37" s="621"/>
      <c r="BL37" s="621"/>
      <c r="BM37" s="621"/>
      <c r="BN37" s="621"/>
      <c r="BO37" s="621"/>
      <c r="BP37" s="621"/>
      <c r="BQ37" s="621"/>
      <c r="BR37" s="621"/>
      <c r="BS37" s="621"/>
      <c r="BT37" s="621"/>
      <c r="BU37" s="622"/>
      <c r="BV37" s="623">
        <v>-42149</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168297</v>
      </c>
      <c r="CS37" s="656"/>
      <c r="CT37" s="656"/>
      <c r="CU37" s="656"/>
      <c r="CV37" s="656"/>
      <c r="CW37" s="656"/>
      <c r="CX37" s="656"/>
      <c r="CY37" s="657"/>
      <c r="CZ37" s="628">
        <v>1.7</v>
      </c>
      <c r="DA37" s="653"/>
      <c r="DB37" s="653"/>
      <c r="DC37" s="658"/>
      <c r="DD37" s="632">
        <v>142171</v>
      </c>
      <c r="DE37" s="656"/>
      <c r="DF37" s="656"/>
      <c r="DG37" s="656"/>
      <c r="DH37" s="656"/>
      <c r="DI37" s="656"/>
      <c r="DJ37" s="656"/>
      <c r="DK37" s="657"/>
      <c r="DL37" s="632">
        <v>142171</v>
      </c>
      <c r="DM37" s="656"/>
      <c r="DN37" s="656"/>
      <c r="DO37" s="656"/>
      <c r="DP37" s="656"/>
      <c r="DQ37" s="656"/>
      <c r="DR37" s="656"/>
      <c r="DS37" s="656"/>
      <c r="DT37" s="656"/>
      <c r="DU37" s="656"/>
      <c r="DV37" s="657"/>
      <c r="DW37" s="628">
        <v>2.6</v>
      </c>
      <c r="DX37" s="653"/>
      <c r="DY37" s="653"/>
      <c r="DZ37" s="653"/>
      <c r="EA37" s="653"/>
      <c r="EB37" s="653"/>
      <c r="EC37" s="654"/>
    </row>
    <row r="38" spans="2:133" ht="11.25" customHeight="1" x14ac:dyDescent="0.15">
      <c r="B38" s="620" t="s">
        <v>340</v>
      </c>
      <c r="C38" s="621"/>
      <c r="D38" s="621"/>
      <c r="E38" s="621"/>
      <c r="F38" s="621"/>
      <c r="G38" s="621"/>
      <c r="H38" s="621"/>
      <c r="I38" s="621"/>
      <c r="J38" s="621"/>
      <c r="K38" s="621"/>
      <c r="L38" s="621"/>
      <c r="M38" s="621"/>
      <c r="N38" s="621"/>
      <c r="O38" s="621"/>
      <c r="P38" s="621"/>
      <c r="Q38" s="622"/>
      <c r="R38" s="623">
        <v>1456301</v>
      </c>
      <c r="S38" s="624"/>
      <c r="T38" s="624"/>
      <c r="U38" s="624"/>
      <c r="V38" s="624"/>
      <c r="W38" s="624"/>
      <c r="X38" s="624"/>
      <c r="Y38" s="625"/>
      <c r="Z38" s="626">
        <v>14.1</v>
      </c>
      <c r="AA38" s="626"/>
      <c r="AB38" s="626"/>
      <c r="AC38" s="626"/>
      <c r="AD38" s="627" t="s">
        <v>233</v>
      </c>
      <c r="AE38" s="627"/>
      <c r="AF38" s="627"/>
      <c r="AG38" s="627"/>
      <c r="AH38" s="627"/>
      <c r="AI38" s="627"/>
      <c r="AJ38" s="627"/>
      <c r="AK38" s="627"/>
      <c r="AL38" s="628" t="s">
        <v>130</v>
      </c>
      <c r="AM38" s="629"/>
      <c r="AN38" s="629"/>
      <c r="AO38" s="630"/>
      <c r="AQ38" s="686" t="s">
        <v>341</v>
      </c>
      <c r="AR38" s="687"/>
      <c r="AS38" s="687"/>
      <c r="AT38" s="687"/>
      <c r="AU38" s="687"/>
      <c r="AV38" s="687"/>
      <c r="AW38" s="687"/>
      <c r="AX38" s="687"/>
      <c r="AY38" s="688"/>
      <c r="AZ38" s="623">
        <v>72294</v>
      </c>
      <c r="BA38" s="624"/>
      <c r="BB38" s="624"/>
      <c r="BC38" s="624"/>
      <c r="BD38" s="656"/>
      <c r="BE38" s="656"/>
      <c r="BF38" s="669"/>
      <c r="BG38" s="620" t="s">
        <v>342</v>
      </c>
      <c r="BH38" s="621"/>
      <c r="BI38" s="621"/>
      <c r="BJ38" s="621"/>
      <c r="BK38" s="621"/>
      <c r="BL38" s="621"/>
      <c r="BM38" s="621"/>
      <c r="BN38" s="621"/>
      <c r="BO38" s="621"/>
      <c r="BP38" s="621"/>
      <c r="BQ38" s="621"/>
      <c r="BR38" s="621"/>
      <c r="BS38" s="621"/>
      <c r="BT38" s="621"/>
      <c r="BU38" s="622"/>
      <c r="BV38" s="623">
        <v>2704</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947414</v>
      </c>
      <c r="CS38" s="624"/>
      <c r="CT38" s="624"/>
      <c r="CU38" s="624"/>
      <c r="CV38" s="624"/>
      <c r="CW38" s="624"/>
      <c r="CX38" s="624"/>
      <c r="CY38" s="625"/>
      <c r="CZ38" s="628">
        <v>9.4</v>
      </c>
      <c r="DA38" s="653"/>
      <c r="DB38" s="653"/>
      <c r="DC38" s="658"/>
      <c r="DD38" s="632">
        <v>741661</v>
      </c>
      <c r="DE38" s="624"/>
      <c r="DF38" s="624"/>
      <c r="DG38" s="624"/>
      <c r="DH38" s="624"/>
      <c r="DI38" s="624"/>
      <c r="DJ38" s="624"/>
      <c r="DK38" s="625"/>
      <c r="DL38" s="632">
        <v>660177</v>
      </c>
      <c r="DM38" s="624"/>
      <c r="DN38" s="624"/>
      <c r="DO38" s="624"/>
      <c r="DP38" s="624"/>
      <c r="DQ38" s="624"/>
      <c r="DR38" s="624"/>
      <c r="DS38" s="624"/>
      <c r="DT38" s="624"/>
      <c r="DU38" s="624"/>
      <c r="DV38" s="625"/>
      <c r="DW38" s="628">
        <v>11.9</v>
      </c>
      <c r="DX38" s="653"/>
      <c r="DY38" s="653"/>
      <c r="DZ38" s="653"/>
      <c r="EA38" s="653"/>
      <c r="EB38" s="653"/>
      <c r="EC38" s="654"/>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233</v>
      </c>
      <c r="AE39" s="627"/>
      <c r="AF39" s="627"/>
      <c r="AG39" s="627"/>
      <c r="AH39" s="627"/>
      <c r="AI39" s="627"/>
      <c r="AJ39" s="627"/>
      <c r="AK39" s="627"/>
      <c r="AL39" s="628" t="s">
        <v>130</v>
      </c>
      <c r="AM39" s="629"/>
      <c r="AN39" s="629"/>
      <c r="AO39" s="630"/>
      <c r="AQ39" s="686" t="s">
        <v>345</v>
      </c>
      <c r="AR39" s="687"/>
      <c r="AS39" s="687"/>
      <c r="AT39" s="687"/>
      <c r="AU39" s="687"/>
      <c r="AV39" s="687"/>
      <c r="AW39" s="687"/>
      <c r="AX39" s="687"/>
      <c r="AY39" s="688"/>
      <c r="AZ39" s="623">
        <v>43850</v>
      </c>
      <c r="BA39" s="624"/>
      <c r="BB39" s="624"/>
      <c r="BC39" s="624"/>
      <c r="BD39" s="656"/>
      <c r="BE39" s="656"/>
      <c r="BF39" s="669"/>
      <c r="BG39" s="620" t="s">
        <v>346</v>
      </c>
      <c r="BH39" s="621"/>
      <c r="BI39" s="621"/>
      <c r="BJ39" s="621"/>
      <c r="BK39" s="621"/>
      <c r="BL39" s="621"/>
      <c r="BM39" s="621"/>
      <c r="BN39" s="621"/>
      <c r="BO39" s="621"/>
      <c r="BP39" s="621"/>
      <c r="BQ39" s="621"/>
      <c r="BR39" s="621"/>
      <c r="BS39" s="621"/>
      <c r="BT39" s="621"/>
      <c r="BU39" s="622"/>
      <c r="BV39" s="623">
        <v>4027</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469386</v>
      </c>
      <c r="CS39" s="656"/>
      <c r="CT39" s="656"/>
      <c r="CU39" s="656"/>
      <c r="CV39" s="656"/>
      <c r="CW39" s="656"/>
      <c r="CX39" s="656"/>
      <c r="CY39" s="657"/>
      <c r="CZ39" s="628">
        <v>4.7</v>
      </c>
      <c r="DA39" s="653"/>
      <c r="DB39" s="653"/>
      <c r="DC39" s="658"/>
      <c r="DD39" s="632">
        <v>462958</v>
      </c>
      <c r="DE39" s="656"/>
      <c r="DF39" s="656"/>
      <c r="DG39" s="656"/>
      <c r="DH39" s="656"/>
      <c r="DI39" s="656"/>
      <c r="DJ39" s="656"/>
      <c r="DK39" s="657"/>
      <c r="DL39" s="632" t="s">
        <v>130</v>
      </c>
      <c r="DM39" s="656"/>
      <c r="DN39" s="656"/>
      <c r="DO39" s="656"/>
      <c r="DP39" s="656"/>
      <c r="DQ39" s="656"/>
      <c r="DR39" s="656"/>
      <c r="DS39" s="656"/>
      <c r="DT39" s="656"/>
      <c r="DU39" s="656"/>
      <c r="DV39" s="657"/>
      <c r="DW39" s="628" t="s">
        <v>233</v>
      </c>
      <c r="DX39" s="653"/>
      <c r="DY39" s="653"/>
      <c r="DZ39" s="653"/>
      <c r="EA39" s="653"/>
      <c r="EB39" s="653"/>
      <c r="EC39" s="654"/>
    </row>
    <row r="40" spans="2:133" ht="11.25" customHeight="1" x14ac:dyDescent="0.15">
      <c r="B40" s="620" t="s">
        <v>348</v>
      </c>
      <c r="C40" s="621"/>
      <c r="D40" s="621"/>
      <c r="E40" s="621"/>
      <c r="F40" s="621"/>
      <c r="G40" s="621"/>
      <c r="H40" s="621"/>
      <c r="I40" s="621"/>
      <c r="J40" s="621"/>
      <c r="K40" s="621"/>
      <c r="L40" s="621"/>
      <c r="M40" s="621"/>
      <c r="N40" s="621"/>
      <c r="O40" s="621"/>
      <c r="P40" s="621"/>
      <c r="Q40" s="622"/>
      <c r="R40" s="623">
        <v>60801</v>
      </c>
      <c r="S40" s="624"/>
      <c r="T40" s="624"/>
      <c r="U40" s="624"/>
      <c r="V40" s="624"/>
      <c r="W40" s="624"/>
      <c r="X40" s="624"/>
      <c r="Y40" s="625"/>
      <c r="Z40" s="626">
        <v>0.6</v>
      </c>
      <c r="AA40" s="626"/>
      <c r="AB40" s="626"/>
      <c r="AC40" s="626"/>
      <c r="AD40" s="627" t="s">
        <v>130</v>
      </c>
      <c r="AE40" s="627"/>
      <c r="AF40" s="627"/>
      <c r="AG40" s="627"/>
      <c r="AH40" s="627"/>
      <c r="AI40" s="627"/>
      <c r="AJ40" s="627"/>
      <c r="AK40" s="627"/>
      <c r="AL40" s="628" t="s">
        <v>130</v>
      </c>
      <c r="AM40" s="629"/>
      <c r="AN40" s="629"/>
      <c r="AO40" s="630"/>
      <c r="AQ40" s="686" t="s">
        <v>349</v>
      </c>
      <c r="AR40" s="687"/>
      <c r="AS40" s="687"/>
      <c r="AT40" s="687"/>
      <c r="AU40" s="687"/>
      <c r="AV40" s="687"/>
      <c r="AW40" s="687"/>
      <c r="AX40" s="687"/>
      <c r="AY40" s="688"/>
      <c r="AZ40" s="623">
        <v>6700</v>
      </c>
      <c r="BA40" s="624"/>
      <c r="BB40" s="624"/>
      <c r="BC40" s="624"/>
      <c r="BD40" s="656"/>
      <c r="BE40" s="656"/>
      <c r="BF40" s="669"/>
      <c r="BG40" s="673" t="s">
        <v>350</v>
      </c>
      <c r="BH40" s="674"/>
      <c r="BI40" s="674"/>
      <c r="BJ40" s="674"/>
      <c r="BK40" s="674"/>
      <c r="BL40" s="223"/>
      <c r="BM40" s="621" t="s">
        <v>351</v>
      </c>
      <c r="BN40" s="621"/>
      <c r="BO40" s="621"/>
      <c r="BP40" s="621"/>
      <c r="BQ40" s="621"/>
      <c r="BR40" s="621"/>
      <c r="BS40" s="621"/>
      <c r="BT40" s="621"/>
      <c r="BU40" s="622"/>
      <c r="BV40" s="623">
        <v>87</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840</v>
      </c>
      <c r="CS40" s="624"/>
      <c r="CT40" s="624"/>
      <c r="CU40" s="624"/>
      <c r="CV40" s="624"/>
      <c r="CW40" s="624"/>
      <c r="CX40" s="624"/>
      <c r="CY40" s="625"/>
      <c r="CZ40" s="628">
        <v>0</v>
      </c>
      <c r="DA40" s="653"/>
      <c r="DB40" s="653"/>
      <c r="DC40" s="658"/>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3"/>
      <c r="DY40" s="653"/>
      <c r="DZ40" s="653"/>
      <c r="EA40" s="653"/>
      <c r="EB40" s="653"/>
      <c r="EC40" s="654"/>
    </row>
    <row r="41" spans="2:133" ht="11.25" customHeight="1" x14ac:dyDescent="0.15">
      <c r="B41" s="644" t="s">
        <v>353</v>
      </c>
      <c r="C41" s="645"/>
      <c r="D41" s="645"/>
      <c r="E41" s="645"/>
      <c r="F41" s="645"/>
      <c r="G41" s="645"/>
      <c r="H41" s="645"/>
      <c r="I41" s="645"/>
      <c r="J41" s="645"/>
      <c r="K41" s="645"/>
      <c r="L41" s="645"/>
      <c r="M41" s="645"/>
      <c r="N41" s="645"/>
      <c r="O41" s="645"/>
      <c r="P41" s="645"/>
      <c r="Q41" s="646"/>
      <c r="R41" s="695">
        <v>10302896</v>
      </c>
      <c r="S41" s="696"/>
      <c r="T41" s="696"/>
      <c r="U41" s="696"/>
      <c r="V41" s="696"/>
      <c r="W41" s="696"/>
      <c r="X41" s="696"/>
      <c r="Y41" s="700"/>
      <c r="Z41" s="701">
        <v>100</v>
      </c>
      <c r="AA41" s="701"/>
      <c r="AB41" s="701"/>
      <c r="AC41" s="701"/>
      <c r="AD41" s="702">
        <v>5495422</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240970</v>
      </c>
      <c r="BA41" s="624"/>
      <c r="BB41" s="624"/>
      <c r="BC41" s="624"/>
      <c r="BD41" s="656"/>
      <c r="BE41" s="656"/>
      <c r="BF41" s="669"/>
      <c r="BG41" s="673"/>
      <c r="BH41" s="674"/>
      <c r="BI41" s="674"/>
      <c r="BJ41" s="674"/>
      <c r="BK41" s="674"/>
      <c r="BL41" s="223"/>
      <c r="BM41" s="621" t="s">
        <v>355</v>
      </c>
      <c r="BN41" s="621"/>
      <c r="BO41" s="621"/>
      <c r="BP41" s="621"/>
      <c r="BQ41" s="621"/>
      <c r="BR41" s="621"/>
      <c r="BS41" s="621"/>
      <c r="BT41" s="621"/>
      <c r="BU41" s="622"/>
      <c r="BV41" s="623" t="s">
        <v>233</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130</v>
      </c>
      <c r="CS41" s="656"/>
      <c r="CT41" s="656"/>
      <c r="CU41" s="656"/>
      <c r="CV41" s="656"/>
      <c r="CW41" s="656"/>
      <c r="CX41" s="656"/>
      <c r="CY41" s="657"/>
      <c r="CZ41" s="628" t="s">
        <v>233</v>
      </c>
      <c r="DA41" s="653"/>
      <c r="DB41" s="653"/>
      <c r="DC41" s="658"/>
      <c r="DD41" s="632" t="s">
        <v>233</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357</v>
      </c>
      <c r="AR42" s="693"/>
      <c r="AS42" s="693"/>
      <c r="AT42" s="693"/>
      <c r="AU42" s="693"/>
      <c r="AV42" s="693"/>
      <c r="AW42" s="693"/>
      <c r="AX42" s="693"/>
      <c r="AY42" s="694"/>
      <c r="AZ42" s="695">
        <v>655894</v>
      </c>
      <c r="BA42" s="696"/>
      <c r="BB42" s="696"/>
      <c r="BC42" s="696"/>
      <c r="BD42" s="682"/>
      <c r="BE42" s="682"/>
      <c r="BF42" s="684"/>
      <c r="BG42" s="675"/>
      <c r="BH42" s="676"/>
      <c r="BI42" s="676"/>
      <c r="BJ42" s="676"/>
      <c r="BK42" s="676"/>
      <c r="BL42" s="224"/>
      <c r="BM42" s="645" t="s">
        <v>358</v>
      </c>
      <c r="BN42" s="645"/>
      <c r="BO42" s="645"/>
      <c r="BP42" s="645"/>
      <c r="BQ42" s="645"/>
      <c r="BR42" s="645"/>
      <c r="BS42" s="645"/>
      <c r="BT42" s="645"/>
      <c r="BU42" s="646"/>
      <c r="BV42" s="695">
        <v>396</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1581211</v>
      </c>
      <c r="CS42" s="656"/>
      <c r="CT42" s="656"/>
      <c r="CU42" s="656"/>
      <c r="CV42" s="656"/>
      <c r="CW42" s="656"/>
      <c r="CX42" s="656"/>
      <c r="CY42" s="657"/>
      <c r="CZ42" s="628">
        <v>15.7</v>
      </c>
      <c r="DA42" s="653"/>
      <c r="DB42" s="653"/>
      <c r="DC42" s="658"/>
      <c r="DD42" s="632">
        <v>193166</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32098</v>
      </c>
      <c r="CS43" s="656"/>
      <c r="CT43" s="656"/>
      <c r="CU43" s="656"/>
      <c r="CV43" s="656"/>
      <c r="CW43" s="656"/>
      <c r="CX43" s="656"/>
      <c r="CY43" s="657"/>
      <c r="CZ43" s="628">
        <v>0.3</v>
      </c>
      <c r="DA43" s="653"/>
      <c r="DB43" s="653"/>
      <c r="DC43" s="658"/>
      <c r="DD43" s="632">
        <v>32098</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1569713</v>
      </c>
      <c r="CS44" s="624"/>
      <c r="CT44" s="624"/>
      <c r="CU44" s="624"/>
      <c r="CV44" s="624"/>
      <c r="CW44" s="624"/>
      <c r="CX44" s="624"/>
      <c r="CY44" s="625"/>
      <c r="CZ44" s="628">
        <v>15.6</v>
      </c>
      <c r="DA44" s="629"/>
      <c r="DB44" s="629"/>
      <c r="DC44" s="635"/>
      <c r="DD44" s="632">
        <v>181968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1286798</v>
      </c>
      <c r="CS45" s="656"/>
      <c r="CT45" s="656"/>
      <c r="CU45" s="656"/>
      <c r="CV45" s="656"/>
      <c r="CW45" s="656"/>
      <c r="CX45" s="656"/>
      <c r="CY45" s="657"/>
      <c r="CZ45" s="628">
        <v>12.8</v>
      </c>
      <c r="DA45" s="653"/>
      <c r="DB45" s="653"/>
      <c r="DC45" s="658"/>
      <c r="DD45" s="632">
        <v>13901</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262260</v>
      </c>
      <c r="CS46" s="624"/>
      <c r="CT46" s="624"/>
      <c r="CU46" s="624"/>
      <c r="CV46" s="624"/>
      <c r="CW46" s="624"/>
      <c r="CX46" s="624"/>
      <c r="CY46" s="625"/>
      <c r="CZ46" s="628">
        <v>2.6</v>
      </c>
      <c r="DA46" s="629"/>
      <c r="DB46" s="629"/>
      <c r="DC46" s="635"/>
      <c r="DD46" s="632">
        <v>166012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11498</v>
      </c>
      <c r="CS47" s="656"/>
      <c r="CT47" s="656"/>
      <c r="CU47" s="656"/>
      <c r="CV47" s="656"/>
      <c r="CW47" s="656"/>
      <c r="CX47" s="656"/>
      <c r="CY47" s="657"/>
      <c r="CZ47" s="628">
        <v>0.1</v>
      </c>
      <c r="DA47" s="653"/>
      <c r="DB47" s="653"/>
      <c r="DC47" s="658"/>
      <c r="DD47" s="632">
        <v>11198</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368</v>
      </c>
      <c r="CG48" s="621"/>
      <c r="CH48" s="621"/>
      <c r="CI48" s="621"/>
      <c r="CJ48" s="621"/>
      <c r="CK48" s="621"/>
      <c r="CL48" s="621"/>
      <c r="CM48" s="621"/>
      <c r="CN48" s="621"/>
      <c r="CO48" s="621"/>
      <c r="CP48" s="621"/>
      <c r="CQ48" s="622"/>
      <c r="CR48" s="623" t="s">
        <v>233</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369</v>
      </c>
      <c r="CE49" s="645"/>
      <c r="CF49" s="645"/>
      <c r="CG49" s="645"/>
      <c r="CH49" s="645"/>
      <c r="CI49" s="645"/>
      <c r="CJ49" s="645"/>
      <c r="CK49" s="645"/>
      <c r="CL49" s="645"/>
      <c r="CM49" s="645"/>
      <c r="CN49" s="645"/>
      <c r="CO49" s="645"/>
      <c r="CP49" s="645"/>
      <c r="CQ49" s="646"/>
      <c r="CR49" s="695">
        <v>10088680</v>
      </c>
      <c r="CS49" s="682"/>
      <c r="CT49" s="682"/>
      <c r="CU49" s="682"/>
      <c r="CV49" s="682"/>
      <c r="CW49" s="682"/>
      <c r="CX49" s="682"/>
      <c r="CY49" s="711"/>
      <c r="CZ49" s="703">
        <v>100</v>
      </c>
      <c r="DA49" s="712"/>
      <c r="DB49" s="712"/>
      <c r="DC49" s="713"/>
      <c r="DD49" s="714">
        <v>6863410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T2EaG7wXDo8F4Kds8zoLBujonePt/M3u5g13rLX2rsyISnureLXhg6466F8K+6PHu5JH3UQp3FGlWcBtAaelw==" saltValue="biGTUVuhYrLs0OGub+f85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10293</v>
      </c>
      <c r="R7" s="753"/>
      <c r="S7" s="753"/>
      <c r="T7" s="753"/>
      <c r="U7" s="753"/>
      <c r="V7" s="753">
        <v>10079</v>
      </c>
      <c r="W7" s="753"/>
      <c r="X7" s="753"/>
      <c r="Y7" s="753"/>
      <c r="Z7" s="753"/>
      <c r="AA7" s="753">
        <v>214</v>
      </c>
      <c r="AB7" s="753"/>
      <c r="AC7" s="753"/>
      <c r="AD7" s="753"/>
      <c r="AE7" s="754"/>
      <c r="AF7" s="755">
        <v>179</v>
      </c>
      <c r="AG7" s="756"/>
      <c r="AH7" s="756"/>
      <c r="AI7" s="756"/>
      <c r="AJ7" s="757"/>
      <c r="AK7" s="758" t="s">
        <v>591</v>
      </c>
      <c r="AL7" s="759"/>
      <c r="AM7" s="759"/>
      <c r="AN7" s="759"/>
      <c r="AO7" s="759"/>
      <c r="AP7" s="759">
        <v>13919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604</v>
      </c>
      <c r="BT7" s="747"/>
      <c r="BU7" s="747"/>
      <c r="BV7" s="747"/>
      <c r="BW7" s="747"/>
      <c r="BX7" s="747"/>
      <c r="BY7" s="747"/>
      <c r="BZ7" s="747"/>
      <c r="CA7" s="747"/>
      <c r="CB7" s="747"/>
      <c r="CC7" s="747"/>
      <c r="CD7" s="747"/>
      <c r="CE7" s="747"/>
      <c r="CF7" s="747"/>
      <c r="CG7" s="762"/>
      <c r="CH7" s="743">
        <v>9</v>
      </c>
      <c r="CI7" s="744"/>
      <c r="CJ7" s="744"/>
      <c r="CK7" s="744"/>
      <c r="CL7" s="745"/>
      <c r="CM7" s="743">
        <v>75</v>
      </c>
      <c r="CN7" s="744"/>
      <c r="CO7" s="744"/>
      <c r="CP7" s="744"/>
      <c r="CQ7" s="745"/>
      <c r="CR7" s="743">
        <v>52</v>
      </c>
      <c r="CS7" s="744"/>
      <c r="CT7" s="744"/>
      <c r="CU7" s="744"/>
      <c r="CV7" s="745"/>
      <c r="CW7" s="743" t="s">
        <v>605</v>
      </c>
      <c r="CX7" s="744"/>
      <c r="CY7" s="744"/>
      <c r="CZ7" s="744"/>
      <c r="DA7" s="745"/>
      <c r="DB7" s="743" t="s">
        <v>605</v>
      </c>
      <c r="DC7" s="744"/>
      <c r="DD7" s="744"/>
      <c r="DE7" s="744"/>
      <c r="DF7" s="745"/>
      <c r="DG7" s="743" t="s">
        <v>605</v>
      </c>
      <c r="DH7" s="744"/>
      <c r="DI7" s="744"/>
      <c r="DJ7" s="744"/>
      <c r="DK7" s="745"/>
      <c r="DL7" s="743" t="s">
        <v>605</v>
      </c>
      <c r="DM7" s="744"/>
      <c r="DN7" s="744"/>
      <c r="DO7" s="744"/>
      <c r="DP7" s="745"/>
      <c r="DQ7" s="743" t="s">
        <v>605</v>
      </c>
      <c r="DR7" s="744"/>
      <c r="DS7" s="744"/>
      <c r="DT7" s="744"/>
      <c r="DU7" s="745"/>
      <c r="DV7" s="746"/>
      <c r="DW7" s="747"/>
      <c r="DX7" s="747"/>
      <c r="DY7" s="747"/>
      <c r="DZ7" s="748"/>
      <c r="EA7" s="234"/>
    </row>
    <row r="8" spans="1:131" s="235" customFormat="1" ht="26.25" customHeight="1" x14ac:dyDescent="0.15">
      <c r="A8" s="238">
        <v>2</v>
      </c>
      <c r="B8" s="780" t="s">
        <v>393</v>
      </c>
      <c r="C8" s="781"/>
      <c r="D8" s="781"/>
      <c r="E8" s="781"/>
      <c r="F8" s="781"/>
      <c r="G8" s="781"/>
      <c r="H8" s="781"/>
      <c r="I8" s="781"/>
      <c r="J8" s="781"/>
      <c r="K8" s="781"/>
      <c r="L8" s="781"/>
      <c r="M8" s="781"/>
      <c r="N8" s="781"/>
      <c r="O8" s="781"/>
      <c r="P8" s="782"/>
      <c r="Q8" s="783">
        <v>6</v>
      </c>
      <c r="R8" s="784"/>
      <c r="S8" s="784"/>
      <c r="T8" s="784"/>
      <c r="U8" s="784"/>
      <c r="V8" s="784">
        <v>6</v>
      </c>
      <c r="W8" s="784"/>
      <c r="X8" s="784"/>
      <c r="Y8" s="784"/>
      <c r="Z8" s="784"/>
      <c r="AA8" s="784" t="s">
        <v>591</v>
      </c>
      <c r="AB8" s="784"/>
      <c r="AC8" s="784"/>
      <c r="AD8" s="784"/>
      <c r="AE8" s="785"/>
      <c r="AF8" s="786" t="s">
        <v>394</v>
      </c>
      <c r="AG8" s="787"/>
      <c r="AH8" s="787"/>
      <c r="AI8" s="787"/>
      <c r="AJ8" s="788"/>
      <c r="AK8" s="769" t="s">
        <v>591</v>
      </c>
      <c r="AL8" s="770"/>
      <c r="AM8" s="770"/>
      <c r="AN8" s="770"/>
      <c r="AO8" s="770"/>
      <c r="AP8" s="770" t="s">
        <v>591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t="s">
        <v>395</v>
      </c>
      <c r="C9" s="781"/>
      <c r="D9" s="781"/>
      <c r="E9" s="781"/>
      <c r="F9" s="781"/>
      <c r="G9" s="781"/>
      <c r="H9" s="781"/>
      <c r="I9" s="781"/>
      <c r="J9" s="781"/>
      <c r="K9" s="781"/>
      <c r="L9" s="781"/>
      <c r="M9" s="781"/>
      <c r="N9" s="781"/>
      <c r="O9" s="781"/>
      <c r="P9" s="782"/>
      <c r="Q9" s="783">
        <v>4</v>
      </c>
      <c r="R9" s="784"/>
      <c r="S9" s="784"/>
      <c r="T9" s="784"/>
      <c r="U9" s="784"/>
      <c r="V9" s="784">
        <v>4</v>
      </c>
      <c r="W9" s="784"/>
      <c r="X9" s="784"/>
      <c r="Y9" s="784"/>
      <c r="Z9" s="784"/>
      <c r="AA9" s="784">
        <v>0</v>
      </c>
      <c r="AB9" s="784"/>
      <c r="AC9" s="784"/>
      <c r="AD9" s="784"/>
      <c r="AE9" s="785"/>
      <c r="AF9" s="786">
        <v>0</v>
      </c>
      <c r="AG9" s="787"/>
      <c r="AH9" s="787"/>
      <c r="AI9" s="787"/>
      <c r="AJ9" s="788"/>
      <c r="AK9" s="769" t="s">
        <v>591</v>
      </c>
      <c r="AL9" s="770"/>
      <c r="AM9" s="770"/>
      <c r="AN9" s="770"/>
      <c r="AO9" s="770"/>
      <c r="AP9" s="770" t="s">
        <v>591</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397</v>
      </c>
      <c r="B23" s="789" t="s">
        <v>398</v>
      </c>
      <c r="C23" s="790"/>
      <c r="D23" s="790"/>
      <c r="E23" s="790"/>
      <c r="F23" s="790"/>
      <c r="G23" s="790"/>
      <c r="H23" s="790"/>
      <c r="I23" s="790"/>
      <c r="J23" s="790"/>
      <c r="K23" s="790"/>
      <c r="L23" s="790"/>
      <c r="M23" s="790"/>
      <c r="N23" s="790"/>
      <c r="O23" s="790"/>
      <c r="P23" s="791"/>
      <c r="Q23" s="792">
        <v>10303</v>
      </c>
      <c r="R23" s="793"/>
      <c r="S23" s="793"/>
      <c r="T23" s="793"/>
      <c r="U23" s="793"/>
      <c r="V23" s="793">
        <v>10089</v>
      </c>
      <c r="W23" s="793"/>
      <c r="X23" s="793"/>
      <c r="Y23" s="793"/>
      <c r="Z23" s="793"/>
      <c r="AA23" s="793">
        <v>214</v>
      </c>
      <c r="AB23" s="793"/>
      <c r="AC23" s="793"/>
      <c r="AD23" s="793"/>
      <c r="AE23" s="794"/>
      <c r="AF23" s="795">
        <v>180</v>
      </c>
      <c r="AG23" s="793"/>
      <c r="AH23" s="793"/>
      <c r="AI23" s="793"/>
      <c r="AJ23" s="796"/>
      <c r="AK23" s="797"/>
      <c r="AL23" s="798"/>
      <c r="AM23" s="798"/>
      <c r="AN23" s="798"/>
      <c r="AO23" s="798"/>
      <c r="AP23" s="793">
        <v>13919</v>
      </c>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410</v>
      </c>
      <c r="C28" s="750"/>
      <c r="D28" s="750"/>
      <c r="E28" s="750"/>
      <c r="F28" s="750"/>
      <c r="G28" s="750"/>
      <c r="H28" s="750"/>
      <c r="I28" s="750"/>
      <c r="J28" s="750"/>
      <c r="K28" s="750"/>
      <c r="L28" s="750"/>
      <c r="M28" s="750"/>
      <c r="N28" s="750"/>
      <c r="O28" s="750"/>
      <c r="P28" s="751"/>
      <c r="Q28" s="822">
        <v>2297</v>
      </c>
      <c r="R28" s="823"/>
      <c r="S28" s="823"/>
      <c r="T28" s="823"/>
      <c r="U28" s="823"/>
      <c r="V28" s="823">
        <v>2291</v>
      </c>
      <c r="W28" s="823"/>
      <c r="X28" s="823"/>
      <c r="Y28" s="823"/>
      <c r="Z28" s="823"/>
      <c r="AA28" s="823">
        <v>6</v>
      </c>
      <c r="AB28" s="823"/>
      <c r="AC28" s="823"/>
      <c r="AD28" s="823"/>
      <c r="AE28" s="824"/>
      <c r="AF28" s="825">
        <v>6</v>
      </c>
      <c r="AG28" s="823"/>
      <c r="AH28" s="823"/>
      <c r="AI28" s="823"/>
      <c r="AJ28" s="826"/>
      <c r="AK28" s="827">
        <v>244</v>
      </c>
      <c r="AL28" s="828"/>
      <c r="AM28" s="828"/>
      <c r="AN28" s="828"/>
      <c r="AO28" s="828"/>
      <c r="AP28" s="828" t="s">
        <v>591</v>
      </c>
      <c r="AQ28" s="828"/>
      <c r="AR28" s="828"/>
      <c r="AS28" s="828"/>
      <c r="AT28" s="828"/>
      <c r="AU28" s="828" t="s">
        <v>592</v>
      </c>
      <c r="AV28" s="828"/>
      <c r="AW28" s="828"/>
      <c r="AX28" s="828"/>
      <c r="AY28" s="828"/>
      <c r="AZ28" s="829" t="s">
        <v>592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411</v>
      </c>
      <c r="C29" s="781"/>
      <c r="D29" s="781"/>
      <c r="E29" s="781"/>
      <c r="F29" s="781"/>
      <c r="G29" s="781"/>
      <c r="H29" s="781"/>
      <c r="I29" s="781"/>
      <c r="J29" s="781"/>
      <c r="K29" s="781"/>
      <c r="L29" s="781"/>
      <c r="M29" s="781"/>
      <c r="N29" s="781"/>
      <c r="O29" s="781"/>
      <c r="P29" s="782"/>
      <c r="Q29" s="783">
        <v>507</v>
      </c>
      <c r="R29" s="784"/>
      <c r="S29" s="784"/>
      <c r="T29" s="784"/>
      <c r="U29" s="784"/>
      <c r="V29" s="784">
        <v>504</v>
      </c>
      <c r="W29" s="784"/>
      <c r="X29" s="784"/>
      <c r="Y29" s="784"/>
      <c r="Z29" s="784"/>
      <c r="AA29" s="784">
        <v>3</v>
      </c>
      <c r="AB29" s="784"/>
      <c r="AC29" s="784"/>
      <c r="AD29" s="784"/>
      <c r="AE29" s="785"/>
      <c r="AF29" s="786">
        <v>3</v>
      </c>
      <c r="AG29" s="787"/>
      <c r="AH29" s="787"/>
      <c r="AI29" s="787"/>
      <c r="AJ29" s="788"/>
      <c r="AK29" s="834">
        <v>315</v>
      </c>
      <c r="AL29" s="830"/>
      <c r="AM29" s="830"/>
      <c r="AN29" s="830"/>
      <c r="AO29" s="830"/>
      <c r="AP29" s="830" t="s">
        <v>591</v>
      </c>
      <c r="AQ29" s="830"/>
      <c r="AR29" s="830"/>
      <c r="AS29" s="830"/>
      <c r="AT29" s="830"/>
      <c r="AU29" s="830" t="s">
        <v>592</v>
      </c>
      <c r="AV29" s="830"/>
      <c r="AW29" s="830"/>
      <c r="AX29" s="830"/>
      <c r="AY29" s="830"/>
      <c r="AZ29" s="831" t="s">
        <v>592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412</v>
      </c>
      <c r="C30" s="781"/>
      <c r="D30" s="781"/>
      <c r="E30" s="781"/>
      <c r="F30" s="781"/>
      <c r="G30" s="781"/>
      <c r="H30" s="781"/>
      <c r="I30" s="781"/>
      <c r="J30" s="781"/>
      <c r="K30" s="781"/>
      <c r="L30" s="781"/>
      <c r="M30" s="781"/>
      <c r="N30" s="781"/>
      <c r="O30" s="781"/>
      <c r="P30" s="782"/>
      <c r="Q30" s="783">
        <v>2073</v>
      </c>
      <c r="R30" s="784"/>
      <c r="S30" s="784"/>
      <c r="T30" s="784"/>
      <c r="U30" s="784"/>
      <c r="V30" s="784">
        <v>2034</v>
      </c>
      <c r="W30" s="784"/>
      <c r="X30" s="784"/>
      <c r="Y30" s="784"/>
      <c r="Z30" s="784"/>
      <c r="AA30" s="784">
        <v>39</v>
      </c>
      <c r="AB30" s="784"/>
      <c r="AC30" s="784"/>
      <c r="AD30" s="784"/>
      <c r="AE30" s="785"/>
      <c r="AF30" s="786">
        <v>39</v>
      </c>
      <c r="AG30" s="787"/>
      <c r="AH30" s="787"/>
      <c r="AI30" s="787"/>
      <c r="AJ30" s="788"/>
      <c r="AK30" s="834">
        <v>329</v>
      </c>
      <c r="AL30" s="830"/>
      <c r="AM30" s="830"/>
      <c r="AN30" s="830"/>
      <c r="AO30" s="830"/>
      <c r="AP30" s="830" t="s">
        <v>591</v>
      </c>
      <c r="AQ30" s="830"/>
      <c r="AR30" s="830"/>
      <c r="AS30" s="830"/>
      <c r="AT30" s="830"/>
      <c r="AU30" s="830" t="s">
        <v>592</v>
      </c>
      <c r="AV30" s="830"/>
      <c r="AW30" s="830"/>
      <c r="AX30" s="830"/>
      <c r="AY30" s="830"/>
      <c r="AZ30" s="831" t="s">
        <v>592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413</v>
      </c>
      <c r="C31" s="781"/>
      <c r="D31" s="781"/>
      <c r="E31" s="781"/>
      <c r="F31" s="781"/>
      <c r="G31" s="781"/>
      <c r="H31" s="781"/>
      <c r="I31" s="781"/>
      <c r="J31" s="781"/>
      <c r="K31" s="781"/>
      <c r="L31" s="781"/>
      <c r="M31" s="781"/>
      <c r="N31" s="781"/>
      <c r="O31" s="781"/>
      <c r="P31" s="782"/>
      <c r="Q31" s="783">
        <v>2</v>
      </c>
      <c r="R31" s="784"/>
      <c r="S31" s="784"/>
      <c r="T31" s="784"/>
      <c r="U31" s="784"/>
      <c r="V31" s="784">
        <v>2</v>
      </c>
      <c r="W31" s="784"/>
      <c r="X31" s="784"/>
      <c r="Y31" s="784"/>
      <c r="Z31" s="784"/>
      <c r="AA31" s="784" t="s">
        <v>591</v>
      </c>
      <c r="AB31" s="784"/>
      <c r="AC31" s="784"/>
      <c r="AD31" s="784"/>
      <c r="AE31" s="785"/>
      <c r="AF31" s="786" t="s">
        <v>414</v>
      </c>
      <c r="AG31" s="787"/>
      <c r="AH31" s="787"/>
      <c r="AI31" s="787"/>
      <c r="AJ31" s="788"/>
      <c r="AK31" s="834">
        <v>1</v>
      </c>
      <c r="AL31" s="830"/>
      <c r="AM31" s="830"/>
      <c r="AN31" s="830"/>
      <c r="AO31" s="830"/>
      <c r="AP31" s="830" t="s">
        <v>591</v>
      </c>
      <c r="AQ31" s="830"/>
      <c r="AR31" s="830"/>
      <c r="AS31" s="830"/>
      <c r="AT31" s="830"/>
      <c r="AU31" s="830" t="s">
        <v>592</v>
      </c>
      <c r="AV31" s="830"/>
      <c r="AW31" s="830"/>
      <c r="AX31" s="830"/>
      <c r="AY31" s="830"/>
      <c r="AZ31" s="831" t="s">
        <v>592</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415</v>
      </c>
      <c r="C32" s="781"/>
      <c r="D32" s="781"/>
      <c r="E32" s="781"/>
      <c r="F32" s="781"/>
      <c r="G32" s="781"/>
      <c r="H32" s="781"/>
      <c r="I32" s="781"/>
      <c r="J32" s="781"/>
      <c r="K32" s="781"/>
      <c r="L32" s="781"/>
      <c r="M32" s="781"/>
      <c r="N32" s="781"/>
      <c r="O32" s="781"/>
      <c r="P32" s="782"/>
      <c r="Q32" s="783">
        <v>395</v>
      </c>
      <c r="R32" s="784"/>
      <c r="S32" s="784"/>
      <c r="T32" s="784"/>
      <c r="U32" s="784"/>
      <c r="V32" s="784">
        <v>480</v>
      </c>
      <c r="W32" s="784"/>
      <c r="X32" s="784"/>
      <c r="Y32" s="784"/>
      <c r="Z32" s="784"/>
      <c r="AA32" s="784">
        <v>-85</v>
      </c>
      <c r="AB32" s="784"/>
      <c r="AC32" s="784"/>
      <c r="AD32" s="784"/>
      <c r="AE32" s="785"/>
      <c r="AF32" s="786">
        <v>392</v>
      </c>
      <c r="AG32" s="787"/>
      <c r="AH32" s="787"/>
      <c r="AI32" s="787"/>
      <c r="AJ32" s="788"/>
      <c r="AK32" s="834" t="s">
        <v>591</v>
      </c>
      <c r="AL32" s="830"/>
      <c r="AM32" s="830"/>
      <c r="AN32" s="830"/>
      <c r="AO32" s="830"/>
      <c r="AP32" s="830">
        <v>3599</v>
      </c>
      <c r="AQ32" s="830"/>
      <c r="AR32" s="830"/>
      <c r="AS32" s="830"/>
      <c r="AT32" s="830"/>
      <c r="AU32" s="830">
        <v>718</v>
      </c>
      <c r="AV32" s="830"/>
      <c r="AW32" s="830"/>
      <c r="AX32" s="830"/>
      <c r="AY32" s="830"/>
      <c r="AZ32" s="831" t="s">
        <v>592</v>
      </c>
      <c r="BA32" s="831"/>
      <c r="BB32" s="831"/>
      <c r="BC32" s="831"/>
      <c r="BD32" s="831"/>
      <c r="BE32" s="832" t="s">
        <v>416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417</v>
      </c>
      <c r="C33" s="781"/>
      <c r="D33" s="781"/>
      <c r="E33" s="781"/>
      <c r="F33" s="781"/>
      <c r="G33" s="781"/>
      <c r="H33" s="781"/>
      <c r="I33" s="781"/>
      <c r="J33" s="781"/>
      <c r="K33" s="781"/>
      <c r="L33" s="781"/>
      <c r="M33" s="781"/>
      <c r="N33" s="781"/>
      <c r="O33" s="781"/>
      <c r="P33" s="782"/>
      <c r="Q33" s="783">
        <v>2620</v>
      </c>
      <c r="R33" s="784"/>
      <c r="S33" s="784"/>
      <c r="T33" s="784"/>
      <c r="U33" s="784"/>
      <c r="V33" s="784">
        <v>2454</v>
      </c>
      <c r="W33" s="784"/>
      <c r="X33" s="784"/>
      <c r="Y33" s="784"/>
      <c r="Z33" s="784"/>
      <c r="AA33" s="784">
        <v>166</v>
      </c>
      <c r="AB33" s="784"/>
      <c r="AC33" s="784"/>
      <c r="AD33" s="784"/>
      <c r="AE33" s="785"/>
      <c r="AF33" s="786">
        <v>702</v>
      </c>
      <c r="AG33" s="787"/>
      <c r="AH33" s="787"/>
      <c r="AI33" s="787"/>
      <c r="AJ33" s="788"/>
      <c r="AK33" s="834">
        <v>129</v>
      </c>
      <c r="AL33" s="830"/>
      <c r="AM33" s="830"/>
      <c r="AN33" s="830"/>
      <c r="AO33" s="830"/>
      <c r="AP33" s="830">
        <v>2872</v>
      </c>
      <c r="AQ33" s="830"/>
      <c r="AR33" s="830"/>
      <c r="AS33" s="830"/>
      <c r="AT33" s="830"/>
      <c r="AU33" s="830">
        <v>888</v>
      </c>
      <c r="AV33" s="830"/>
      <c r="AW33" s="830"/>
      <c r="AX33" s="830"/>
      <c r="AY33" s="830"/>
      <c r="AZ33" s="831" t="s">
        <v>592</v>
      </c>
      <c r="BA33" s="831"/>
      <c r="BB33" s="831"/>
      <c r="BC33" s="831"/>
      <c r="BD33" s="831"/>
      <c r="BE33" s="832" t="s">
        <v>416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418</v>
      </c>
      <c r="C34" s="781"/>
      <c r="D34" s="781"/>
      <c r="E34" s="781"/>
      <c r="F34" s="781"/>
      <c r="G34" s="781"/>
      <c r="H34" s="781"/>
      <c r="I34" s="781"/>
      <c r="J34" s="781"/>
      <c r="K34" s="781"/>
      <c r="L34" s="781"/>
      <c r="M34" s="781"/>
      <c r="N34" s="781"/>
      <c r="O34" s="781"/>
      <c r="P34" s="782"/>
      <c r="Q34" s="783">
        <v>47</v>
      </c>
      <c r="R34" s="784"/>
      <c r="S34" s="784"/>
      <c r="T34" s="784"/>
      <c r="U34" s="784"/>
      <c r="V34" s="784">
        <v>47</v>
      </c>
      <c r="W34" s="784"/>
      <c r="X34" s="784"/>
      <c r="Y34" s="784"/>
      <c r="Z34" s="784"/>
      <c r="AA34" s="784" t="s">
        <v>591</v>
      </c>
      <c r="AB34" s="784"/>
      <c r="AC34" s="784"/>
      <c r="AD34" s="784"/>
      <c r="AE34" s="785"/>
      <c r="AF34" s="786" t="s">
        <v>414</v>
      </c>
      <c r="AG34" s="787"/>
      <c r="AH34" s="787"/>
      <c r="AI34" s="787"/>
      <c r="AJ34" s="788"/>
      <c r="AK34" s="834">
        <v>44</v>
      </c>
      <c r="AL34" s="830"/>
      <c r="AM34" s="830"/>
      <c r="AN34" s="830"/>
      <c r="AO34" s="830"/>
      <c r="AP34" s="830">
        <v>58</v>
      </c>
      <c r="AQ34" s="830"/>
      <c r="AR34" s="830"/>
      <c r="AS34" s="830"/>
      <c r="AT34" s="830"/>
      <c r="AU34" s="830">
        <v>58</v>
      </c>
      <c r="AV34" s="830"/>
      <c r="AW34" s="830"/>
      <c r="AX34" s="830"/>
      <c r="AY34" s="830"/>
      <c r="AZ34" s="831" t="s">
        <v>592</v>
      </c>
      <c r="BA34" s="831"/>
      <c r="BB34" s="831"/>
      <c r="BC34" s="831"/>
      <c r="BD34" s="831"/>
      <c r="BE34" s="832" t="s">
        <v>419</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420</v>
      </c>
      <c r="C35" s="781"/>
      <c r="D35" s="781"/>
      <c r="E35" s="781"/>
      <c r="F35" s="781"/>
      <c r="G35" s="781"/>
      <c r="H35" s="781"/>
      <c r="I35" s="781"/>
      <c r="J35" s="781"/>
      <c r="K35" s="781"/>
      <c r="L35" s="781"/>
      <c r="M35" s="781"/>
      <c r="N35" s="781"/>
      <c r="O35" s="781"/>
      <c r="P35" s="782"/>
      <c r="Q35" s="783">
        <v>22</v>
      </c>
      <c r="R35" s="784"/>
      <c r="S35" s="784"/>
      <c r="T35" s="784"/>
      <c r="U35" s="784"/>
      <c r="V35" s="784">
        <v>3</v>
      </c>
      <c r="W35" s="784"/>
      <c r="X35" s="784"/>
      <c r="Y35" s="784"/>
      <c r="Z35" s="784"/>
      <c r="AA35" s="784">
        <v>5</v>
      </c>
      <c r="AB35" s="784"/>
      <c r="AC35" s="784"/>
      <c r="AD35" s="784"/>
      <c r="AE35" s="785"/>
      <c r="AF35" s="786">
        <v>5</v>
      </c>
      <c r="AG35" s="787"/>
      <c r="AH35" s="787"/>
      <c r="AI35" s="787"/>
      <c r="AJ35" s="788"/>
      <c r="AK35" s="834" t="s">
        <v>591</v>
      </c>
      <c r="AL35" s="830"/>
      <c r="AM35" s="830"/>
      <c r="AN35" s="830"/>
      <c r="AO35" s="830"/>
      <c r="AP35" s="830">
        <v>27</v>
      </c>
      <c r="AQ35" s="830"/>
      <c r="AR35" s="830"/>
      <c r="AS35" s="830"/>
      <c r="AT35" s="830"/>
      <c r="AU35" s="830" t="s">
        <v>592</v>
      </c>
      <c r="AV35" s="830"/>
      <c r="AW35" s="830"/>
      <c r="AX35" s="830"/>
      <c r="AY35" s="830"/>
      <c r="AZ35" s="831" t="s">
        <v>592</v>
      </c>
      <c r="BA35" s="831"/>
      <c r="BB35" s="831"/>
      <c r="BC35" s="831"/>
      <c r="BD35" s="831"/>
      <c r="BE35" s="832" t="s">
        <v>419</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397</v>
      </c>
      <c r="B63" s="789" t="s">
        <v>422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1147</v>
      </c>
      <c r="AG63" s="844"/>
      <c r="AH63" s="844"/>
      <c r="AI63" s="844"/>
      <c r="AJ63" s="845"/>
      <c r="AK63" s="846"/>
      <c r="AL63" s="841"/>
      <c r="AM63" s="841"/>
      <c r="AN63" s="841"/>
      <c r="AO63" s="841"/>
      <c r="AP63" s="844">
        <v>6556</v>
      </c>
      <c r="AQ63" s="844"/>
      <c r="AR63" s="844"/>
      <c r="AS63" s="844"/>
      <c r="AT63" s="844"/>
      <c r="AU63" s="844">
        <v>1664</v>
      </c>
      <c r="AV63" s="844"/>
      <c r="AW63" s="844"/>
      <c r="AX63" s="844"/>
      <c r="AY63" s="844"/>
      <c r="AZ63" s="848"/>
      <c r="BA63" s="848"/>
      <c r="BB63" s="848"/>
      <c r="BC63" s="848"/>
      <c r="BD63" s="848"/>
      <c r="BE63" s="849"/>
      <c r="BF63" s="849"/>
      <c r="BG63" s="849"/>
      <c r="BH63" s="849"/>
      <c r="BI63" s="850"/>
      <c r="BJ63" s="851" t="s">
        <v>423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425</v>
      </c>
      <c r="B66" s="728"/>
      <c r="C66" s="728"/>
      <c r="D66" s="728"/>
      <c r="E66" s="728"/>
      <c r="F66" s="728"/>
      <c r="G66" s="728"/>
      <c r="H66" s="728"/>
      <c r="I66" s="728"/>
      <c r="J66" s="728"/>
      <c r="K66" s="728"/>
      <c r="L66" s="728"/>
      <c r="M66" s="728"/>
      <c r="N66" s="728"/>
      <c r="O66" s="728"/>
      <c r="P66" s="729"/>
      <c r="Q66" s="733" t="s">
        <v>426</v>
      </c>
      <c r="R66" s="734"/>
      <c r="S66" s="734"/>
      <c r="T66" s="734"/>
      <c r="U66" s="735"/>
      <c r="V66" s="733" t="s">
        <v>427</v>
      </c>
      <c r="W66" s="734"/>
      <c r="X66" s="734"/>
      <c r="Y66" s="734"/>
      <c r="Z66" s="735"/>
      <c r="AA66" s="733" t="s">
        <v>428</v>
      </c>
      <c r="AB66" s="734"/>
      <c r="AC66" s="734"/>
      <c r="AD66" s="734"/>
      <c r="AE66" s="735"/>
      <c r="AF66" s="854" t="s">
        <v>429</v>
      </c>
      <c r="AG66" s="815"/>
      <c r="AH66" s="815"/>
      <c r="AI66" s="815"/>
      <c r="AJ66" s="855"/>
      <c r="AK66" s="733" t="s">
        <v>430</v>
      </c>
      <c r="AL66" s="728"/>
      <c r="AM66" s="728"/>
      <c r="AN66" s="728"/>
      <c r="AO66" s="729"/>
      <c r="AP66" s="733" t="s">
        <v>431</v>
      </c>
      <c r="AQ66" s="734"/>
      <c r="AR66" s="734"/>
      <c r="AS66" s="734"/>
      <c r="AT66" s="735"/>
      <c r="AU66" s="733" t="s">
        <v>432</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593</v>
      </c>
      <c r="C68" s="870"/>
      <c r="D68" s="870"/>
      <c r="E68" s="870"/>
      <c r="F68" s="870"/>
      <c r="G68" s="870"/>
      <c r="H68" s="870"/>
      <c r="I68" s="870"/>
      <c r="J68" s="870"/>
      <c r="K68" s="870"/>
      <c r="L68" s="870"/>
      <c r="M68" s="870"/>
      <c r="N68" s="870"/>
      <c r="O68" s="870"/>
      <c r="P68" s="871"/>
      <c r="Q68" s="872">
        <v>5966</v>
      </c>
      <c r="R68" s="866"/>
      <c r="S68" s="866"/>
      <c r="T68" s="866"/>
      <c r="U68" s="866"/>
      <c r="V68" s="866">
        <v>5266</v>
      </c>
      <c r="W68" s="866"/>
      <c r="X68" s="866"/>
      <c r="Y68" s="866"/>
      <c r="Z68" s="866"/>
      <c r="AA68" s="866">
        <v>700</v>
      </c>
      <c r="AB68" s="866"/>
      <c r="AC68" s="866"/>
      <c r="AD68" s="866"/>
      <c r="AE68" s="866"/>
      <c r="AF68" s="866">
        <v>700</v>
      </c>
      <c r="AG68" s="866"/>
      <c r="AH68" s="866"/>
      <c r="AI68" s="866"/>
      <c r="AJ68" s="866"/>
      <c r="AK68" s="866">
        <v>1</v>
      </c>
      <c r="AL68" s="866"/>
      <c r="AM68" s="866"/>
      <c r="AN68" s="866"/>
      <c r="AO68" s="866"/>
      <c r="AP68" s="866" t="s">
        <v>592</v>
      </c>
      <c r="AQ68" s="866"/>
      <c r="AR68" s="866"/>
      <c r="AS68" s="866"/>
      <c r="AT68" s="866"/>
      <c r="AU68" s="866" t="s">
        <v>592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594</v>
      </c>
      <c r="C69" s="874"/>
      <c r="D69" s="874"/>
      <c r="E69" s="874"/>
      <c r="F69" s="874"/>
      <c r="G69" s="874"/>
      <c r="H69" s="874"/>
      <c r="I69" s="874"/>
      <c r="J69" s="874"/>
      <c r="K69" s="874"/>
      <c r="L69" s="874"/>
      <c r="M69" s="874"/>
      <c r="N69" s="874"/>
      <c r="O69" s="874"/>
      <c r="P69" s="875"/>
      <c r="Q69" s="876">
        <v>350</v>
      </c>
      <c r="R69" s="830"/>
      <c r="S69" s="830"/>
      <c r="T69" s="830"/>
      <c r="U69" s="830"/>
      <c r="V69" s="830">
        <v>347</v>
      </c>
      <c r="W69" s="830"/>
      <c r="X69" s="830"/>
      <c r="Y69" s="830"/>
      <c r="Z69" s="830"/>
      <c r="AA69" s="830">
        <v>3</v>
      </c>
      <c r="AB69" s="830"/>
      <c r="AC69" s="830"/>
      <c r="AD69" s="830"/>
      <c r="AE69" s="830"/>
      <c r="AF69" s="830">
        <v>3</v>
      </c>
      <c r="AG69" s="830"/>
      <c r="AH69" s="830"/>
      <c r="AI69" s="830"/>
      <c r="AJ69" s="830"/>
      <c r="AK69" s="830">
        <v>67</v>
      </c>
      <c r="AL69" s="830"/>
      <c r="AM69" s="830"/>
      <c r="AN69" s="830"/>
      <c r="AO69" s="830"/>
      <c r="AP69" s="830" t="s">
        <v>592</v>
      </c>
      <c r="AQ69" s="830"/>
      <c r="AR69" s="830"/>
      <c r="AS69" s="830"/>
      <c r="AT69" s="830"/>
      <c r="AU69" s="830" t="s">
        <v>592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595</v>
      </c>
      <c r="C70" s="874"/>
      <c r="D70" s="874"/>
      <c r="E70" s="874"/>
      <c r="F70" s="874"/>
      <c r="G70" s="874"/>
      <c r="H70" s="874"/>
      <c r="I70" s="874"/>
      <c r="J70" s="874"/>
      <c r="K70" s="874"/>
      <c r="L70" s="874"/>
      <c r="M70" s="874"/>
      <c r="N70" s="874"/>
      <c r="O70" s="874"/>
      <c r="P70" s="875"/>
      <c r="Q70" s="876">
        <v>104</v>
      </c>
      <c r="R70" s="830"/>
      <c r="S70" s="830"/>
      <c r="T70" s="830"/>
      <c r="U70" s="830"/>
      <c r="V70" s="830">
        <v>103</v>
      </c>
      <c r="W70" s="830"/>
      <c r="X70" s="830"/>
      <c r="Y70" s="830"/>
      <c r="Z70" s="830"/>
      <c r="AA70" s="830">
        <v>1</v>
      </c>
      <c r="AB70" s="830"/>
      <c r="AC70" s="830"/>
      <c r="AD70" s="830"/>
      <c r="AE70" s="830"/>
      <c r="AF70" s="830">
        <v>1</v>
      </c>
      <c r="AG70" s="830"/>
      <c r="AH70" s="830"/>
      <c r="AI70" s="830"/>
      <c r="AJ70" s="830"/>
      <c r="AK70" s="830">
        <v>5</v>
      </c>
      <c r="AL70" s="830"/>
      <c r="AM70" s="830"/>
      <c r="AN70" s="830"/>
      <c r="AO70" s="830"/>
      <c r="AP70" s="830" t="s">
        <v>592</v>
      </c>
      <c r="AQ70" s="830"/>
      <c r="AR70" s="830"/>
      <c r="AS70" s="830"/>
      <c r="AT70" s="830"/>
      <c r="AU70" s="830" t="s">
        <v>592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596</v>
      </c>
      <c r="C71" s="874"/>
      <c r="D71" s="874"/>
      <c r="E71" s="874"/>
      <c r="F71" s="874"/>
      <c r="G71" s="874"/>
      <c r="H71" s="874"/>
      <c r="I71" s="874"/>
      <c r="J71" s="874"/>
      <c r="K71" s="874"/>
      <c r="L71" s="874"/>
      <c r="M71" s="874"/>
      <c r="N71" s="874"/>
      <c r="O71" s="874"/>
      <c r="P71" s="875"/>
      <c r="Q71" s="876">
        <v>433</v>
      </c>
      <c r="R71" s="830"/>
      <c r="S71" s="830"/>
      <c r="T71" s="830"/>
      <c r="U71" s="830"/>
      <c r="V71" s="830">
        <v>432</v>
      </c>
      <c r="W71" s="830"/>
      <c r="X71" s="830"/>
      <c r="Y71" s="830"/>
      <c r="Z71" s="830"/>
      <c r="AA71" s="830">
        <v>5</v>
      </c>
      <c r="AB71" s="830"/>
      <c r="AC71" s="830"/>
      <c r="AD71" s="830"/>
      <c r="AE71" s="830"/>
      <c r="AF71" s="830">
        <v>5</v>
      </c>
      <c r="AG71" s="830"/>
      <c r="AH71" s="830"/>
      <c r="AI71" s="830"/>
      <c r="AJ71" s="830"/>
      <c r="AK71" s="830" t="s">
        <v>592</v>
      </c>
      <c r="AL71" s="830"/>
      <c r="AM71" s="830"/>
      <c r="AN71" s="830"/>
      <c r="AO71" s="830"/>
      <c r="AP71" s="830">
        <v>546</v>
      </c>
      <c r="AQ71" s="830"/>
      <c r="AR71" s="830"/>
      <c r="AS71" s="830"/>
      <c r="AT71" s="830"/>
      <c r="AU71" s="830">
        <v>176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597</v>
      </c>
      <c r="C72" s="874"/>
      <c r="D72" s="874"/>
      <c r="E72" s="874"/>
      <c r="F72" s="874"/>
      <c r="G72" s="874"/>
      <c r="H72" s="874"/>
      <c r="I72" s="874"/>
      <c r="J72" s="874"/>
      <c r="K72" s="874"/>
      <c r="L72" s="874"/>
      <c r="M72" s="874"/>
      <c r="N72" s="874"/>
      <c r="O72" s="874"/>
      <c r="P72" s="875"/>
      <c r="Q72" s="876">
        <v>115</v>
      </c>
      <c r="R72" s="830"/>
      <c r="S72" s="830"/>
      <c r="T72" s="830"/>
      <c r="U72" s="830"/>
      <c r="V72" s="830">
        <v>115</v>
      </c>
      <c r="W72" s="830"/>
      <c r="X72" s="830"/>
      <c r="Y72" s="830"/>
      <c r="Z72" s="830"/>
      <c r="AA72" s="830" t="s">
        <v>592</v>
      </c>
      <c r="AB72" s="830"/>
      <c r="AC72" s="830"/>
      <c r="AD72" s="830"/>
      <c r="AE72" s="830"/>
      <c r="AF72" s="830" t="s">
        <v>592</v>
      </c>
      <c r="AG72" s="830"/>
      <c r="AH72" s="830"/>
      <c r="AI72" s="830"/>
      <c r="AJ72" s="830"/>
      <c r="AK72" s="830" t="s">
        <v>592</v>
      </c>
      <c r="AL72" s="830"/>
      <c r="AM72" s="830"/>
      <c r="AN72" s="830"/>
      <c r="AO72" s="830"/>
      <c r="AP72" s="830" t="s">
        <v>592</v>
      </c>
      <c r="AQ72" s="830"/>
      <c r="AR72" s="830"/>
      <c r="AS72" s="830"/>
      <c r="AT72" s="830"/>
      <c r="AU72" s="830" t="s">
        <v>592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598</v>
      </c>
      <c r="C73" s="874"/>
      <c r="D73" s="874"/>
      <c r="E73" s="874"/>
      <c r="F73" s="874"/>
      <c r="G73" s="874"/>
      <c r="H73" s="874"/>
      <c r="I73" s="874"/>
      <c r="J73" s="874"/>
      <c r="K73" s="874"/>
      <c r="L73" s="874"/>
      <c r="M73" s="874"/>
      <c r="N73" s="874"/>
      <c r="O73" s="874"/>
      <c r="P73" s="875"/>
      <c r="Q73" s="876">
        <v>7</v>
      </c>
      <c r="R73" s="830"/>
      <c r="S73" s="830"/>
      <c r="T73" s="830"/>
      <c r="U73" s="830"/>
      <c r="V73" s="830">
        <v>7</v>
      </c>
      <c r="W73" s="830"/>
      <c r="X73" s="830"/>
      <c r="Y73" s="830"/>
      <c r="Z73" s="830"/>
      <c r="AA73" s="830">
        <v>1</v>
      </c>
      <c r="AB73" s="830"/>
      <c r="AC73" s="830"/>
      <c r="AD73" s="830"/>
      <c r="AE73" s="830"/>
      <c r="AF73" s="830">
        <v>1</v>
      </c>
      <c r="AG73" s="830"/>
      <c r="AH73" s="830"/>
      <c r="AI73" s="830"/>
      <c r="AJ73" s="830"/>
      <c r="AK73" s="830" t="s">
        <v>592</v>
      </c>
      <c r="AL73" s="830"/>
      <c r="AM73" s="830"/>
      <c r="AN73" s="830"/>
      <c r="AO73" s="830"/>
      <c r="AP73" s="830" t="s">
        <v>592</v>
      </c>
      <c r="AQ73" s="830"/>
      <c r="AR73" s="830"/>
      <c r="AS73" s="830"/>
      <c r="AT73" s="830"/>
      <c r="AU73" s="830" t="s">
        <v>592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599</v>
      </c>
      <c r="C74" s="874"/>
      <c r="D74" s="874"/>
      <c r="E74" s="874"/>
      <c r="F74" s="874"/>
      <c r="G74" s="874"/>
      <c r="H74" s="874"/>
      <c r="I74" s="874"/>
      <c r="J74" s="874"/>
      <c r="K74" s="874"/>
      <c r="L74" s="874"/>
      <c r="M74" s="874"/>
      <c r="N74" s="874"/>
      <c r="O74" s="874"/>
      <c r="P74" s="875"/>
      <c r="Q74" s="876">
        <v>58</v>
      </c>
      <c r="R74" s="830"/>
      <c r="S74" s="830"/>
      <c r="T74" s="830"/>
      <c r="U74" s="830"/>
      <c r="V74" s="830">
        <v>63</v>
      </c>
      <c r="W74" s="830"/>
      <c r="X74" s="830"/>
      <c r="Y74" s="830"/>
      <c r="Z74" s="830"/>
      <c r="AA74" s="830">
        <v>11</v>
      </c>
      <c r="AB74" s="830"/>
      <c r="AC74" s="830"/>
      <c r="AD74" s="830"/>
      <c r="AE74" s="830"/>
      <c r="AF74" s="830">
        <v>11</v>
      </c>
      <c r="AG74" s="830"/>
      <c r="AH74" s="830"/>
      <c r="AI74" s="830"/>
      <c r="AJ74" s="830"/>
      <c r="AK74" s="830" t="s">
        <v>592</v>
      </c>
      <c r="AL74" s="830"/>
      <c r="AM74" s="830"/>
      <c r="AN74" s="830"/>
      <c r="AO74" s="830"/>
      <c r="AP74" s="830" t="s">
        <v>592</v>
      </c>
      <c r="AQ74" s="830"/>
      <c r="AR74" s="830"/>
      <c r="AS74" s="830"/>
      <c r="AT74" s="830"/>
      <c r="AU74" s="830" t="s">
        <v>592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600</v>
      </c>
      <c r="C75" s="874"/>
      <c r="D75" s="874"/>
      <c r="E75" s="874"/>
      <c r="F75" s="874"/>
      <c r="G75" s="874"/>
      <c r="H75" s="874"/>
      <c r="I75" s="874"/>
      <c r="J75" s="874"/>
      <c r="K75" s="874"/>
      <c r="L75" s="874"/>
      <c r="M75" s="874"/>
      <c r="N75" s="874"/>
      <c r="O75" s="874"/>
      <c r="P75" s="875"/>
      <c r="Q75" s="877">
        <v>124</v>
      </c>
      <c r="R75" s="878"/>
      <c r="S75" s="878"/>
      <c r="T75" s="878"/>
      <c r="U75" s="834"/>
      <c r="V75" s="879">
        <v>113</v>
      </c>
      <c r="W75" s="878"/>
      <c r="X75" s="878"/>
      <c r="Y75" s="878"/>
      <c r="Z75" s="834"/>
      <c r="AA75" s="879">
        <v>11</v>
      </c>
      <c r="AB75" s="878"/>
      <c r="AC75" s="878"/>
      <c r="AD75" s="878"/>
      <c r="AE75" s="834"/>
      <c r="AF75" s="879">
        <v>11</v>
      </c>
      <c r="AG75" s="878"/>
      <c r="AH75" s="878"/>
      <c r="AI75" s="878"/>
      <c r="AJ75" s="834"/>
      <c r="AK75" s="879" t="s">
        <v>592</v>
      </c>
      <c r="AL75" s="878"/>
      <c r="AM75" s="878"/>
      <c r="AN75" s="878"/>
      <c r="AO75" s="834"/>
      <c r="AP75" s="879" t="s">
        <v>592</v>
      </c>
      <c r="AQ75" s="878"/>
      <c r="AR75" s="878"/>
      <c r="AS75" s="878"/>
      <c r="AT75" s="834"/>
      <c r="AU75" s="879" t="s">
        <v>592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601</v>
      </c>
      <c r="C76" s="874"/>
      <c r="D76" s="874"/>
      <c r="E76" s="874"/>
      <c r="F76" s="874"/>
      <c r="G76" s="874"/>
      <c r="H76" s="874"/>
      <c r="I76" s="874"/>
      <c r="J76" s="874"/>
      <c r="K76" s="874"/>
      <c r="L76" s="874"/>
      <c r="M76" s="874"/>
      <c r="N76" s="874"/>
      <c r="O76" s="874"/>
      <c r="P76" s="875"/>
      <c r="Q76" s="877">
        <v>116</v>
      </c>
      <c r="R76" s="878"/>
      <c r="S76" s="878"/>
      <c r="T76" s="878"/>
      <c r="U76" s="834"/>
      <c r="V76" s="879">
        <v>110</v>
      </c>
      <c r="W76" s="878"/>
      <c r="X76" s="878"/>
      <c r="Y76" s="878"/>
      <c r="Z76" s="834"/>
      <c r="AA76" s="879">
        <v>6</v>
      </c>
      <c r="AB76" s="878"/>
      <c r="AC76" s="878"/>
      <c r="AD76" s="878"/>
      <c r="AE76" s="834"/>
      <c r="AF76" s="879">
        <v>6</v>
      </c>
      <c r="AG76" s="878"/>
      <c r="AH76" s="878"/>
      <c r="AI76" s="878"/>
      <c r="AJ76" s="834"/>
      <c r="AK76" s="879">
        <v>14</v>
      </c>
      <c r="AL76" s="878"/>
      <c r="AM76" s="878"/>
      <c r="AN76" s="878"/>
      <c r="AO76" s="834"/>
      <c r="AP76" s="879" t="s">
        <v>592</v>
      </c>
      <c r="AQ76" s="878"/>
      <c r="AR76" s="878"/>
      <c r="AS76" s="878"/>
      <c r="AT76" s="834"/>
      <c r="AU76" s="879" t="s">
        <v>592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602</v>
      </c>
      <c r="C77" s="874"/>
      <c r="D77" s="874"/>
      <c r="E77" s="874"/>
      <c r="F77" s="874"/>
      <c r="G77" s="874"/>
      <c r="H77" s="874"/>
      <c r="I77" s="874"/>
      <c r="J77" s="874"/>
      <c r="K77" s="874"/>
      <c r="L77" s="874"/>
      <c r="M77" s="874"/>
      <c r="N77" s="874"/>
      <c r="O77" s="874"/>
      <c r="P77" s="875"/>
      <c r="Q77" s="877">
        <v>156662</v>
      </c>
      <c r="R77" s="878"/>
      <c r="S77" s="878"/>
      <c r="T77" s="878"/>
      <c r="U77" s="834"/>
      <c r="V77" s="879">
        <v>152216</v>
      </c>
      <c r="W77" s="878"/>
      <c r="X77" s="878"/>
      <c r="Y77" s="878"/>
      <c r="Z77" s="834"/>
      <c r="AA77" s="879">
        <v>4445</v>
      </c>
      <c r="AB77" s="878"/>
      <c r="AC77" s="878"/>
      <c r="AD77" s="878"/>
      <c r="AE77" s="834"/>
      <c r="AF77" s="879">
        <v>4445</v>
      </c>
      <c r="AG77" s="878"/>
      <c r="AH77" s="878"/>
      <c r="AI77" s="878"/>
      <c r="AJ77" s="834"/>
      <c r="AK77" s="879" t="s">
        <v>592</v>
      </c>
      <c r="AL77" s="878"/>
      <c r="AM77" s="878"/>
      <c r="AN77" s="878"/>
      <c r="AO77" s="834"/>
      <c r="AP77" s="879" t="s">
        <v>592</v>
      </c>
      <c r="AQ77" s="878"/>
      <c r="AR77" s="878"/>
      <c r="AS77" s="878"/>
      <c r="AT77" s="834"/>
      <c r="AU77" s="879" t="s">
        <v>592</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603</v>
      </c>
      <c r="C78" s="874"/>
      <c r="D78" s="874"/>
      <c r="E78" s="874"/>
      <c r="F78" s="874"/>
      <c r="G78" s="874"/>
      <c r="H78" s="874"/>
      <c r="I78" s="874"/>
      <c r="J78" s="874"/>
      <c r="K78" s="874"/>
      <c r="L78" s="874"/>
      <c r="M78" s="874"/>
      <c r="N78" s="874"/>
      <c r="O78" s="874"/>
      <c r="P78" s="875"/>
      <c r="Q78" s="876">
        <v>187</v>
      </c>
      <c r="R78" s="830"/>
      <c r="S78" s="830"/>
      <c r="T78" s="830"/>
      <c r="U78" s="830"/>
      <c r="V78" s="830">
        <v>175</v>
      </c>
      <c r="W78" s="830"/>
      <c r="X78" s="830"/>
      <c r="Y78" s="830"/>
      <c r="Z78" s="830"/>
      <c r="AA78" s="830">
        <v>11</v>
      </c>
      <c r="AB78" s="830"/>
      <c r="AC78" s="830"/>
      <c r="AD78" s="830"/>
      <c r="AE78" s="830"/>
      <c r="AF78" s="830">
        <v>8</v>
      </c>
      <c r="AG78" s="830"/>
      <c r="AH78" s="830"/>
      <c r="AI78" s="830"/>
      <c r="AJ78" s="830"/>
      <c r="AK78" s="830" t="s">
        <v>592</v>
      </c>
      <c r="AL78" s="830"/>
      <c r="AM78" s="830"/>
      <c r="AN78" s="830"/>
      <c r="AO78" s="830"/>
      <c r="AP78" s="830" t="s">
        <v>592</v>
      </c>
      <c r="AQ78" s="830"/>
      <c r="AR78" s="830"/>
      <c r="AS78" s="830"/>
      <c r="AT78" s="830"/>
      <c r="AU78" s="830" t="s">
        <v>592</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397</v>
      </c>
      <c r="B88" s="789" t="s">
        <v>433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5191</v>
      </c>
      <c r="AG88" s="844"/>
      <c r="AH88" s="844"/>
      <c r="AI88" s="844"/>
      <c r="AJ88" s="844"/>
      <c r="AK88" s="841"/>
      <c r="AL88" s="841"/>
      <c r="AM88" s="841"/>
      <c r="AN88" s="841"/>
      <c r="AO88" s="841"/>
      <c r="AP88" s="844">
        <v>546</v>
      </c>
      <c r="AQ88" s="844"/>
      <c r="AR88" s="844"/>
      <c r="AS88" s="844"/>
      <c r="AT88" s="844"/>
      <c r="AU88" s="844">
        <v>176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434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52</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441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442</v>
      </c>
      <c r="AB109" s="893"/>
      <c r="AC109" s="893"/>
      <c r="AD109" s="893"/>
      <c r="AE109" s="894"/>
      <c r="AF109" s="892" t="s">
        <v>443</v>
      </c>
      <c r="AG109" s="893"/>
      <c r="AH109" s="893"/>
      <c r="AI109" s="893"/>
      <c r="AJ109" s="894"/>
      <c r="AK109" s="892" t="s">
        <v>312</v>
      </c>
      <c r="AL109" s="893"/>
      <c r="AM109" s="893"/>
      <c r="AN109" s="893"/>
      <c r="AO109" s="894"/>
      <c r="AP109" s="892" t="s">
        <v>444</v>
      </c>
      <c r="AQ109" s="893"/>
      <c r="AR109" s="893"/>
      <c r="AS109" s="893"/>
      <c r="AT109" s="895"/>
      <c r="AU109" s="912" t="s">
        <v>441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442</v>
      </c>
      <c r="BR109" s="893"/>
      <c r="BS109" s="893"/>
      <c r="BT109" s="893"/>
      <c r="BU109" s="894"/>
      <c r="BV109" s="892" t="s">
        <v>443</v>
      </c>
      <c r="BW109" s="893"/>
      <c r="BX109" s="893"/>
      <c r="BY109" s="893"/>
      <c r="BZ109" s="894"/>
      <c r="CA109" s="892" t="s">
        <v>312</v>
      </c>
      <c r="CB109" s="893"/>
      <c r="CC109" s="893"/>
      <c r="CD109" s="893"/>
      <c r="CE109" s="894"/>
      <c r="CF109" s="913" t="s">
        <v>444</v>
      </c>
      <c r="CG109" s="913"/>
      <c r="CH109" s="913"/>
      <c r="CI109" s="913"/>
      <c r="CJ109" s="913"/>
      <c r="CK109" s="892" t="s">
        <v>445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442</v>
      </c>
      <c r="DH109" s="893"/>
      <c r="DI109" s="893"/>
      <c r="DJ109" s="893"/>
      <c r="DK109" s="894"/>
      <c r="DL109" s="892" t="s">
        <v>443</v>
      </c>
      <c r="DM109" s="893"/>
      <c r="DN109" s="893"/>
      <c r="DO109" s="893"/>
      <c r="DP109" s="894"/>
      <c r="DQ109" s="892" t="s">
        <v>312</v>
      </c>
      <c r="DR109" s="893"/>
      <c r="DS109" s="893"/>
      <c r="DT109" s="893"/>
      <c r="DU109" s="894"/>
      <c r="DV109" s="892" t="s">
        <v>444</v>
      </c>
      <c r="DW109" s="893"/>
      <c r="DX109" s="893"/>
      <c r="DY109" s="893"/>
      <c r="DZ109" s="895"/>
    </row>
    <row r="110" spans="1:131" s="230" customFormat="1" ht="26.25" customHeight="1" x14ac:dyDescent="0.15">
      <c r="A110" s="896" t="s">
        <v>446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960930</v>
      </c>
      <c r="AB110" s="900"/>
      <c r="AC110" s="900"/>
      <c r="AD110" s="900"/>
      <c r="AE110" s="901"/>
      <c r="AF110" s="902">
        <v>998626</v>
      </c>
      <c r="AG110" s="900"/>
      <c r="AH110" s="900"/>
      <c r="AI110" s="900"/>
      <c r="AJ110" s="901"/>
      <c r="AK110" s="902">
        <v>1073232</v>
      </c>
      <c r="AL110" s="900"/>
      <c r="AM110" s="900"/>
      <c r="AN110" s="900"/>
      <c r="AO110" s="901"/>
      <c r="AP110" s="903">
        <v>23.4</v>
      </c>
      <c r="AQ110" s="904"/>
      <c r="AR110" s="904"/>
      <c r="AS110" s="904"/>
      <c r="AT110" s="905"/>
      <c r="AU110" s="906" t="s">
        <v>75</v>
      </c>
      <c r="AV110" s="907"/>
      <c r="AW110" s="907"/>
      <c r="AX110" s="907"/>
      <c r="AY110" s="907"/>
      <c r="AZ110" s="929" t="s">
        <v>447</v>
      </c>
      <c r="BA110" s="897"/>
      <c r="BB110" s="897"/>
      <c r="BC110" s="897"/>
      <c r="BD110" s="897"/>
      <c r="BE110" s="897"/>
      <c r="BF110" s="897"/>
      <c r="BG110" s="897"/>
      <c r="BH110" s="897"/>
      <c r="BI110" s="897"/>
      <c r="BJ110" s="897"/>
      <c r="BK110" s="897"/>
      <c r="BL110" s="897"/>
      <c r="BM110" s="897"/>
      <c r="BN110" s="897"/>
      <c r="BO110" s="897"/>
      <c r="BP110" s="898"/>
      <c r="BQ110" s="930">
        <v>13257659</v>
      </c>
      <c r="BR110" s="931"/>
      <c r="BS110" s="931"/>
      <c r="BT110" s="931"/>
      <c r="BU110" s="931"/>
      <c r="BV110" s="931">
        <v>13622405</v>
      </c>
      <c r="BW110" s="931"/>
      <c r="BX110" s="931"/>
      <c r="BY110" s="931"/>
      <c r="BZ110" s="931"/>
      <c r="CA110" s="931">
        <v>13918796</v>
      </c>
      <c r="CB110" s="931"/>
      <c r="CC110" s="931"/>
      <c r="CD110" s="931"/>
      <c r="CE110" s="931"/>
      <c r="CF110" s="944">
        <v>303.8</v>
      </c>
      <c r="CG110" s="945"/>
      <c r="CH110" s="945"/>
      <c r="CI110" s="945"/>
      <c r="CJ110" s="945"/>
      <c r="CK110" s="946" t="s">
        <v>448</v>
      </c>
      <c r="CL110" s="947"/>
      <c r="CM110" s="929" t="s">
        <v>449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399</v>
      </c>
      <c r="DH110" s="931"/>
      <c r="DI110" s="931"/>
      <c r="DJ110" s="931"/>
      <c r="DK110" s="931"/>
      <c r="DL110" s="931" t="s">
        <v>399</v>
      </c>
      <c r="DM110" s="931"/>
      <c r="DN110" s="931"/>
      <c r="DO110" s="931"/>
      <c r="DP110" s="931"/>
      <c r="DQ110" s="931" t="s">
        <v>423</v>
      </c>
      <c r="DR110" s="931"/>
      <c r="DS110" s="931"/>
      <c r="DT110" s="931"/>
      <c r="DU110" s="931"/>
      <c r="DV110" s="932" t="s">
        <v>130</v>
      </c>
      <c r="DW110" s="932"/>
      <c r="DX110" s="932"/>
      <c r="DY110" s="932"/>
      <c r="DZ110" s="933"/>
    </row>
    <row r="111" spans="1:131" s="230" customFormat="1" ht="26.25" customHeight="1" x14ac:dyDescent="0.15">
      <c r="A111" s="934" t="s">
        <v>450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399</v>
      </c>
      <c r="AG111" s="938"/>
      <c r="AH111" s="938"/>
      <c r="AI111" s="938"/>
      <c r="AJ111" s="939"/>
      <c r="AK111" s="940" t="s">
        <v>399</v>
      </c>
      <c r="AL111" s="938"/>
      <c r="AM111" s="938"/>
      <c r="AN111" s="938"/>
      <c r="AO111" s="939"/>
      <c r="AP111" s="941" t="s">
        <v>130</v>
      </c>
      <c r="AQ111" s="942"/>
      <c r="AR111" s="942"/>
      <c r="AS111" s="942"/>
      <c r="AT111" s="943"/>
      <c r="AU111" s="908"/>
      <c r="AV111" s="909"/>
      <c r="AW111" s="909"/>
      <c r="AX111" s="909"/>
      <c r="AY111" s="909"/>
      <c r="AZ111" s="922" t="s">
        <v>451</v>
      </c>
      <c r="BA111" s="923"/>
      <c r="BB111" s="923"/>
      <c r="BC111" s="923"/>
      <c r="BD111" s="923"/>
      <c r="BE111" s="923"/>
      <c r="BF111" s="923"/>
      <c r="BG111" s="923"/>
      <c r="BH111" s="923"/>
      <c r="BI111" s="923"/>
      <c r="BJ111" s="923"/>
      <c r="BK111" s="923"/>
      <c r="BL111" s="923"/>
      <c r="BM111" s="923"/>
      <c r="BN111" s="923"/>
      <c r="BO111" s="923"/>
      <c r="BP111" s="924"/>
      <c r="BQ111" s="925" t="s">
        <v>130</v>
      </c>
      <c r="BR111" s="926"/>
      <c r="BS111" s="926"/>
      <c r="BT111" s="926"/>
      <c r="BU111" s="926"/>
      <c r="BV111" s="926" t="s">
        <v>130</v>
      </c>
      <c r="BW111" s="926"/>
      <c r="BX111" s="926"/>
      <c r="BY111" s="926"/>
      <c r="BZ111" s="926"/>
      <c r="CA111" s="926" t="s">
        <v>399</v>
      </c>
      <c r="CB111" s="926"/>
      <c r="CC111" s="926"/>
      <c r="CD111" s="926"/>
      <c r="CE111" s="926"/>
      <c r="CF111" s="920" t="s">
        <v>399</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130</v>
      </c>
      <c r="DM111" s="926"/>
      <c r="DN111" s="926"/>
      <c r="DO111" s="926"/>
      <c r="DP111" s="926"/>
      <c r="DQ111" s="926" t="s">
        <v>130</v>
      </c>
      <c r="DR111" s="926"/>
      <c r="DS111" s="926"/>
      <c r="DT111" s="926"/>
      <c r="DU111" s="926"/>
      <c r="DV111" s="927" t="s">
        <v>130</v>
      </c>
      <c r="DW111" s="927"/>
      <c r="DX111" s="927"/>
      <c r="DY111" s="927"/>
      <c r="DZ111" s="928"/>
    </row>
    <row r="112" spans="1:131" s="230" customFormat="1" ht="26.25" customHeight="1" x14ac:dyDescent="0.15">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399</v>
      </c>
      <c r="AB112" s="959"/>
      <c r="AC112" s="959"/>
      <c r="AD112" s="959"/>
      <c r="AE112" s="960"/>
      <c r="AF112" s="961" t="s">
        <v>130</v>
      </c>
      <c r="AG112" s="959"/>
      <c r="AH112" s="959"/>
      <c r="AI112" s="959"/>
      <c r="AJ112" s="960"/>
      <c r="AK112" s="961" t="s">
        <v>455</v>
      </c>
      <c r="AL112" s="959"/>
      <c r="AM112" s="959"/>
      <c r="AN112" s="959"/>
      <c r="AO112" s="960"/>
      <c r="AP112" s="962" t="s">
        <v>130</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1650090</v>
      </c>
      <c r="BR112" s="926"/>
      <c r="BS112" s="926"/>
      <c r="BT112" s="926"/>
      <c r="BU112" s="926"/>
      <c r="BV112" s="926">
        <v>1517639</v>
      </c>
      <c r="BW112" s="926"/>
      <c r="BX112" s="926"/>
      <c r="BY112" s="926"/>
      <c r="BZ112" s="926"/>
      <c r="CA112" s="926">
        <v>1663491</v>
      </c>
      <c r="CB112" s="926"/>
      <c r="CC112" s="926"/>
      <c r="CD112" s="926"/>
      <c r="CE112" s="926"/>
      <c r="CF112" s="920">
        <v>36.299999999999997</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423</v>
      </c>
      <c r="DM112" s="926"/>
      <c r="DN112" s="926"/>
      <c r="DO112" s="926"/>
      <c r="DP112" s="926"/>
      <c r="DQ112" s="926" t="s">
        <v>399</v>
      </c>
      <c r="DR112" s="926"/>
      <c r="DS112" s="926"/>
      <c r="DT112" s="926"/>
      <c r="DU112" s="926"/>
      <c r="DV112" s="927" t="s">
        <v>399</v>
      </c>
      <c r="DW112" s="927"/>
      <c r="DX112" s="927"/>
      <c r="DY112" s="927"/>
      <c r="DZ112" s="928"/>
    </row>
    <row r="113" spans="1:130" s="230" customFormat="1" ht="26.25" customHeight="1" x14ac:dyDescent="0.15">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146390</v>
      </c>
      <c r="AB113" s="938"/>
      <c r="AC113" s="938"/>
      <c r="AD113" s="938"/>
      <c r="AE113" s="939"/>
      <c r="AF113" s="940">
        <v>174776</v>
      </c>
      <c r="AG113" s="938"/>
      <c r="AH113" s="938"/>
      <c r="AI113" s="938"/>
      <c r="AJ113" s="939"/>
      <c r="AK113" s="940">
        <v>189955</v>
      </c>
      <c r="AL113" s="938"/>
      <c r="AM113" s="938"/>
      <c r="AN113" s="938"/>
      <c r="AO113" s="939"/>
      <c r="AP113" s="941">
        <v>4.0999999999999996</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v>192258</v>
      </c>
      <c r="BR113" s="926"/>
      <c r="BS113" s="926"/>
      <c r="BT113" s="926"/>
      <c r="BU113" s="926"/>
      <c r="BV113" s="926">
        <v>184398</v>
      </c>
      <c r="BW113" s="926"/>
      <c r="BX113" s="926"/>
      <c r="BY113" s="926"/>
      <c r="BZ113" s="926"/>
      <c r="CA113" s="926">
        <v>176487</v>
      </c>
      <c r="CB113" s="926"/>
      <c r="CC113" s="926"/>
      <c r="CD113" s="926"/>
      <c r="CE113" s="926"/>
      <c r="CF113" s="920">
        <v>3.9</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130</v>
      </c>
      <c r="DM113" s="959"/>
      <c r="DN113" s="959"/>
      <c r="DO113" s="959"/>
      <c r="DP113" s="960"/>
      <c r="DQ113" s="961" t="s">
        <v>130</v>
      </c>
      <c r="DR113" s="959"/>
      <c r="DS113" s="959"/>
      <c r="DT113" s="959"/>
      <c r="DU113" s="960"/>
      <c r="DV113" s="962" t="s">
        <v>130</v>
      </c>
      <c r="DW113" s="963"/>
      <c r="DX113" s="963"/>
      <c r="DY113" s="963"/>
      <c r="DZ113" s="964"/>
    </row>
    <row r="114" spans="1:130" s="230" customFormat="1" ht="26.25" customHeight="1" x14ac:dyDescent="0.15">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130</v>
      </c>
      <c r="AB114" s="959"/>
      <c r="AC114" s="959"/>
      <c r="AD114" s="959"/>
      <c r="AE114" s="960"/>
      <c r="AF114" s="961" t="s">
        <v>399</v>
      </c>
      <c r="AG114" s="959"/>
      <c r="AH114" s="959"/>
      <c r="AI114" s="959"/>
      <c r="AJ114" s="960"/>
      <c r="AK114" s="961" t="s">
        <v>130</v>
      </c>
      <c r="AL114" s="959"/>
      <c r="AM114" s="959"/>
      <c r="AN114" s="959"/>
      <c r="AO114" s="960"/>
      <c r="AP114" s="962" t="s">
        <v>130</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1129239</v>
      </c>
      <c r="BR114" s="926"/>
      <c r="BS114" s="926"/>
      <c r="BT114" s="926"/>
      <c r="BU114" s="926"/>
      <c r="BV114" s="926">
        <v>1263989</v>
      </c>
      <c r="BW114" s="926"/>
      <c r="BX114" s="926"/>
      <c r="BY114" s="926"/>
      <c r="BZ114" s="926"/>
      <c r="CA114" s="926">
        <v>1137541</v>
      </c>
      <c r="CB114" s="926"/>
      <c r="CC114" s="926"/>
      <c r="CD114" s="926"/>
      <c r="CE114" s="926"/>
      <c r="CF114" s="920">
        <v>24.8</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130</v>
      </c>
      <c r="DR114" s="959"/>
      <c r="DS114" s="959"/>
      <c r="DT114" s="959"/>
      <c r="DU114" s="960"/>
      <c r="DV114" s="962" t="s">
        <v>423</v>
      </c>
      <c r="DW114" s="963"/>
      <c r="DX114" s="963"/>
      <c r="DY114" s="963"/>
      <c r="DZ114" s="964"/>
    </row>
    <row r="115" spans="1:130" s="230" customFormat="1" ht="26.25" customHeight="1" x14ac:dyDescent="0.15">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130</v>
      </c>
      <c r="AB115" s="938"/>
      <c r="AC115" s="938"/>
      <c r="AD115" s="938"/>
      <c r="AE115" s="939"/>
      <c r="AF115" s="940" t="s">
        <v>399</v>
      </c>
      <c r="AG115" s="938"/>
      <c r="AH115" s="938"/>
      <c r="AI115" s="938"/>
      <c r="AJ115" s="939"/>
      <c r="AK115" s="940" t="s">
        <v>130</v>
      </c>
      <c r="AL115" s="938"/>
      <c r="AM115" s="938"/>
      <c r="AN115" s="938"/>
      <c r="AO115" s="939"/>
      <c r="AP115" s="941" t="s">
        <v>130</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399</v>
      </c>
      <c r="BW115" s="926"/>
      <c r="BX115" s="926"/>
      <c r="BY115" s="926"/>
      <c r="BZ115" s="926"/>
      <c r="CA115" s="926" t="s">
        <v>130</v>
      </c>
      <c r="CB115" s="926"/>
      <c r="CC115" s="926"/>
      <c r="CD115" s="926"/>
      <c r="CE115" s="926"/>
      <c r="CF115" s="920" t="s">
        <v>130</v>
      </c>
      <c r="CG115" s="921"/>
      <c r="CH115" s="921"/>
      <c r="CI115" s="921"/>
      <c r="CJ115" s="921"/>
      <c r="CK115" s="948"/>
      <c r="CL115" s="949"/>
      <c r="CM115" s="922" t="s">
        <v>466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423</v>
      </c>
      <c r="DH115" s="959"/>
      <c r="DI115" s="959"/>
      <c r="DJ115" s="959"/>
      <c r="DK115" s="960"/>
      <c r="DL115" s="961" t="s">
        <v>130</v>
      </c>
      <c r="DM115" s="959"/>
      <c r="DN115" s="959"/>
      <c r="DO115" s="959"/>
      <c r="DP115" s="960"/>
      <c r="DQ115" s="961" t="s">
        <v>130</v>
      </c>
      <c r="DR115" s="959"/>
      <c r="DS115" s="959"/>
      <c r="DT115" s="959"/>
      <c r="DU115" s="960"/>
      <c r="DV115" s="962" t="s">
        <v>130</v>
      </c>
      <c r="DW115" s="963"/>
      <c r="DX115" s="963"/>
      <c r="DY115" s="963"/>
      <c r="DZ115" s="964"/>
    </row>
    <row r="116" spans="1:130" s="230" customFormat="1" ht="26.25" customHeight="1" x14ac:dyDescent="0.15">
      <c r="A116" s="956"/>
      <c r="B116" s="957"/>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455</v>
      </c>
      <c r="AB116" s="959"/>
      <c r="AC116" s="959"/>
      <c r="AD116" s="959"/>
      <c r="AE116" s="960"/>
      <c r="AF116" s="961" t="s">
        <v>399</v>
      </c>
      <c r="AG116" s="959"/>
      <c r="AH116" s="959"/>
      <c r="AI116" s="959"/>
      <c r="AJ116" s="960"/>
      <c r="AK116" s="961" t="s">
        <v>130</v>
      </c>
      <c r="AL116" s="959"/>
      <c r="AM116" s="959"/>
      <c r="AN116" s="959"/>
      <c r="AO116" s="960"/>
      <c r="AP116" s="962" t="s">
        <v>130</v>
      </c>
      <c r="AQ116" s="963"/>
      <c r="AR116" s="963"/>
      <c r="AS116" s="963"/>
      <c r="AT116" s="964"/>
      <c r="AU116" s="908"/>
      <c r="AV116" s="909"/>
      <c r="AW116" s="909"/>
      <c r="AX116" s="909"/>
      <c r="AY116" s="909"/>
      <c r="AZ116" s="967" t="s">
        <v>468</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130</v>
      </c>
      <c r="BW116" s="926"/>
      <c r="BX116" s="926"/>
      <c r="BY116" s="926"/>
      <c r="BZ116" s="926"/>
      <c r="CA116" s="926" t="s">
        <v>130</v>
      </c>
      <c r="CB116" s="926"/>
      <c r="CC116" s="926"/>
      <c r="CD116" s="926"/>
      <c r="CE116" s="926"/>
      <c r="CF116" s="920" t="s">
        <v>130</v>
      </c>
      <c r="CG116" s="921"/>
      <c r="CH116" s="921"/>
      <c r="CI116" s="921"/>
      <c r="CJ116" s="921"/>
      <c r="CK116" s="948"/>
      <c r="CL116" s="949"/>
      <c r="CM116" s="922" t="s">
        <v>469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399</v>
      </c>
      <c r="DR116" s="959"/>
      <c r="DS116" s="959"/>
      <c r="DT116" s="959"/>
      <c r="DU116" s="960"/>
      <c r="DV116" s="962" t="s">
        <v>130</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470</v>
      </c>
      <c r="Z117" s="894"/>
      <c r="AA117" s="978">
        <v>1107320</v>
      </c>
      <c r="AB117" s="979"/>
      <c r="AC117" s="979"/>
      <c r="AD117" s="979"/>
      <c r="AE117" s="980"/>
      <c r="AF117" s="981">
        <v>1173402</v>
      </c>
      <c r="AG117" s="979"/>
      <c r="AH117" s="979"/>
      <c r="AI117" s="979"/>
      <c r="AJ117" s="980"/>
      <c r="AK117" s="981">
        <v>1263187</v>
      </c>
      <c r="AL117" s="979"/>
      <c r="AM117" s="979"/>
      <c r="AN117" s="979"/>
      <c r="AO117" s="980"/>
      <c r="AP117" s="982"/>
      <c r="AQ117" s="983"/>
      <c r="AR117" s="983"/>
      <c r="AS117" s="983"/>
      <c r="AT117" s="984"/>
      <c r="AU117" s="908"/>
      <c r="AV117" s="909"/>
      <c r="AW117" s="909"/>
      <c r="AX117" s="909"/>
      <c r="AY117" s="909"/>
      <c r="AZ117" s="974" t="s">
        <v>471</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455</v>
      </c>
      <c r="CB117" s="926"/>
      <c r="CC117" s="926"/>
      <c r="CD117" s="926"/>
      <c r="CE117" s="926"/>
      <c r="CF117" s="920" t="s">
        <v>130</v>
      </c>
      <c r="CG117" s="921"/>
      <c r="CH117" s="921"/>
      <c r="CI117" s="921"/>
      <c r="CJ117" s="921"/>
      <c r="CK117" s="948"/>
      <c r="CL117" s="949"/>
      <c r="CM117" s="922" t="s">
        <v>472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x14ac:dyDescent="0.15">
      <c r="A118" s="912" t="s">
        <v>445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442</v>
      </c>
      <c r="AB118" s="893"/>
      <c r="AC118" s="893"/>
      <c r="AD118" s="893"/>
      <c r="AE118" s="894"/>
      <c r="AF118" s="892" t="s">
        <v>443</v>
      </c>
      <c r="AG118" s="893"/>
      <c r="AH118" s="893"/>
      <c r="AI118" s="893"/>
      <c r="AJ118" s="894"/>
      <c r="AK118" s="892" t="s">
        <v>312</v>
      </c>
      <c r="AL118" s="893"/>
      <c r="AM118" s="893"/>
      <c r="AN118" s="893"/>
      <c r="AO118" s="894"/>
      <c r="AP118" s="970" t="s">
        <v>444</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423</v>
      </c>
      <c r="BR118" s="1000"/>
      <c r="BS118" s="1000"/>
      <c r="BT118" s="1000"/>
      <c r="BU118" s="1000"/>
      <c r="BV118" s="1000" t="s">
        <v>130</v>
      </c>
      <c r="BW118" s="1000"/>
      <c r="BX118" s="1000"/>
      <c r="BY118" s="1000"/>
      <c r="BZ118" s="1000"/>
      <c r="CA118" s="1000" t="s">
        <v>130</v>
      </c>
      <c r="CB118" s="1000"/>
      <c r="CC118" s="1000"/>
      <c r="CD118" s="1000"/>
      <c r="CE118" s="1000"/>
      <c r="CF118" s="920" t="s">
        <v>130</v>
      </c>
      <c r="CG118" s="921"/>
      <c r="CH118" s="921"/>
      <c r="CI118" s="921"/>
      <c r="CJ118" s="921"/>
      <c r="CK118" s="948"/>
      <c r="CL118" s="949"/>
      <c r="CM118" s="922" t="s">
        <v>474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x14ac:dyDescent="0.15">
      <c r="A119" s="1056" t="s">
        <v>448</v>
      </c>
      <c r="B119" s="947"/>
      <c r="C119" s="929" t="s">
        <v>449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399</v>
      </c>
      <c r="AB119" s="900"/>
      <c r="AC119" s="900"/>
      <c r="AD119" s="900"/>
      <c r="AE119" s="901"/>
      <c r="AF119" s="902" t="s">
        <v>130</v>
      </c>
      <c r="AG119" s="900"/>
      <c r="AH119" s="900"/>
      <c r="AI119" s="900"/>
      <c r="AJ119" s="901"/>
      <c r="AK119" s="902" t="s">
        <v>130</v>
      </c>
      <c r="AL119" s="900"/>
      <c r="AM119" s="900"/>
      <c r="AN119" s="900"/>
      <c r="AO119" s="901"/>
      <c r="AP119" s="903" t="s">
        <v>130</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475</v>
      </c>
      <c r="BP119" s="1005"/>
      <c r="BQ119" s="999">
        <v>16229246</v>
      </c>
      <c r="BR119" s="1000"/>
      <c r="BS119" s="1000"/>
      <c r="BT119" s="1000"/>
      <c r="BU119" s="1000"/>
      <c r="BV119" s="1000">
        <v>16588431</v>
      </c>
      <c r="BW119" s="1000"/>
      <c r="BX119" s="1000"/>
      <c r="BY119" s="1000"/>
      <c r="BZ119" s="1000"/>
      <c r="CA119" s="1000">
        <v>16896315</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130</v>
      </c>
      <c r="DM119" s="986"/>
      <c r="DN119" s="986"/>
      <c r="DO119" s="986"/>
      <c r="DP119" s="987"/>
      <c r="DQ119" s="985" t="s">
        <v>130</v>
      </c>
      <c r="DR119" s="986"/>
      <c r="DS119" s="986"/>
      <c r="DT119" s="986"/>
      <c r="DU119" s="987"/>
      <c r="DV119" s="988" t="s">
        <v>130</v>
      </c>
      <c r="DW119" s="989"/>
      <c r="DX119" s="989"/>
      <c r="DY119" s="989"/>
      <c r="DZ119" s="990"/>
    </row>
    <row r="120" spans="1:130" s="230" customFormat="1" ht="26.25" customHeight="1" x14ac:dyDescent="0.15">
      <c r="A120" s="1057"/>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130</v>
      </c>
      <c r="AL120" s="959"/>
      <c r="AM120" s="959"/>
      <c r="AN120" s="959"/>
      <c r="AO120" s="960"/>
      <c r="AP120" s="962" t="s">
        <v>130</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4243581</v>
      </c>
      <c r="BR120" s="931"/>
      <c r="BS120" s="931"/>
      <c r="BT120" s="931"/>
      <c r="BU120" s="931"/>
      <c r="BV120" s="931">
        <v>4874476</v>
      </c>
      <c r="BW120" s="931"/>
      <c r="BX120" s="931"/>
      <c r="BY120" s="931"/>
      <c r="BZ120" s="931"/>
      <c r="CA120" s="931">
        <v>5311121</v>
      </c>
      <c r="CB120" s="931"/>
      <c r="CC120" s="931"/>
      <c r="CD120" s="931"/>
      <c r="CE120" s="931"/>
      <c r="CF120" s="944">
        <v>115.9</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v>954045</v>
      </c>
      <c r="DH120" s="931"/>
      <c r="DI120" s="931"/>
      <c r="DJ120" s="931"/>
      <c r="DK120" s="931"/>
      <c r="DL120" s="931">
        <v>857442</v>
      </c>
      <c r="DM120" s="931"/>
      <c r="DN120" s="931"/>
      <c r="DO120" s="931"/>
      <c r="DP120" s="931"/>
      <c r="DQ120" s="931">
        <v>887716</v>
      </c>
      <c r="DR120" s="931"/>
      <c r="DS120" s="931"/>
      <c r="DT120" s="931"/>
      <c r="DU120" s="931"/>
      <c r="DV120" s="932">
        <v>19.399999999999999</v>
      </c>
      <c r="DW120" s="932"/>
      <c r="DX120" s="932"/>
      <c r="DY120" s="932"/>
      <c r="DZ120" s="933"/>
    </row>
    <row r="121" spans="1:130" s="230" customFormat="1" ht="26.25" customHeight="1" x14ac:dyDescent="0.15">
      <c r="A121" s="1057"/>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1443</v>
      </c>
      <c r="BR121" s="926"/>
      <c r="BS121" s="926"/>
      <c r="BT121" s="926"/>
      <c r="BU121" s="926"/>
      <c r="BV121" s="926">
        <v>768</v>
      </c>
      <c r="BW121" s="926"/>
      <c r="BX121" s="926"/>
      <c r="BY121" s="926"/>
      <c r="BZ121" s="926"/>
      <c r="CA121" s="926" t="s">
        <v>130</v>
      </c>
      <c r="CB121" s="926"/>
      <c r="CC121" s="926"/>
      <c r="CD121" s="926"/>
      <c r="CE121" s="926"/>
      <c r="CF121" s="920" t="s">
        <v>130</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v>601576</v>
      </c>
      <c r="DH121" s="926"/>
      <c r="DI121" s="926"/>
      <c r="DJ121" s="926"/>
      <c r="DK121" s="926"/>
      <c r="DL121" s="926">
        <v>584803</v>
      </c>
      <c r="DM121" s="926"/>
      <c r="DN121" s="926"/>
      <c r="DO121" s="926"/>
      <c r="DP121" s="926"/>
      <c r="DQ121" s="926">
        <v>717849</v>
      </c>
      <c r="DR121" s="926"/>
      <c r="DS121" s="926"/>
      <c r="DT121" s="926"/>
      <c r="DU121" s="926"/>
      <c r="DV121" s="927">
        <v>15.7</v>
      </c>
      <c r="DW121" s="927"/>
      <c r="DX121" s="927"/>
      <c r="DY121" s="927"/>
      <c r="DZ121" s="928"/>
    </row>
    <row r="122" spans="1:130" s="230" customFormat="1" ht="26.25" customHeight="1" x14ac:dyDescent="0.15">
      <c r="A122" s="1057"/>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10788081</v>
      </c>
      <c r="BR122" s="1000"/>
      <c r="BS122" s="1000"/>
      <c r="BT122" s="1000"/>
      <c r="BU122" s="1000"/>
      <c r="BV122" s="1000">
        <v>10434558</v>
      </c>
      <c r="BW122" s="1000"/>
      <c r="BX122" s="1000"/>
      <c r="BY122" s="1000"/>
      <c r="BZ122" s="1000"/>
      <c r="CA122" s="1000">
        <v>10616007</v>
      </c>
      <c r="CB122" s="1000"/>
      <c r="CC122" s="1000"/>
      <c r="CD122" s="1000"/>
      <c r="CE122" s="1000"/>
      <c r="CF122" s="1017">
        <v>231.7</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v>92458</v>
      </c>
      <c r="DH122" s="926"/>
      <c r="DI122" s="926"/>
      <c r="DJ122" s="926"/>
      <c r="DK122" s="926"/>
      <c r="DL122" s="926">
        <v>75394</v>
      </c>
      <c r="DM122" s="926"/>
      <c r="DN122" s="926"/>
      <c r="DO122" s="926"/>
      <c r="DP122" s="926"/>
      <c r="DQ122" s="926">
        <v>57926</v>
      </c>
      <c r="DR122" s="926"/>
      <c r="DS122" s="926"/>
      <c r="DT122" s="926"/>
      <c r="DU122" s="926"/>
      <c r="DV122" s="927">
        <v>1.3</v>
      </c>
      <c r="DW122" s="927"/>
      <c r="DX122" s="927"/>
      <c r="DY122" s="927"/>
      <c r="DZ122" s="928"/>
    </row>
    <row r="123" spans="1:130" s="230" customFormat="1" ht="26.25" customHeight="1" x14ac:dyDescent="0.15">
      <c r="A123" s="1057"/>
      <c r="B123" s="949"/>
      <c r="C123" s="922" t="s">
        <v>469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486</v>
      </c>
      <c r="BP123" s="1005"/>
      <c r="BQ123" s="1063">
        <v>15033105</v>
      </c>
      <c r="BR123" s="1064"/>
      <c r="BS123" s="1064"/>
      <c r="BT123" s="1064"/>
      <c r="BU123" s="1064"/>
      <c r="BV123" s="1064">
        <v>15309802</v>
      </c>
      <c r="BW123" s="1064"/>
      <c r="BX123" s="1064"/>
      <c r="BY123" s="1064"/>
      <c r="BZ123" s="1064"/>
      <c r="CA123" s="1064">
        <v>15927128</v>
      </c>
      <c r="CB123" s="1064"/>
      <c r="CC123" s="1064"/>
      <c r="CD123" s="1064"/>
      <c r="CE123" s="1064"/>
      <c r="CF123" s="1001"/>
      <c r="CG123" s="1002"/>
      <c r="CH123" s="1002"/>
      <c r="CI123" s="1002"/>
      <c r="CJ123" s="1003"/>
      <c r="CK123" s="1009"/>
      <c r="CL123" s="1010"/>
      <c r="CM123" s="1010"/>
      <c r="CN123" s="1010"/>
      <c r="CO123" s="1011"/>
      <c r="CP123" s="1019" t="s">
        <v>487</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x14ac:dyDescent="0.2">
      <c r="A124" s="1057"/>
      <c r="B124" s="949"/>
      <c r="C124" s="922" t="s">
        <v>472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59" t="s">
        <v>488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26.9</v>
      </c>
      <c r="BR124" s="1027"/>
      <c r="BS124" s="1027"/>
      <c r="BT124" s="1027"/>
      <c r="BU124" s="1027"/>
      <c r="BV124" s="1027">
        <v>26.7</v>
      </c>
      <c r="BW124" s="1027"/>
      <c r="BX124" s="1027"/>
      <c r="BY124" s="1027"/>
      <c r="BZ124" s="1027"/>
      <c r="CA124" s="1027">
        <v>21.1</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v>2011</v>
      </c>
      <c r="DH124" s="986"/>
      <c r="DI124" s="986"/>
      <c r="DJ124" s="986"/>
      <c r="DK124" s="987"/>
      <c r="DL124" s="985" t="s">
        <v>130</v>
      </c>
      <c r="DM124" s="986"/>
      <c r="DN124" s="986"/>
      <c r="DO124" s="986"/>
      <c r="DP124" s="987"/>
      <c r="DQ124" s="985" t="s">
        <v>130</v>
      </c>
      <c r="DR124" s="986"/>
      <c r="DS124" s="986"/>
      <c r="DT124" s="986"/>
      <c r="DU124" s="987"/>
      <c r="DV124" s="988" t="s">
        <v>423</v>
      </c>
      <c r="DW124" s="989"/>
      <c r="DX124" s="989"/>
      <c r="DY124" s="989"/>
      <c r="DZ124" s="990"/>
    </row>
    <row r="125" spans="1:130" s="230" customFormat="1" ht="26.25" customHeight="1" x14ac:dyDescent="0.15">
      <c r="A125" s="1057"/>
      <c r="B125" s="949"/>
      <c r="C125" s="922" t="s">
        <v>474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490</v>
      </c>
      <c r="AL125" s="959"/>
      <c r="AM125" s="959"/>
      <c r="AN125" s="959"/>
      <c r="AO125" s="960"/>
      <c r="AP125" s="962" t="s">
        <v>423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423</v>
      </c>
      <c r="DH125" s="931"/>
      <c r="DI125" s="931"/>
      <c r="DJ125" s="931"/>
      <c r="DK125" s="931"/>
      <c r="DL125" s="931" t="s">
        <v>423</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x14ac:dyDescent="0.2">
      <c r="A126" s="1057"/>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130</v>
      </c>
      <c r="AL126" s="959"/>
      <c r="AM126" s="959"/>
      <c r="AN126" s="959"/>
      <c r="AO126" s="960"/>
      <c r="AP126" s="962" t="s">
        <v>423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x14ac:dyDescent="0.15">
      <c r="A127" s="1058"/>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130</v>
      </c>
      <c r="AG127" s="959"/>
      <c r="AH127" s="959"/>
      <c r="AI127" s="959"/>
      <c r="AJ127" s="960"/>
      <c r="AK127" s="961" t="s">
        <v>490</v>
      </c>
      <c r="AL127" s="959"/>
      <c r="AM127" s="959"/>
      <c r="AN127" s="959"/>
      <c r="AO127" s="960"/>
      <c r="AP127" s="962" t="s">
        <v>423</v>
      </c>
      <c r="AQ127" s="963"/>
      <c r="AR127" s="963"/>
      <c r="AS127" s="963"/>
      <c r="AT127" s="964"/>
      <c r="AU127" s="232"/>
      <c r="AV127" s="232"/>
      <c r="AW127" s="232"/>
      <c r="AX127" s="1031" t="s">
        <v>495</v>
      </c>
      <c r="AY127" s="1032"/>
      <c r="AZ127" s="1032"/>
      <c r="BA127" s="1032"/>
      <c r="BB127" s="1032"/>
      <c r="BC127" s="1032"/>
      <c r="BD127" s="1032"/>
      <c r="BE127" s="1033"/>
      <c r="BF127" s="1034" t="s">
        <v>496</v>
      </c>
      <c r="BG127" s="1032"/>
      <c r="BH127" s="1032"/>
      <c r="BI127" s="1032"/>
      <c r="BJ127" s="1032"/>
      <c r="BK127" s="1032"/>
      <c r="BL127" s="1033"/>
      <c r="BM127" s="1034" t="s">
        <v>497</v>
      </c>
      <c r="BN127" s="1032"/>
      <c r="BO127" s="1032"/>
      <c r="BP127" s="1032"/>
      <c r="BQ127" s="1032"/>
      <c r="BR127" s="1032"/>
      <c r="BS127" s="1033"/>
      <c r="BT127" s="1034" t="s">
        <v>498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490</v>
      </c>
      <c r="DH127" s="926"/>
      <c r="DI127" s="926"/>
      <c r="DJ127" s="926"/>
      <c r="DK127" s="926"/>
      <c r="DL127" s="926" t="s">
        <v>423</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x14ac:dyDescent="0.2">
      <c r="A128" s="1041" t="s">
        <v>500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501</v>
      </c>
      <c r="X128" s="1043"/>
      <c r="Y128" s="1043"/>
      <c r="Z128" s="1044"/>
      <c r="AA128" s="1045">
        <v>359</v>
      </c>
      <c r="AB128" s="1046"/>
      <c r="AC128" s="1046"/>
      <c r="AD128" s="1046"/>
      <c r="AE128" s="1047"/>
      <c r="AF128" s="1048">
        <v>239</v>
      </c>
      <c r="AG128" s="1046"/>
      <c r="AH128" s="1046"/>
      <c r="AI128" s="1046"/>
      <c r="AJ128" s="1047"/>
      <c r="AK128" s="1048">
        <v>315</v>
      </c>
      <c r="AL128" s="1046"/>
      <c r="AM128" s="1046"/>
      <c r="AN128" s="1046"/>
      <c r="AO128" s="1047"/>
      <c r="AP128" s="1049"/>
      <c r="AQ128" s="1050"/>
      <c r="AR128" s="1050"/>
      <c r="AS128" s="1050"/>
      <c r="AT128" s="1051"/>
      <c r="AU128" s="232"/>
      <c r="AV128" s="232"/>
      <c r="AW128" s="232"/>
      <c r="AX128" s="896" t="s">
        <v>502</v>
      </c>
      <c r="AY128" s="897"/>
      <c r="AZ128" s="897"/>
      <c r="BA128" s="897"/>
      <c r="BB128" s="897"/>
      <c r="BC128" s="897"/>
      <c r="BD128" s="897"/>
      <c r="BE128" s="898"/>
      <c r="BF128" s="1052" t="s">
        <v>130</v>
      </c>
      <c r="BG128" s="1053"/>
      <c r="BH128" s="1053"/>
      <c r="BI128" s="1053"/>
      <c r="BJ128" s="1053"/>
      <c r="BK128" s="1053"/>
      <c r="BL128" s="1054"/>
      <c r="BM128" s="1052">
        <v>14.72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503</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130</v>
      </c>
      <c r="DM128" s="1038"/>
      <c r="DN128" s="1038"/>
      <c r="DO128" s="1038"/>
      <c r="DP128" s="1038"/>
      <c r="DQ128" s="1038" t="s">
        <v>490</v>
      </c>
      <c r="DR128" s="1038"/>
      <c r="DS128" s="1038"/>
      <c r="DT128" s="1038"/>
      <c r="DU128" s="1038"/>
      <c r="DV128" s="1039" t="s">
        <v>130</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504</v>
      </c>
      <c r="X129" s="1071"/>
      <c r="Y129" s="1071"/>
      <c r="Z129" s="1072"/>
      <c r="AA129" s="958">
        <v>5176192</v>
      </c>
      <c r="AB129" s="959"/>
      <c r="AC129" s="959"/>
      <c r="AD129" s="959"/>
      <c r="AE129" s="960"/>
      <c r="AF129" s="961">
        <v>5582936</v>
      </c>
      <c r="AG129" s="959"/>
      <c r="AH129" s="959"/>
      <c r="AI129" s="959"/>
      <c r="AJ129" s="960"/>
      <c r="AK129" s="961">
        <v>5457966</v>
      </c>
      <c r="AL129" s="959"/>
      <c r="AM129" s="959"/>
      <c r="AN129" s="959"/>
      <c r="AO129" s="960"/>
      <c r="AP129" s="1073"/>
      <c r="AQ129" s="1074"/>
      <c r="AR129" s="1074"/>
      <c r="AS129" s="1074"/>
      <c r="AT129" s="1075"/>
      <c r="AU129" s="233"/>
      <c r="AV129" s="233"/>
      <c r="AW129" s="233"/>
      <c r="AX129" s="1065" t="s">
        <v>505</v>
      </c>
      <c r="AY129" s="923"/>
      <c r="AZ129" s="923"/>
      <c r="BA129" s="923"/>
      <c r="BB129" s="923"/>
      <c r="BC129" s="923"/>
      <c r="BD129" s="923"/>
      <c r="BE129" s="924"/>
      <c r="BF129" s="1066" t="s">
        <v>506</v>
      </c>
      <c r="BG129" s="1067"/>
      <c r="BH129" s="1067"/>
      <c r="BI129" s="1067"/>
      <c r="BJ129" s="1067"/>
      <c r="BK129" s="1067"/>
      <c r="BL129" s="1068"/>
      <c r="BM129" s="1066">
        <v>19.72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508</v>
      </c>
      <c r="X130" s="1071"/>
      <c r="Y130" s="1071"/>
      <c r="Z130" s="1072"/>
      <c r="AA130" s="958">
        <v>741128</v>
      </c>
      <c r="AB130" s="959"/>
      <c r="AC130" s="959"/>
      <c r="AD130" s="959"/>
      <c r="AE130" s="960"/>
      <c r="AF130" s="961">
        <v>810853</v>
      </c>
      <c r="AG130" s="959"/>
      <c r="AH130" s="959"/>
      <c r="AI130" s="959"/>
      <c r="AJ130" s="960"/>
      <c r="AK130" s="961">
        <v>876502</v>
      </c>
      <c r="AL130" s="959"/>
      <c r="AM130" s="959"/>
      <c r="AN130" s="959"/>
      <c r="AO130" s="960"/>
      <c r="AP130" s="1073"/>
      <c r="AQ130" s="1074"/>
      <c r="AR130" s="1074"/>
      <c r="AS130" s="1074"/>
      <c r="AT130" s="1075"/>
      <c r="AU130" s="233"/>
      <c r="AV130" s="233"/>
      <c r="AW130" s="233"/>
      <c r="AX130" s="1065" t="s">
        <v>509</v>
      </c>
      <c r="AY130" s="923"/>
      <c r="AZ130" s="923"/>
      <c r="BA130" s="923"/>
      <c r="BB130" s="923"/>
      <c r="BC130" s="923"/>
      <c r="BD130" s="923"/>
      <c r="BE130" s="924"/>
      <c r="BF130" s="1101">
        <v>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510</v>
      </c>
      <c r="X131" s="1108"/>
      <c r="Y131" s="1108"/>
      <c r="Z131" s="1109"/>
      <c r="AA131" s="1004">
        <v>4435064</v>
      </c>
      <c r="AB131" s="986"/>
      <c r="AC131" s="986"/>
      <c r="AD131" s="986"/>
      <c r="AE131" s="987"/>
      <c r="AF131" s="985">
        <v>4772083</v>
      </c>
      <c r="AG131" s="986"/>
      <c r="AH131" s="986"/>
      <c r="AI131" s="986"/>
      <c r="AJ131" s="987"/>
      <c r="AK131" s="985">
        <v>4581464</v>
      </c>
      <c r="AL131" s="986"/>
      <c r="AM131" s="986"/>
      <c r="AN131" s="986"/>
      <c r="AO131" s="987"/>
      <c r="AP131" s="1110"/>
      <c r="AQ131" s="1111"/>
      <c r="AR131" s="1111"/>
      <c r="AS131" s="1111"/>
      <c r="AT131" s="1112"/>
      <c r="AU131" s="233"/>
      <c r="AV131" s="233"/>
      <c r="AW131" s="233"/>
      <c r="AX131" s="1083" t="s">
        <v>511</v>
      </c>
      <c r="AY131" s="726"/>
      <c r="AZ131" s="726"/>
      <c r="BA131" s="726"/>
      <c r="BB131" s="726"/>
      <c r="BC131" s="726"/>
      <c r="BD131" s="726"/>
      <c r="BE131" s="1036"/>
      <c r="BF131" s="1084">
        <v>21.1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513</v>
      </c>
      <c r="W132" s="1094"/>
      <c r="X132" s="1094"/>
      <c r="Y132" s="1094"/>
      <c r="Z132" s="1095"/>
      <c r="AA132" s="1096">
        <v>8.2486521049999997</v>
      </c>
      <c r="AB132" s="1097"/>
      <c r="AC132" s="1097"/>
      <c r="AD132" s="1097"/>
      <c r="AE132" s="1098"/>
      <c r="AF132" s="1099">
        <v>7.5922820289999997</v>
      </c>
      <c r="AG132" s="1097"/>
      <c r="AH132" s="1097"/>
      <c r="AI132" s="1097"/>
      <c r="AJ132" s="1098"/>
      <c r="AK132" s="1099">
        <v>8.4333304810000005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514</v>
      </c>
      <c r="W133" s="1077"/>
      <c r="X133" s="1077"/>
      <c r="Y133" s="1077"/>
      <c r="Z133" s="1078"/>
      <c r="AA133" s="1079">
        <v>7.6</v>
      </c>
      <c r="AB133" s="1080"/>
      <c r="AC133" s="1080"/>
      <c r="AD133" s="1080"/>
      <c r="AE133" s="1081"/>
      <c r="AF133" s="1079">
        <v>7.8</v>
      </c>
      <c r="AG133" s="1080"/>
      <c r="AH133" s="1080"/>
      <c r="AI133" s="1080"/>
      <c r="AJ133" s="1081"/>
      <c r="AK133" s="1079">
        <v>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Q4l/RkhjfupQy1OeN5XMPdQYqcWTTLxjCGiDawcWhCLGYbpGo+M2RWLyJR7KbFTS/OMaMqV64pX3+jB8Q1EaA==" saltValue="iF+LUoSvdUzvwG33U8LFR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rO6phM6zoNBc7GsDaY9V5DJGNLvs1XGUJsrDm6zfWbeOTz0qEKB5OhhIbGILJofXpvlg99kWHOR5FoqxL4bJQ==" saltValue="Z4YZPBoko7Y1KxnMu+Ti1Q=="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ahrOl3MUqxP9ndCQ3Oj96UySmFz5Q8U8FsqtMKVkWvcYPRWyLNN4nzBYIPqQkedNTpeuBZsCubhCUQwvfVDZg==" saltValue="YP/xpQ89RnXoDq8Wx2r0E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523</v>
      </c>
      <c r="AL9" s="1117"/>
      <c r="AM9" s="1117"/>
      <c r="AN9" s="1118"/>
      <c r="AO9" s="281">
        <v>1804673</v>
      </c>
      <c r="AP9" s="281">
        <v>128575</v>
      </c>
      <c r="AQ9" s="282">
        <v>108757</v>
      </c>
      <c r="AR9" s="283">
        <v>18.2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524</v>
      </c>
      <c r="AL10" s="1117"/>
      <c r="AM10" s="1117"/>
      <c r="AN10" s="1118"/>
      <c r="AO10" s="284">
        <v>56428</v>
      </c>
      <c r="AP10" s="284">
        <v>4020</v>
      </c>
      <c r="AQ10" s="285">
        <v>15108</v>
      </c>
      <c r="AR10" s="286">
        <v>-73.400000000000006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525</v>
      </c>
      <c r="AL11" s="1117"/>
      <c r="AM11" s="1117"/>
      <c r="AN11" s="1118"/>
      <c r="AO11" s="284">
        <v>118826</v>
      </c>
      <c r="AP11" s="284">
        <v>8466</v>
      </c>
      <c r="AQ11" s="285">
        <v>1414</v>
      </c>
      <c r="AR11" s="286">
        <v>498.7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526</v>
      </c>
      <c r="AL12" s="1117"/>
      <c r="AM12" s="1117"/>
      <c r="AN12" s="1118"/>
      <c r="AO12" s="284" t="s">
        <v>527</v>
      </c>
      <c r="AP12" s="284" t="s">
        <v>527</v>
      </c>
      <c r="AQ12" s="285">
        <v>40</v>
      </c>
      <c r="AR12" s="286" t="s">
        <v>527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528</v>
      </c>
      <c r="AL13" s="1117"/>
      <c r="AM13" s="1117"/>
      <c r="AN13" s="1118"/>
      <c r="AO13" s="284">
        <v>93202</v>
      </c>
      <c r="AP13" s="284">
        <v>6640</v>
      </c>
      <c r="AQ13" s="285">
        <v>4611</v>
      </c>
      <c r="AR13" s="286">
        <v>44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529</v>
      </c>
      <c r="AL14" s="1117"/>
      <c r="AM14" s="1117"/>
      <c r="AN14" s="1118"/>
      <c r="AO14" s="284">
        <v>32098</v>
      </c>
      <c r="AP14" s="284">
        <v>2287</v>
      </c>
      <c r="AQ14" s="285">
        <v>2427</v>
      </c>
      <c r="AR14" s="286">
        <v>-5.8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530</v>
      </c>
      <c r="AL15" s="1120"/>
      <c r="AM15" s="1120"/>
      <c r="AN15" s="1121"/>
      <c r="AO15" s="284">
        <v>-103970</v>
      </c>
      <c r="AP15" s="284">
        <v>-7407</v>
      </c>
      <c r="AQ15" s="285">
        <v>-7785</v>
      </c>
      <c r="AR15" s="286">
        <v>-4.9000000000000004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2001257</v>
      </c>
      <c r="AP16" s="284">
        <v>142580</v>
      </c>
      <c r="AQ16" s="285">
        <v>124572</v>
      </c>
      <c r="AR16" s="286">
        <v>14.5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535</v>
      </c>
      <c r="AL21" s="1123"/>
      <c r="AM21" s="1123"/>
      <c r="AN21" s="1124"/>
      <c r="AO21" s="297">
        <v>13.61</v>
      </c>
      <c r="AP21" s="298">
        <v>10.78</v>
      </c>
      <c r="AQ21" s="299">
        <v>2.83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536</v>
      </c>
      <c r="AL22" s="1123"/>
      <c r="AM22" s="1123"/>
      <c r="AN22" s="1124"/>
      <c r="AO22" s="302">
        <v>98.1</v>
      </c>
      <c r="AP22" s="303">
        <v>96.3</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540</v>
      </c>
      <c r="AL32" s="1131"/>
      <c r="AM32" s="1131"/>
      <c r="AN32" s="1132"/>
      <c r="AO32" s="312">
        <v>1073232</v>
      </c>
      <c r="AP32" s="312">
        <v>76463</v>
      </c>
      <c r="AQ32" s="313">
        <v>62543</v>
      </c>
      <c r="AR32" s="314">
        <v>22.3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541</v>
      </c>
      <c r="AL33" s="1131"/>
      <c r="AM33" s="1131"/>
      <c r="AN33" s="1132"/>
      <c r="AO33" s="312" t="s">
        <v>527</v>
      </c>
      <c r="AP33" s="312" t="s">
        <v>527</v>
      </c>
      <c r="AQ33" s="313" t="s">
        <v>527</v>
      </c>
      <c r="AR33" s="314" t="s">
        <v>527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542</v>
      </c>
      <c r="AL34" s="1131"/>
      <c r="AM34" s="1131"/>
      <c r="AN34" s="1132"/>
      <c r="AO34" s="312" t="s">
        <v>527</v>
      </c>
      <c r="AP34" s="312" t="s">
        <v>527</v>
      </c>
      <c r="AQ34" s="313" t="s">
        <v>527</v>
      </c>
      <c r="AR34" s="314" t="s">
        <v>527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543</v>
      </c>
      <c r="AL35" s="1131"/>
      <c r="AM35" s="1131"/>
      <c r="AN35" s="1132"/>
      <c r="AO35" s="312">
        <v>189955</v>
      </c>
      <c r="AP35" s="312">
        <v>13533</v>
      </c>
      <c r="AQ35" s="313">
        <v>16620</v>
      </c>
      <c r="AR35" s="314">
        <v>-18.600000000000001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544</v>
      </c>
      <c r="AL36" s="1131"/>
      <c r="AM36" s="1131"/>
      <c r="AN36" s="1132"/>
      <c r="AO36" s="312" t="s">
        <v>527</v>
      </c>
      <c r="AP36" s="312" t="s">
        <v>527</v>
      </c>
      <c r="AQ36" s="313">
        <v>3562</v>
      </c>
      <c r="AR36" s="314" t="s">
        <v>527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545</v>
      </c>
      <c r="AL37" s="1131"/>
      <c r="AM37" s="1131"/>
      <c r="AN37" s="1132"/>
      <c r="AO37" s="312" t="s">
        <v>527</v>
      </c>
      <c r="AP37" s="312" t="s">
        <v>527</v>
      </c>
      <c r="AQ37" s="313">
        <v>625</v>
      </c>
      <c r="AR37" s="314" t="s">
        <v>527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546</v>
      </c>
      <c r="AL38" s="1134"/>
      <c r="AM38" s="1134"/>
      <c r="AN38" s="1135"/>
      <c r="AO38" s="315" t="s">
        <v>527</v>
      </c>
      <c r="AP38" s="315" t="s">
        <v>527</v>
      </c>
      <c r="AQ38" s="316">
        <v>3</v>
      </c>
      <c r="AR38" s="304" t="s">
        <v>527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547</v>
      </c>
      <c r="AL39" s="1134"/>
      <c r="AM39" s="1134"/>
      <c r="AN39" s="1135"/>
      <c r="AO39" s="312">
        <v>-315</v>
      </c>
      <c r="AP39" s="312">
        <v>-22</v>
      </c>
      <c r="AQ39" s="313">
        <v>-2822</v>
      </c>
      <c r="AR39" s="314">
        <v>-99.2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548</v>
      </c>
      <c r="AL40" s="1131"/>
      <c r="AM40" s="1131"/>
      <c r="AN40" s="1132"/>
      <c r="AO40" s="312">
        <v>-876502</v>
      </c>
      <c r="AP40" s="312">
        <v>-62447</v>
      </c>
      <c r="AQ40" s="313">
        <v>-53912</v>
      </c>
      <c r="AR40" s="314">
        <v>15.8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386370</v>
      </c>
      <c r="AP41" s="312">
        <v>27527</v>
      </c>
      <c r="AQ41" s="313">
        <v>26618</v>
      </c>
      <c r="AR41" s="314">
        <v>3.4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518</v>
      </c>
      <c r="AN49" s="1127" t="s">
        <v>552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1669668</v>
      </c>
      <c r="AN51" s="334">
        <v>109580</v>
      </c>
      <c r="AO51" s="335">
        <v>196.3</v>
      </c>
      <c r="AP51" s="336">
        <v>73475</v>
      </c>
      <c r="AQ51" s="337">
        <v>9.1</v>
      </c>
      <c r="AR51" s="338">
        <v>187.2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1452556</v>
      </c>
      <c r="AN52" s="342">
        <v>95331</v>
      </c>
      <c r="AO52" s="343">
        <v>313.60000000000002</v>
      </c>
      <c r="AP52" s="344">
        <v>43072</v>
      </c>
      <c r="AQ52" s="345">
        <v>31.1</v>
      </c>
      <c r="AR52" s="346">
        <v>282.5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858830</v>
      </c>
      <c r="AN53" s="334">
        <v>57624</v>
      </c>
      <c r="AO53" s="335">
        <v>-47.4</v>
      </c>
      <c r="AP53" s="336">
        <v>87464</v>
      </c>
      <c r="AQ53" s="337">
        <v>19</v>
      </c>
      <c r="AR53" s="338">
        <v>-66.400000000000006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743282</v>
      </c>
      <c r="AN54" s="342">
        <v>49871</v>
      </c>
      <c r="AO54" s="343">
        <v>-47.7</v>
      </c>
      <c r="AP54" s="344">
        <v>47479</v>
      </c>
      <c r="AQ54" s="345">
        <v>10.199999999999999</v>
      </c>
      <c r="AR54" s="346">
        <v>-57.9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1806143</v>
      </c>
      <c r="AN55" s="334">
        <v>123649</v>
      </c>
      <c r="AO55" s="335">
        <v>114.6</v>
      </c>
      <c r="AP55" s="336">
        <v>117234</v>
      </c>
      <c r="AQ55" s="337">
        <v>34</v>
      </c>
      <c r="AR55" s="338">
        <v>80.599999999999994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1569248</v>
      </c>
      <c r="AN56" s="342">
        <v>107431</v>
      </c>
      <c r="AO56" s="343">
        <v>115.4</v>
      </c>
      <c r="AP56" s="344">
        <v>59796</v>
      </c>
      <c r="AQ56" s="345">
        <v>25.9</v>
      </c>
      <c r="AR56" s="346">
        <v>89.5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1580527</v>
      </c>
      <c r="AN57" s="334">
        <v>109866</v>
      </c>
      <c r="AO57" s="335">
        <v>-11.1</v>
      </c>
      <c r="AP57" s="336">
        <v>97758</v>
      </c>
      <c r="AQ57" s="337">
        <v>-16.600000000000001</v>
      </c>
      <c r="AR57" s="338">
        <v>5.5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1264226</v>
      </c>
      <c r="AN58" s="342">
        <v>87879</v>
      </c>
      <c r="AO58" s="343">
        <v>-18.2</v>
      </c>
      <c r="AP58" s="344">
        <v>45946</v>
      </c>
      <c r="AQ58" s="345">
        <v>-23.2</v>
      </c>
      <c r="AR58" s="346">
        <v>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1569713</v>
      </c>
      <c r="AN59" s="334">
        <v>111835</v>
      </c>
      <c r="AO59" s="335">
        <v>1.8</v>
      </c>
      <c r="AP59" s="336">
        <v>91338</v>
      </c>
      <c r="AQ59" s="337">
        <v>-6.6</v>
      </c>
      <c r="AR59" s="338">
        <v>8.4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262260</v>
      </c>
      <c r="AN60" s="342">
        <v>18685</v>
      </c>
      <c r="AO60" s="343">
        <v>-78.7</v>
      </c>
      <c r="AP60" s="344">
        <v>43989</v>
      </c>
      <c r="AQ60" s="345">
        <v>-4.3</v>
      </c>
      <c r="AR60" s="346">
        <v>-74.400000000000006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1496976</v>
      </c>
      <c r="AN61" s="349">
        <v>102511</v>
      </c>
      <c r="AO61" s="350">
        <v>50.8</v>
      </c>
      <c r="AP61" s="351">
        <v>93454</v>
      </c>
      <c r="AQ61" s="352">
        <v>7.8</v>
      </c>
      <c r="AR61" s="338">
        <v>43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1058314</v>
      </c>
      <c r="AN62" s="342">
        <v>71839</v>
      </c>
      <c r="AO62" s="343">
        <v>56.9</v>
      </c>
      <c r="AP62" s="344">
        <v>48056</v>
      </c>
      <c r="AQ62" s="345">
        <v>7.9</v>
      </c>
      <c r="AR62" s="346">
        <v>49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Wl9L6q5gjulNLDvc2xqAJGgpmD54B9Yj7s0e6nOFdKY39oitnj3jtTSDxgSITFJG4gFzxZIGBDN23oMYCBsYg==" saltValue="jAjXZMK1ML/k9Ga7+KrO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0" spans="125:125" ht="13.5" hidden="1" customHeight="1" x14ac:dyDescent="0.15"/>
    <row r="121" spans="125:125" ht="13.5" hidden="1" customHeight="1" x14ac:dyDescent="0.15">
      <c r="DU121" s="259"/>
    </row>
  </sheetData>
  <sheetProtection algorithmName="SHA-512" hashValue="2krL+GeBpSY4IbQzdEk8I/HUiDSG/0PfoFtctnNJDMj5WaoEB8DZMFIO9vzUsXzIFfMmHfEkZOK+Vzt7CGE3WQ==" saltValue="QqdamvghBOBEb8iJCZp2B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N6JF0N6Jroy60+MUQ1RYmn23RbjqTea9Z4e/PLV8mkjwOXsWwTIVja2Kgx+7/OHtl/A71fM0zPWPpXbZvDtafg==" saltValue="Wbu6du/oXkdP0PjBypVAo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9" t="s">
        <v>3</v>
      </c>
      <c r="D47" s="1139"/>
      <c r="E47" s="1140"/>
      <c r="F47" s="11">
        <v>18.920000000000002</v>
      </c>
      <c r="G47" s="12">
        <v>19.98</v>
      </c>
      <c r="H47" s="12">
        <v>17.920000000000002</v>
      </c>
      <c r="I47" s="12">
        <v>18.41</v>
      </c>
      <c r="J47" s="13">
        <v>22.68</v>
      </c>
    </row>
    <row r="48" spans="2:10" ht="57.75" customHeight="1" x14ac:dyDescent="0.15">
      <c r="B48" s="14"/>
      <c r="C48" s="1141" t="s">
        <v>4</v>
      </c>
      <c r="D48" s="1141"/>
      <c r="E48" s="1142"/>
      <c r="F48" s="15">
        <v>2.06</v>
      </c>
      <c r="G48" s="16">
        <v>2.99</v>
      </c>
      <c r="H48" s="16">
        <v>1.26</v>
      </c>
      <c r="I48" s="16">
        <v>3.45</v>
      </c>
      <c r="J48" s="17">
        <v>3.29</v>
      </c>
    </row>
    <row r="49" spans="2:10" ht="57.75" customHeight="1" thickBot="1" x14ac:dyDescent="0.2">
      <c r="B49" s="18"/>
      <c r="C49" s="1143" t="s">
        <v>5</v>
      </c>
      <c r="D49" s="1143"/>
      <c r="E49" s="1144"/>
      <c r="F49" s="19" t="s">
        <v>573</v>
      </c>
      <c r="G49" s="20">
        <v>1.95</v>
      </c>
      <c r="H49" s="20" t="s">
        <v>574</v>
      </c>
      <c r="I49" s="20">
        <v>4.07</v>
      </c>
      <c r="J49" s="21">
        <v>3.61</v>
      </c>
    </row>
    <row r="50" spans="2:10" x14ac:dyDescent="0.15"/>
  </sheetData>
  <sheetProtection algorithmName="SHA-512" hashValue="fosB1PdVQRrjjZ61Zhdq2WmtO7qRFzjwPq/4gp3IBML+5jjeTOWeeR90HX1QlDzXkzhrqEnBajbnh+wNPL1uwg==" saltValue="hZQEKyUrNdvbgQf9GN1K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147290</cp:lastModifiedBy>
  <cp:lastPrinted>2024-03-18T04:28:38Z</cp:lastPrinted>
  <dcterms:created xsi:type="dcterms:W3CDTF">2024-02-05T02:37:22Z</dcterms:created>
  <dcterms:modified xsi:type="dcterms:W3CDTF">2024-03-22T10:29:54Z</dcterms:modified>
  <cp:category/>
</cp:coreProperties>
</file>