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4決算分\03 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<sst xmlns="http://schemas.openxmlformats.org/spreadsheetml/2006/main" count="1067" uniqueCount="590">
  <si>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</si>
  <si>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</si>
  <si>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</si>
  <si>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</si>
  <si>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</si>
  <si>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</si>
  <si>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</si>
  <si>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</si>
  <si>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</si>
  <si>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</si>
  <si>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</si>
  <si>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</si>
  <si>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</si>
  <si>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</si>
  <si>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</si>
  <si>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</si>
  <si>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</si>
  <si>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</si>
  <si>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</si>
  <si>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</si>
  <si>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</si>
  <si>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</si>
  <si>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</si>
  <si>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</si>
  <si>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</si>
  <si>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</si>
  <si>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</si>
  <si>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</si>
  <si>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</si>
  <si>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</si>
  <si>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</si>
  <si>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</si>
  <si>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</si>
  <si>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</si>
  <si>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</si>
  <si>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</si>
  <si>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</si>
  <si>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</si>
  <si>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</si>
  <si>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</si>
  <si>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</si>
  <si>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</si>
  <si>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</si>
  <si>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</si>
  <si>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</si>
  <si>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</si>
  <si>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</si>
  <si>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</si>
  <si>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</si>
  <si>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</si>
  <si>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</si>
  <si>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</si>
  <si>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</si>
  <si>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</si>
  <si>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</si>
  <si>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</si>
  <si>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</si>
  <si>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</si>
  <si>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</si>
  <si>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</si>
  <si>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</si>
  <si>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</si>
  <si>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</si>
  <si>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</si>
  <si>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</si>
  <si>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</si>
  <si>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</si>
  <si>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</si>
  <si>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</si>
  <si>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</si>
  <si>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</si>
  <si>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</si>
  <si>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</si>
  <si>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</si>
  <si>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</si>
  <si>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</si>
  <si>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</si>
  <si>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</si>
  <si>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</si>
  <si>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</si>
  <si>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</si>
  <si>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</si>
  <si>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</si>
  <si>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</si>
  <si>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</si>
  <si>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</si>
  <si>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</si>
  <si>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</si>
  <si>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</si>
  <si>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</si>
  <si>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</si>
  <si>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</si>
  <si>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</si>
  <si>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</si>
  <si>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</si>
  <si>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</si>
  <si>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</si>
  <si>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</si>
  <si>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</si>
  <si>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上富田町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</si>
  <si>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</si>
  <si>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</si>
  <si>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</si>
  <si>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</si>
  <si>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</si>
  <si>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</si>
  <si>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</si>
  <si>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</si>
  <si>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</si>
  <si>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</si>
  <si>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</si>
  <si>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</si>
  <si>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</si>
  <si>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</si>
  <si>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</si>
  <si>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</si>
  <si>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</si>
  <si>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</si>
  <si>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</si>
  <si>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</si>
  <si>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</si>
  <si>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</si>
  <si>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</si>
  <si>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</si>
  <si>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</si>
  <si>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</si>
  <si>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</si>
  <si>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</si>
  <si>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</si>
  <si>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</si>
  <si>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</si>
  <si>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</si>
  <si>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</si>
  <si>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</si>
  <si>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</si>
  <si>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</si>
  <si>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</si>
  <si>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</si>
  <si>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</si>
  <si>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</si>
  <si>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</si>
  <si>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</si>
  <si>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</si>
  <si>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</si>
  <si>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</si>
  <si>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</si>
  <si>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</si>
  <si>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</si>
  <si>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</si>
  <si>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</si>
  <si>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</si>
  <si>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</si>
  <si>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</si>
  <si>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</si>
  <si>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</si>
  <si>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</si>
  <si>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</si>
  <si>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</si>
  <si>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</si>
  <si>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</si>
  <si>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</si>
  <si>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</si>
  <si>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</si>
  <si>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</si>
  <si>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</si>
  <si>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</si>
  <si>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</si>
  <si>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</si>
  <si>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</si>
  <si>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</si>
  <si>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</si>
  <si>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</si>
  <si>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</si>
  <si>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</si>
  <si>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</si>
  <si>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</si>
  <si>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</si>
  <si>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</si>
  <si>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</si>
  <si>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</si>
  <si>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</si>
  <si>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</si>
  <si>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</si>
  <si>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</si>
  <si>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</si>
  <si>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</si>
  <si>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</si>
  <si>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</si>
  <si>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</si>
  <si>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</si>
  <si>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</si>
  <si>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</si>
  <si>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</si>
  <si>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</si>
  <si>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</si>
  <si>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</si>
  <si>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</si>
  <si>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</si>
  <si>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</si>
  <si>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</si>
  <si>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</si>
  <si>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</si>
  <si>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</si>
  <si>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</si>
  <si>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</si>
  <si>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</si>
  <si>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</si>
  <si>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</si>
  <si>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</si>
  <si>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</si>
  <si>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</si>
  <si>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</si>
  <si>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</si>
  <si>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</si>
  <si>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</si>
  <si>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</si>
  <si>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</si>
  <si>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</si>
  <si>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</si>
  <si>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</si>
  <si>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</si>
  <si>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和歌山県上富田町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</si>
  <si>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</si>
  <si>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</si>
  <si>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</si>
  <si>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</si>
  <si>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</si>
  <si>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</si>
  <si>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</si>
  <si>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</si>
  <si>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</si>
  <si>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</si>
  <si>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</si>
  <si>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</si>
  <si>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</si>
  <si>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</si>
  <si>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</si>
  <si>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</si>
  <si>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</si>
  <si>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</si>
  <si>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</si>
  <si>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</si>
  <si>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</si>
  <si>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</si>
  <si>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</si>
  <si>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</si>
  <si>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</si>
  <si>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</si>
  <si>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</si>
  <si>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</si>
  <si>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</si>
  <si>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</si>
  <si>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</si>
  <si>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</si>
  <si>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</si>
  <si>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</si>
  <si>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</si>
  <si>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</si>
  <si>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</si>
  <si>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</si>
  <si>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</si>
  <si>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</si>
  <si>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</si>
  <si>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</si>
  <si>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</si>
  <si>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</si>
  <si>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</si>
  <si>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</si>
  <si>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</si>
  <si>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</si>
  <si>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</si>
  <si>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</si>
  <si>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</si>
  <si>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</si>
  <si>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</si>
  <si>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</si>
  <si>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</si>
  <si>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</si>
  <si>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</si>
  <si>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</si>
  <si>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</si>
  <si>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</si>
  <si>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</si>
  <si>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</si>
  <si>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</si>
  <si>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</si>
  <si>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</si>
  <si>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</si>
  <si>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</si>
  <si>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</si>
  <si>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</si>
  <si>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</si>
  <si>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</si>
  <si>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</si>
  <si>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</si>
  <si>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</si>
  <si>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</si>
  <si>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</si>
  <si>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</si>
  <si>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</si>
  <si>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</si>
  <si>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</si>
  <si>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</si>
  <si>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</si>
  <si>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</si>
  <si>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</si>
  <si>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</si>
  <si>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</si>
  <si>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</si>
  <si>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</si>
  <si>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</si>
  <si>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</si>
  <si>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</si>
  <si>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</si>
  <si>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</si>
  <si>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</si>
  <si>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</si>
  <si>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</si>
  <si>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</si>
  <si>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</si>
  <si>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</si>
  <si>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</si>
  <si>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</si>
  <si>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</si>
  <si>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</si>
  <si>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</si>
  <si>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</si>
  <si>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</si>
  <si>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</si>
  <si>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</si>
  <si>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</si>
  <si>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</si>
  <si>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</si>
  <si>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</si>
  <si>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</si>
  <si>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</si>
  <si>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</si>
  <si>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</si>
  <si>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</si>
  <si>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</si>
  <si>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</si>
  <si>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</si>
  <si>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</si>
  <si>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</si>
  <si>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</si>
  <si>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</si>
  <si>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</si>
  <si>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</si>
  <si>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</si>
  <si>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</si>
  <si>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</si>
  <si>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</si>
  <si>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</si>
  <si>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</si>
  <si>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</si>
  <si>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</si>
  <si>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</si>
  <si>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</si>
  <si>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</si>
  <si>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</si>
  <si>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</si>
  <si>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</si>
  <si>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</si>
  <si>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</si>
  <si>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</si>
  <si>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</si>
  <si>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</si>
  <si>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</si>
  <si>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</si>
  <si>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</si>
  <si>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</si>
  <si>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</si>
  <si>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</si>
  <si>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</si>
  <si>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和歌山県上富田町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</si>
  <si>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</si>
  <si>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</si>
  <si>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</si>
  <si>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</si>
  <si>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</si>
  <si>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</si>
  <si>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</si>
  <si>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</si>
  <si>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</si>
  <si>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</si>
  <si>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</si>
  <si>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</si>
  <si>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</si>
  <si>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</si>
  <si>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</si>
  <si>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</si>
  <si>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</si>
  <si>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</si>
  <si>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</si>
  <si>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</si>
  <si>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</si>
  <si>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</si>
  <si>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</si>
  <si>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</si>
  <si>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</si>
  <si>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</si>
  <si>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</si>
  <si>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</si>
  <si>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</si>
  <si>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</si>
  <si>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</si>
  <si>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</si>
  <si>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</si>
  <si>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</si>
  <si>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</si>
  <si>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t>
    <phoneticPr fontId="5"/>
  </si>
  <si>
    <t>後期高齢者医療</t>
    <phoneticPr fontId="5"/>
  </si>
  <si>
    <t>水道事業</t>
    <phoneticPr fontId="5"/>
  </si>
  <si>
    <t>法適用企業</t>
    <phoneticPr fontId="5"/>
  </si>
  <si>
    <t>公共下水道事業</t>
    <phoneticPr fontId="5"/>
  </si>
  <si>
    <t>法非適用企業</t>
    <phoneticPr fontId="5"/>
  </si>
  <si>
    <t>農業集落排水事業</t>
    <phoneticPr fontId="5"/>
  </si>
  <si>
    <t>宅地造成事業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</si>
  <si>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</si>
  <si>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</si>
  <si>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</si>
  <si>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</si>
  <si>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</si>
  <si>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</si>
  <si>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</si>
  <si>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</si>
  <si>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</si>
  <si>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</si>
  <si>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</si>
  <si>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</si>
  <si>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</si>
  <si>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</si>
  <si>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</si>
  <si>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</si>
  <si>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</si>
  <si>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</si>
  <si>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</si>
  <si>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</si>
  <si>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</si>
  <si>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</si>
  <si>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</si>
  <si>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</si>
  <si>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</si>
  <si>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</si>
  <si>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</si>
  <si>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</si>
  <si>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</si>
  <si>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</si>
  <si>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</si>
  <si>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</si>
  <si>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</si>
  <si>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</si>
  <si>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</si>
  <si>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</si>
  <si>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</si>
  <si>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</si>
  <si>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</si>
  <si>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</si>
  <si>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</si>
  <si>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</si>
  <si>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</si>
  <si>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</si>
  <si>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</si>
  <si>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</si>
  <si>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</si>
  <si>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</si>
  <si>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</si>
  <si>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</si>
  <si>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</si>
  <si>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</si>
  <si>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</si>
  <si>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</si>
  <si>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</si>
  <si>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</si>
  <si>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</si>
  <si>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</si>
  <si>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</si>
  <si>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</si>
  <si>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</si>
  <si>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</si>
  <si>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</si>
  <si>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</si>
  <si>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</si>
  <si>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</si>
  <si>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</si>
  <si>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</si>
  <si>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</si>
  <si>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</si>
  <si>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</si>
  <si>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</si>
  <si>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</si>
  <si>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</si>
  <si>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</si>
  <si>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</si>
  <si>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</si>
  <si>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</si>
  <si>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</si>
  <si>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</si>
  <si>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</si>
  <si>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</si>
  <si>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</si>
  <si>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</si>
  <si>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</si>
  <si>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</si>
  <si>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</si>
  <si>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</si>
  <si>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</si>
  <si>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</si>
  <si>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</si>
  <si>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</si>
  <si>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</si>
  <si>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</si>
  <si>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</si>
  <si>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</si>
  <si>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</si>
  <si>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</si>
  <si>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</si>
  <si>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</si>
  <si>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</si>
  <si>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</si>
  <si>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</si>
  <si>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</si>
  <si>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</si>
  <si>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</si>
  <si>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</si>
  <si>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</si>
  <si>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</si>
  <si>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</si>
  <si>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</si>
  <si>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</si>
  <si>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</si>
  <si>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</si>
  <si>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</si>
  <si>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</si>
  <si>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</si>
  <si>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</si>
  <si>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</si>
  <si>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</si>
  <si>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</si>
  <si>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</si>
  <si>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</si>
  <si>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</si>
  <si>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</si>
  <si>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</si>
  <si>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</si>
  <si>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</si>
  <si>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</si>
  <si>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</si>
  <si>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</si>
  <si>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</si>
  <si>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</si>
  <si>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</si>
  <si>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</si>
  <si>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</si>
  <si>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</si>
  <si>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</si>
  <si>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</si>
  <si>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</si>
  <si>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</si>
  <si>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</si>
  <si>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</si>
  <si>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</si>
  <si>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</si>
  <si>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0.39</t>
  </si>
  <si>
    <t>▲ 2.26</t>
  </si>
  <si>
    <t>▲ 3.30</t>
  </si>
  <si>
    <t>水道事業</t>
  </si>
  <si>
    <t>一般会計</t>
  </si>
  <si>
    <t>宅地造成事業</t>
  </si>
  <si>
    <t>農業集落排水事業</t>
  </si>
  <si>
    <t>介護保険</t>
  </si>
  <si>
    <t>公共下水道事業</t>
  </si>
  <si>
    <t>国民健康保険事業</t>
  </si>
  <si>
    <t>後期高齢者医療</t>
  </si>
  <si>
    <t>その他会計（赤字）</t>
  </si>
  <si>
    <t>▲ 0.52</t>
  </si>
  <si>
    <t>▲ 0.32</t>
  </si>
  <si>
    <t>▲ 0.26</t>
  </si>
  <si>
    <t>その他会計（黒字）</t>
  </si>
  <si>
    <t>（百万円）</t>
    <phoneticPr fontId="5"/>
  </si>
  <si>
    <t>H30</t>
    <phoneticPr fontId="5"/>
  </si>
  <si>
    <t>R01</t>
    <phoneticPr fontId="5"/>
  </si>
  <si>
    <t>R02</t>
    <phoneticPr fontId="5"/>
  </si>
  <si>
    <t>R03</t>
    <phoneticPr fontId="5"/>
  </si>
  <si>
    <t>R04</t>
    <phoneticPr fontId="5"/>
  </si>
  <si>
    <t>さわやか上富田まちづくり基金</t>
    <phoneticPr fontId="2"/>
  </si>
  <si>
    <t>小集落改良住宅基金</t>
    <phoneticPr fontId="2"/>
  </si>
  <si>
    <t>事業所等立地促進基金</t>
    <phoneticPr fontId="2"/>
  </si>
  <si>
    <t>定住促進住宅基金</t>
    <phoneticPr fontId="2"/>
  </si>
  <si>
    <t>共同作業場基金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</si>
</sst>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96248</c:v>
                </c:pt>
                <c:pt idx="3">
                  <c:v>76413</c:v>
                </c:pt>
                <c:pt idx="4">
                  <c:v>66481</c:v>
                </c:pt>
              </c:numCache>
            </c:numRef>
          </c:val>
          <c:smooth val="0"/>
          <c:extLst>
            <c:ext xmlns:c16="http://schemas.microsoft.com/office/drawing/2014/chart" uri="{C3380CC4-5D6E-409C-BE32-E72D297353CC}">
              <c16:uniqueId val="{00000000-59F3-4777-AACB-C3E263F1AE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35371</c:v>
                </c:pt>
                <c:pt idx="1">
                  <c:v>54654</c:v>
                </c:pt>
                <c:pt idx="2">
                  <c:v>35901</c:v>
                </c:pt>
                <c:pt idx="3">
                  <c:v>24741</c:v>
                </c:pt>
                <c:pt idx="4">
                  <c:v>36815</c:v>
                </c:pt>
              </c:numCache>
            </c:numRef>
          </c:val>
          <c:smooth val="0"/>
          <c:extLst>
            <c:ext xmlns:c16="http://schemas.microsoft.com/office/drawing/2014/chart" uri="{C3380CC4-5D6E-409C-BE32-E72D297353CC}">
              <c16:uniqueId val="{00000001-59F3-4777-AACB-C3E263F1AE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1.31</c:v>
                </c:pt>
                <c:pt idx="1">
                  <c:v>4.1500000000000004</c:v>
                </c:pt>
                <c:pt idx="2">
                  <c:v>1.68</c:v>
                </c:pt>
                <c:pt idx="3">
                  <c:v>7.49</c:v>
                </c:pt>
                <c:pt idx="4">
                  <c:v>4.3099999999999996</c:v>
                </c:pt>
              </c:numCache>
            </c:numRef>
          </c:val>
          <c:extLst>
            <c:ext xmlns:c16="http://schemas.microsoft.com/office/drawing/2014/chart" uri="{C3380CC4-5D6E-409C-BE32-E72D297353CC}">
              <c16:uniqueId val="{00000000-06EB-4203-A203-69852BAE96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27.26</c:v>
                </c:pt>
                <c:pt idx="1">
                  <c:v>27.05</c:v>
                </c:pt>
                <c:pt idx="2">
                  <c:v>27.88</c:v>
                </c:pt>
                <c:pt idx="3">
                  <c:v>27.04</c:v>
                </c:pt>
                <c:pt idx="4">
                  <c:v>33.29</c:v>
                </c:pt>
              </c:numCache>
            </c:numRef>
          </c:val>
          <c:extLst>
            <c:ext xmlns:c16="http://schemas.microsoft.com/office/drawing/2014/chart" uri="{C3380CC4-5D6E-409C-BE32-E72D297353CC}">
              <c16:uniqueId val="{00000001-06EB-4203-A203-69852BAE96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-0.39</c:v>
                </c:pt>
                <c:pt idx="1">
                  <c:v>2.85</c:v>
                </c:pt>
                <c:pt idx="2">
                  <c:v>-2.2599999999999998</c:v>
                </c:pt>
                <c:pt idx="3">
                  <c:v>7.17</c:v>
                </c:pt>
                <c:pt idx="4">
                  <c:v>-3.3</c:v>
                </c:pt>
              </c:numCache>
            </c:numRef>
          </c:val>
          <c:smooth val="0"/>
          <c:extLst>
            <c:ext xmlns:c16="http://schemas.microsoft.com/office/drawing/2014/chart" uri="{C3380CC4-5D6E-409C-BE32-E72D297353CC}">
              <c16:uniqueId val="{00000002-06EB-4203-A203-69852BAE96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0.03</c:v>
                </c:pt>
                <c:pt idx="4">
                  <c:v>#N/A</c:v>
                </c:pt>
                <c:pt idx="5">
                  <c:v>0.04</c:v>
                </c:pt>
                <c:pt idx="6">
                  <c:v>#N/A</c:v>
                </c:pt>
                <c:pt idx="7">
                  <c:v>0</c:v>
                </c:pt>
                <c:pt idx="8">
                  <c:v>#N/A</c:v>
                </c:pt>
                <c:pt idx="9">
                  <c:v>0</c:v>
                </c:pt>
              </c:numCache>
            </c:numRef>
          </c:val>
          <c:extLst>
            <c:ext xmlns:c16="http://schemas.microsoft.com/office/drawing/2014/chart" uri="{C3380CC4-5D6E-409C-BE32-E72D297353CC}">
              <c16:uniqueId val="{00000000-66D5-43DC-BEAA-FEF10FF029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0.52</c:v>
                </c:pt>
                <c:pt idx="1">
                  <c:v>#N/A</c:v>
                </c:pt>
                <c:pt idx="2">
                  <c:v>0.32</c:v>
                </c:pt>
                <c:pt idx="3">
                  <c:v>#N/A</c:v>
                </c:pt>
                <c:pt idx="4">
                  <c:v>0.26</c:v>
                </c:pt>
                <c:pt idx="5">
                  <c:v>#N/A</c:v>
                </c:pt>
                <c:pt idx="6">
                  <c:v>0</c:v>
                </c:pt>
                <c:pt idx="7">
                  <c:v>0</c:v>
                </c:pt>
                <c:pt idx="8">
                  <c:v>0</c:v>
                </c:pt>
                <c:pt idx="9">
                  <c:v>0</c:v>
                </c:pt>
              </c:numCache>
            </c:numRef>
          </c:val>
          <c:extLst>
            <c:ext xmlns:c16="http://schemas.microsoft.com/office/drawing/2014/chart" uri="{C3380CC4-5D6E-409C-BE32-E72D297353CC}">
              <c16:uniqueId val="{00000001-66D5-43DC-BEAA-FEF10FF0297C}"/>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0.05</c:v>
                </c:pt>
                <c:pt idx="4">
                  <c:v>#N/A</c:v>
                </c:pt>
                <c:pt idx="5">
                  <c:v>0.06</c:v>
                </c:pt>
                <c:pt idx="6">
                  <c:v>#N/A</c:v>
                </c:pt>
                <c:pt idx="7">
                  <c:v>0.05</c:v>
                </c:pt>
                <c:pt idx="8">
                  <c:v>#N/A</c:v>
                </c:pt>
                <c:pt idx="9">
                  <c:v>0.09</c:v>
                </c:pt>
              </c:numCache>
            </c:numRef>
          </c:val>
          <c:extLst>
            <c:ext xmlns:c16="http://schemas.microsoft.com/office/drawing/2014/chart" uri="{C3380CC4-5D6E-409C-BE32-E72D297353CC}">
              <c16:uniqueId val="{00000002-66D5-43DC-BEAA-FEF10FF0297C}"/>
            </c:ext>
          </c:extLst>
        </c:ser>
        <c:ser>
          <c:idx val="3"/>
          <c:order val="3"/>
          <c:tx>
            <c:strRef>
              <c:f>データシート!$A$30</c:f>
              <c:strCache>
                <c:ptCount val="1"/>
                <c:pt idx="0">
                  <c:v>国民健康保険事業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1.1299999999999999</c:v>
                </c:pt>
                <c:pt idx="2">
                  <c:v>#N/A</c:v>
                </c:pt>
                <c:pt idx="3">
                  <c:v>0.67</c:v>
                </c:pt>
                <c:pt idx="4">
                  <c:v>#N/A</c:v>
                </c:pt>
                <c:pt idx="5">
                  <c:v>0.11</c:v>
                </c:pt>
                <c:pt idx="6">
                  <c:v>#N/A</c:v>
                </c:pt>
                <c:pt idx="7">
                  <c:v>0</c:v>
                </c:pt>
                <c:pt idx="8">
                  <c:v>#N/A</c:v>
                </c:pt>
                <c:pt idx="9">
                  <c:v>0.11</c:v>
                </c:pt>
              </c:numCache>
            </c:numRef>
          </c:val>
          <c:extLst>
            <c:ext xmlns:c16="http://schemas.microsoft.com/office/drawing/2014/chart" uri="{C3380CC4-5D6E-409C-BE32-E72D297353CC}">
              <c16:uniqueId val="{00000003-66D5-43DC-BEAA-FEF10FF0297C}"/>
            </c:ext>
          </c:extLst>
        </c:ser>
        <c:ser>
          <c:idx val="4"/>
          <c:order val="4"/>
          <c:tx>
            <c:strRef>
              <c:f>データシート!$A$31</c:f>
              <c:strCache>
                <c:ptCount val="1"/>
                <c:pt idx="0">
                  <c:v>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0.1</c:v>
                </c:pt>
                <c:pt idx="4">
                  <c:v>#N/A</c:v>
                </c:pt>
                <c:pt idx="5">
                  <c:v>0.14000000000000001</c:v>
                </c:pt>
                <c:pt idx="6">
                  <c:v>#N/A</c:v>
                </c:pt>
                <c:pt idx="7">
                  <c:v>0.15</c:v>
                </c:pt>
                <c:pt idx="8">
                  <c:v>#N/A</c:v>
                </c:pt>
                <c:pt idx="9">
                  <c:v>0.33</c:v>
                </c:pt>
              </c:numCache>
            </c:numRef>
          </c:val>
          <c:extLst>
            <c:ext xmlns:c16="http://schemas.microsoft.com/office/drawing/2014/chart" uri="{C3380CC4-5D6E-409C-BE32-E72D297353CC}">
              <c16:uniqueId val="{00000004-66D5-43DC-BEAA-FEF10FF0297C}"/>
            </c:ext>
          </c:extLst>
        </c:ser>
        <c:ser>
          <c:idx val="5"/>
          <c:order val="5"/>
          <c:tx>
            <c:strRef>
              <c:f>データシート!$A$32</c:f>
              <c:strCache>
                <c:ptCount val="1"/>
                <c:pt idx="0">
                  <c:v>介護保険</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1.28</c:v>
                </c:pt>
                <c:pt idx="2">
                  <c:v>#N/A</c:v>
                </c:pt>
                <c:pt idx="3">
                  <c:v>1.3</c:v>
                </c:pt>
                <c:pt idx="4">
                  <c:v>#N/A</c:v>
                </c:pt>
                <c:pt idx="5">
                  <c:v>1.17</c:v>
                </c:pt>
                <c:pt idx="6">
                  <c:v>#N/A</c:v>
                </c:pt>
                <c:pt idx="7">
                  <c:v>0.86</c:v>
                </c:pt>
                <c:pt idx="8">
                  <c:v>#N/A</c:v>
                </c:pt>
                <c:pt idx="9">
                  <c:v>0.47</c:v>
                </c:pt>
              </c:numCache>
            </c:numRef>
          </c:val>
          <c:extLst>
            <c:ext xmlns:c16="http://schemas.microsoft.com/office/drawing/2014/chart" uri="{C3380CC4-5D6E-409C-BE32-E72D297353CC}">
              <c16:uniqueId val="{00000005-66D5-43DC-BEAA-FEF10FF0297C}"/>
            </c:ext>
          </c:extLst>
        </c:ser>
        <c:ser>
          <c:idx val="6"/>
          <c:order val="6"/>
          <c:tx>
            <c:strRef>
              <c:f>データシート!$A$33</c:f>
              <c:strCache>
                <c:ptCount val="1"/>
                <c:pt idx="0">
                  <c:v>農業集落排水事業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0.48</c:v>
                </c:pt>
              </c:numCache>
            </c:numRef>
          </c:val>
          <c:extLst>
            <c:ext xmlns:c16="http://schemas.microsoft.com/office/drawing/2014/chart" uri="{C3380CC4-5D6E-409C-BE32-E72D297353CC}">
              <c16:uniqueId val="{00000006-66D5-43DC-BEAA-FEF10FF0297C}"/>
            </c:ext>
          </c:extLst>
        </c:ser>
        <c:ser>
          <c:idx val="7"/>
          <c:order val="7"/>
          <c:tx>
            <c:strRef>
              <c:f>データシート!$A$34</c:f>
              <c:strCache>
                <c:ptCount val="1"/>
                <c:pt idx="0">
                  <c:v>宅地造成事業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4.34</c:v>
                </c:pt>
                <c:pt idx="2">
                  <c:v>#N/A</c:v>
                </c:pt>
                <c:pt idx="3">
                  <c:v>4.1100000000000003</c:v>
                </c:pt>
                <c:pt idx="4">
                  <c:v>#N/A</c:v>
                </c:pt>
                <c:pt idx="5">
                  <c:v>4.87</c:v>
                </c:pt>
                <c:pt idx="6">
                  <c:v>#N/A</c:v>
                </c:pt>
                <c:pt idx="7">
                  <c:v>3.05</c:v>
                </c:pt>
                <c:pt idx="8">
                  <c:v>#N/A</c:v>
                </c:pt>
                <c:pt idx="9">
                  <c:v>2.6</c:v>
                </c:pt>
              </c:numCache>
            </c:numRef>
          </c:val>
          <c:extLst>
            <c:ext xmlns:c16="http://schemas.microsoft.com/office/drawing/2014/chart" uri="{C3380CC4-5D6E-409C-BE32-E72D297353CC}">
              <c16:uniqueId val="{00000007-66D5-43DC-BEAA-FEF10FF0297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1.81</c:v>
                </c:pt>
                <c:pt idx="2">
                  <c:v>#N/A</c:v>
                </c:pt>
                <c:pt idx="3">
                  <c:v>4.4400000000000004</c:v>
                </c:pt>
                <c:pt idx="4">
                  <c:v>#N/A</c:v>
                </c:pt>
                <c:pt idx="5">
                  <c:v>1.9</c:v>
                </c:pt>
                <c:pt idx="6">
                  <c:v>#N/A</c:v>
                </c:pt>
                <c:pt idx="7">
                  <c:v>7.49</c:v>
                </c:pt>
                <c:pt idx="8">
                  <c:v>#N/A</c:v>
                </c:pt>
                <c:pt idx="9">
                  <c:v>4.3</c:v>
                </c:pt>
              </c:numCache>
            </c:numRef>
          </c:val>
          <c:extLst>
            <c:ext xmlns:c16="http://schemas.microsoft.com/office/drawing/2014/chart" uri="{C3380CC4-5D6E-409C-BE32-E72D297353CC}">
              <c16:uniqueId val="{00000008-66D5-43DC-BEAA-FEF10FF0297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17.28</c:v>
                </c:pt>
                <c:pt idx="2">
                  <c:v>#N/A</c:v>
                </c:pt>
                <c:pt idx="3">
                  <c:v>18.68</c:v>
                </c:pt>
                <c:pt idx="4">
                  <c:v>#N/A</c:v>
                </c:pt>
                <c:pt idx="5">
                  <c:v>18.95</c:v>
                </c:pt>
                <c:pt idx="6">
                  <c:v>#N/A</c:v>
                </c:pt>
                <c:pt idx="7">
                  <c:v>20.61</c:v>
                </c:pt>
                <c:pt idx="8">
                  <c:v>#N/A</c:v>
                </c:pt>
                <c:pt idx="9">
                  <c:v>20.11</c:v>
                </c:pt>
              </c:numCache>
            </c:numRef>
          </c:val>
          <c:extLst>
            <c:ext xmlns:c16="http://schemas.microsoft.com/office/drawing/2014/chart" uri="{C3380CC4-5D6E-409C-BE32-E72D297353CC}">
              <c16:uniqueId val="{00000009-66D5-43DC-BEAA-FEF10FF029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485</c:v>
                </c:pt>
                <c:pt idx="5">
                  <c:v>484</c:v>
                </c:pt>
                <c:pt idx="8">
                  <c:v>494</c:v>
                </c:pt>
                <c:pt idx="11">
                  <c:v>500</c:v>
                </c:pt>
                <c:pt idx="14">
                  <c:v>478</c:v>
                </c:pt>
              </c:numCache>
            </c:numRef>
          </c:val>
          <c:extLst>
            <c:ext xmlns:c16="http://schemas.microsoft.com/office/drawing/2014/chart" uri="{C3380CC4-5D6E-409C-BE32-E72D297353CC}">
              <c16:uniqueId val="{00000000-9435-4638-ACCD-7B608E01C8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35-4638-ACCD-7B608E01C8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435-4638-ACCD-7B608E01C8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72</c:v>
                </c:pt>
                <c:pt idx="3">
                  <c:v>74</c:v>
                </c:pt>
                <c:pt idx="6">
                  <c:v>70</c:v>
                </c:pt>
                <c:pt idx="9">
                  <c:v>30</c:v>
                </c:pt>
                <c:pt idx="12">
                  <c:v>30</c:v>
                </c:pt>
              </c:numCache>
            </c:numRef>
          </c:val>
          <c:extLst>
            <c:ext xmlns:c16="http://schemas.microsoft.com/office/drawing/2014/chart" uri="{C3380CC4-5D6E-409C-BE32-E72D297353CC}">
              <c16:uniqueId val="{00000003-9435-4638-ACCD-7B608E01C8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225</c:v>
                </c:pt>
                <c:pt idx="3">
                  <c:v>228</c:v>
                </c:pt>
                <c:pt idx="6">
                  <c:v>243</c:v>
                </c:pt>
                <c:pt idx="9">
                  <c:v>237</c:v>
                </c:pt>
                <c:pt idx="12">
                  <c:v>251</c:v>
                </c:pt>
              </c:numCache>
            </c:numRef>
          </c:val>
          <c:extLst>
            <c:ext xmlns:c16="http://schemas.microsoft.com/office/drawing/2014/chart" uri="{C3380CC4-5D6E-409C-BE32-E72D297353CC}">
              <c16:uniqueId val="{00000004-9435-4638-ACCD-7B608E01C8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35-4638-ACCD-7B608E01C8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35-4638-ACCD-7B608E01C8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686</c:v>
                </c:pt>
                <c:pt idx="3">
                  <c:v>684</c:v>
                </c:pt>
                <c:pt idx="6">
                  <c:v>661</c:v>
                </c:pt>
                <c:pt idx="9">
                  <c:v>688</c:v>
                </c:pt>
                <c:pt idx="12">
                  <c:v>669</c:v>
                </c:pt>
              </c:numCache>
            </c:numRef>
          </c:val>
          <c:extLst>
            <c:ext xmlns:c16="http://schemas.microsoft.com/office/drawing/2014/chart" uri="{C3380CC4-5D6E-409C-BE32-E72D297353CC}">
              <c16:uniqueId val="{00000007-9435-4638-ACCD-7B608E01C8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498</c:v>
                </c:pt>
                <c:pt idx="2">
                  <c:v>#N/A</c:v>
                </c:pt>
                <c:pt idx="3">
                  <c:v>#N/A</c:v>
                </c:pt>
                <c:pt idx="4">
                  <c:v>502</c:v>
                </c:pt>
                <c:pt idx="5">
                  <c:v>#N/A</c:v>
                </c:pt>
                <c:pt idx="6">
                  <c:v>#N/A</c:v>
                </c:pt>
                <c:pt idx="7">
                  <c:v>480</c:v>
                </c:pt>
                <c:pt idx="8">
                  <c:v>#N/A</c:v>
                </c:pt>
                <c:pt idx="9">
                  <c:v>#N/A</c:v>
                </c:pt>
                <c:pt idx="10">
                  <c:v>455</c:v>
                </c:pt>
                <c:pt idx="11">
                  <c:v>#N/A</c:v>
                </c:pt>
                <c:pt idx="12">
                  <c:v>#N/A</c:v>
                </c:pt>
                <c:pt idx="13">
                  <c:v>472</c:v>
                </c:pt>
                <c:pt idx="14">
                  <c:v>#N/A</c:v>
                </c:pt>
              </c:numCache>
            </c:numRef>
          </c:val>
          <c:smooth val="0"/>
          <c:extLst>
            <c:ext xmlns:c16="http://schemas.microsoft.com/office/drawing/2014/chart" uri="{C3380CC4-5D6E-409C-BE32-E72D297353CC}">
              <c16:uniqueId val="{00000008-9435-4638-ACCD-7B608E01C8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5547</c:v>
                </c:pt>
                <c:pt idx="5">
                  <c:v>5404</c:v>
                </c:pt>
                <c:pt idx="8">
                  <c:v>5251</c:v>
                </c:pt>
                <c:pt idx="11">
                  <c:v>5039</c:v>
                </c:pt>
                <c:pt idx="14">
                  <c:v>4739</c:v>
                </c:pt>
              </c:numCache>
            </c:numRef>
          </c:val>
          <c:extLst>
            <c:ext xmlns:c16="http://schemas.microsoft.com/office/drawing/2014/chart" uri="{C3380CC4-5D6E-409C-BE32-E72D297353CC}">
              <c16:uniqueId val="{00000000-7AD6-402B-AE24-D15625792F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175</c:v>
                </c:pt>
                <c:pt idx="5">
                  <c:v>138</c:v>
                </c:pt>
                <c:pt idx="8">
                  <c:v>133</c:v>
                </c:pt>
                <c:pt idx="11">
                  <c:v>134</c:v>
                </c:pt>
                <c:pt idx="14">
                  <c:v>83</c:v>
                </c:pt>
              </c:numCache>
            </c:numRef>
          </c:val>
          <c:extLst>
            <c:ext xmlns:c16="http://schemas.microsoft.com/office/drawing/2014/chart" uri="{C3380CC4-5D6E-409C-BE32-E72D297353CC}">
              <c16:uniqueId val="{00000001-7AD6-402B-AE24-D15625792F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2468</c:v>
                </c:pt>
                <c:pt idx="5">
                  <c:v>2511</c:v>
                </c:pt>
                <c:pt idx="8">
                  <c:v>2781</c:v>
                </c:pt>
                <c:pt idx="11">
                  <c:v>3048</c:v>
                </c:pt>
                <c:pt idx="14">
                  <c:v>3386</c:v>
                </c:pt>
              </c:numCache>
            </c:numRef>
          </c:val>
          <c:extLst>
            <c:ext xmlns:c16="http://schemas.microsoft.com/office/drawing/2014/chart" uri="{C3380CC4-5D6E-409C-BE32-E72D297353CC}">
              <c16:uniqueId val="{00000002-7AD6-402B-AE24-D15625792F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D6-402B-AE24-D15625792F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D6-402B-AE24-D15625792F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D6-402B-AE24-D15625792F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820</c:v>
                </c:pt>
                <c:pt idx="3">
                  <c:v>750</c:v>
                </c:pt>
                <c:pt idx="6">
                  <c:v>702</c:v>
                </c:pt>
                <c:pt idx="9">
                  <c:v>677</c:v>
                </c:pt>
                <c:pt idx="12">
                  <c:v>705</c:v>
                </c:pt>
              </c:numCache>
            </c:numRef>
          </c:val>
          <c:extLst>
            <c:ext xmlns:c16="http://schemas.microsoft.com/office/drawing/2014/chart" uri="{C3380CC4-5D6E-409C-BE32-E72D297353CC}">
              <c16:uniqueId val="{00000006-7AD6-402B-AE24-D15625792F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576</c:v>
                </c:pt>
                <c:pt idx="3">
                  <c:v>497</c:v>
                </c:pt>
                <c:pt idx="6">
                  <c:v>420</c:v>
                </c:pt>
                <c:pt idx="9">
                  <c:v>388</c:v>
                </c:pt>
                <c:pt idx="12">
                  <c:v>366</c:v>
                </c:pt>
              </c:numCache>
            </c:numRef>
          </c:val>
          <c:extLst>
            <c:ext xmlns:c16="http://schemas.microsoft.com/office/drawing/2014/chart" uri="{C3380CC4-5D6E-409C-BE32-E72D297353CC}">
              <c16:uniqueId val="{00000007-7AD6-402B-AE24-D15625792F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2674</c:v>
                </c:pt>
                <c:pt idx="3">
                  <c:v>2753</c:v>
                </c:pt>
                <c:pt idx="6">
                  <c:v>2641</c:v>
                </c:pt>
                <c:pt idx="9">
                  <c:v>1700</c:v>
                </c:pt>
                <c:pt idx="12">
                  <c:v>2360</c:v>
                </c:pt>
              </c:numCache>
            </c:numRef>
          </c:val>
          <c:extLst>
            <c:ext xmlns:c16="http://schemas.microsoft.com/office/drawing/2014/chart" uri="{C3380CC4-5D6E-409C-BE32-E72D297353CC}">
              <c16:uniqueId val="{00000008-7AD6-402B-AE24-D15625792F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AD6-402B-AE24-D15625792F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6787</c:v>
                </c:pt>
                <c:pt idx="3">
                  <c:v>6761</c:v>
                </c:pt>
                <c:pt idx="6">
                  <c:v>6556</c:v>
                </c:pt>
                <c:pt idx="9">
                  <c:v>6058</c:v>
                </c:pt>
                <c:pt idx="12">
                  <c:v>5636</c:v>
                </c:pt>
              </c:numCache>
            </c:numRef>
          </c:val>
          <c:extLst>
            <c:ext xmlns:c16="http://schemas.microsoft.com/office/drawing/2014/chart" uri="{C3380CC4-5D6E-409C-BE32-E72D297353CC}">
              <c16:uniqueId val="{0000000A-7AD6-402B-AE24-D15625792F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2667</c:v>
                </c:pt>
                <c:pt idx="2">
                  <c:v>#N/A</c:v>
                </c:pt>
                <c:pt idx="3">
                  <c:v>#N/A</c:v>
                </c:pt>
                <c:pt idx="4">
                  <c:v>2708</c:v>
                </c:pt>
                <c:pt idx="5">
                  <c:v>#N/A</c:v>
                </c:pt>
                <c:pt idx="6">
                  <c:v>#N/A</c:v>
                </c:pt>
                <c:pt idx="7">
                  <c:v>2153</c:v>
                </c:pt>
                <c:pt idx="8">
                  <c:v>#N/A</c:v>
                </c:pt>
                <c:pt idx="9">
                  <c:v>#N/A</c:v>
                </c:pt>
                <c:pt idx="10">
                  <c:v>602</c:v>
                </c:pt>
                <c:pt idx="11">
                  <c:v>#N/A</c:v>
                </c:pt>
                <c:pt idx="12">
                  <c:v>#N/A</c:v>
                </c:pt>
                <c:pt idx="13">
                  <c:v>860</c:v>
                </c:pt>
                <c:pt idx="14">
                  <c:v>#N/A</c:v>
                </c:pt>
              </c:numCache>
            </c:numRef>
          </c:val>
          <c:smooth val="0"/>
          <c:extLst>
            <c:ext xmlns:c16="http://schemas.microsoft.com/office/drawing/2014/chart" uri="{C3380CC4-5D6E-409C-BE32-E72D297353CC}">
              <c16:uniqueId val="{0000000B-7AD6-402B-AE24-D15625792F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1139</c:v>
                </c:pt>
                <c:pt idx="1">
                  <c:v>1193</c:v>
                </c:pt>
                <c:pt idx="2">
                  <c:v>1444</c:v>
                </c:pt>
              </c:numCache>
            </c:numRef>
          </c:val>
          <c:extLst>
            <c:ext xmlns:c16="http://schemas.microsoft.com/office/drawing/2014/chart" uri="{C3380CC4-5D6E-409C-BE32-E72D297353CC}">
              <c16:uniqueId val="{00000000-48E1-4AD9-BCAC-B549E87F21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432</c:v>
                </c:pt>
                <c:pt idx="1">
                  <c:v>541</c:v>
                </c:pt>
                <c:pt idx="2">
                  <c:v>541</c:v>
                </c:pt>
              </c:numCache>
            </c:numRef>
          </c:val>
          <c:extLst>
            <c:ext xmlns:c16="http://schemas.microsoft.com/office/drawing/2014/chart" uri="{C3380CC4-5D6E-409C-BE32-E72D297353CC}">
              <c16:uniqueId val="{00000001-48E1-4AD9-BCAC-B549E87F21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748</c:v>
                </c:pt>
                <c:pt idx="1">
                  <c:v>947</c:v>
                </c:pt>
                <c:pt idx="2">
                  <c:v>1101</c:v>
                </c:pt>
              </c:numCache>
            </c:numRef>
          </c:val>
          <c:extLst>
            <c:ext xmlns:c16="http://schemas.microsoft.com/office/drawing/2014/chart" uri="{C3380CC4-5D6E-409C-BE32-E72D297353CC}">
              <c16:uniqueId val="{00000002-48E1-4AD9-BCAC-B549E87F21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元利償還金等においては、６億円後半で推移している。令和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年度の数値に関しては令和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年度の数値と比べて</a:t>
          </a:r>
          <a:r>
            <a:rPr kumimoji="1" lang="ja-JP" altLang="en-US" sz="1100" b="0" i="0" baseline="0">
              <a:solidFill>
                <a:schemeClr val="dk1"/>
              </a:solidFill>
              <a:effectLst/>
              <a:latin typeface="+mn-lt"/>
              <a:ea typeface="+mn-ea"/>
              <a:cs typeface="+mn-cs"/>
            </a:rPr>
            <a:t>２</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しているが、</a:t>
          </a:r>
          <a:r>
            <a:rPr lang="ja-JP" altLang="ja-JP" sz="1100" b="0" i="0" baseline="0">
              <a:solidFill>
                <a:schemeClr val="dk1"/>
              </a:solidFill>
              <a:effectLst/>
              <a:latin typeface="+mn-lt"/>
              <a:ea typeface="+mn-ea"/>
              <a:cs typeface="+mn-cs"/>
            </a:rPr>
            <a:t>今後も同程度の償還額で推移していくと見込んでいる。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公債費負担適正化計画に沿って財政の健全化を図った結果、平成２４年度からは実質公債費比率が地方債許可団体の基準となる１８％を下回っているが、今後も上回ることがないよう取組みを行う。</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将来負担額は減少傾向</a:t>
          </a:r>
          <a:r>
            <a:rPr kumimoji="1" lang="ja-JP" altLang="en-US" sz="1100" b="0" i="0" baseline="0">
              <a:solidFill>
                <a:schemeClr val="dk1"/>
              </a:solidFill>
              <a:effectLst/>
              <a:latin typeface="+mn-lt"/>
              <a:ea typeface="+mn-ea"/>
              <a:cs typeface="+mn-cs"/>
            </a:rPr>
            <a:t>で推移してい</a:t>
          </a:r>
          <a:r>
            <a:rPr kumimoji="1" lang="ja-JP" altLang="ja-JP" sz="1100" b="0" i="0" baseline="0">
              <a:solidFill>
                <a:schemeClr val="dk1"/>
              </a:solidFill>
              <a:effectLst/>
              <a:latin typeface="+mn-lt"/>
              <a:ea typeface="+mn-ea"/>
              <a:cs typeface="+mn-cs"/>
            </a:rPr>
            <a:t>る。主な要因としては、</a:t>
          </a:r>
          <a:r>
            <a:rPr kumimoji="1" lang="ja-JP" altLang="en-US" sz="1100" b="0" i="0" baseline="0">
              <a:solidFill>
                <a:schemeClr val="dk1"/>
              </a:solidFill>
              <a:effectLst/>
              <a:latin typeface="+mn-lt"/>
              <a:ea typeface="+mn-ea"/>
              <a:cs typeface="+mn-cs"/>
            </a:rPr>
            <a:t>地方債の現在高について、借入額より償還額が大きく、残高を減少させている</a:t>
          </a:r>
          <a:r>
            <a:rPr kumimoji="1" lang="ja-JP" altLang="ja-JP" sz="1100" b="0" i="0" baseline="0">
              <a:solidFill>
                <a:schemeClr val="dk1"/>
              </a:solidFill>
              <a:effectLst/>
              <a:latin typeface="+mn-lt"/>
              <a:ea typeface="+mn-ea"/>
              <a:cs typeface="+mn-cs"/>
            </a:rPr>
            <a:t>こと</a:t>
          </a:r>
          <a:r>
            <a:rPr kumimoji="1" lang="ja-JP" altLang="en-US" sz="1100" b="0" i="0" baseline="0">
              <a:solidFill>
                <a:schemeClr val="dk1"/>
              </a:solidFill>
              <a:effectLst/>
              <a:latin typeface="+mn-lt"/>
              <a:ea typeface="+mn-ea"/>
              <a:cs typeface="+mn-cs"/>
            </a:rPr>
            <a:t>や一部事務組合への負担金が抑制されていることなど</a:t>
          </a:r>
          <a:r>
            <a:rPr kumimoji="1" lang="ja-JP" altLang="ja-JP" sz="1100" b="0" i="0" baseline="0">
              <a:solidFill>
                <a:schemeClr val="dk1"/>
              </a:solidFill>
              <a:effectLst/>
              <a:latin typeface="+mn-lt"/>
              <a:ea typeface="+mn-ea"/>
              <a:cs typeface="+mn-cs"/>
            </a:rPr>
            <a:t>が挙げられる。しかし、今後施設や機器の更新等が出てくればまた、増加に転じることが予想される。現状は公債費負担適正化計画等に沿っての継続した財政の健全化により、実質公債費比率を考慮しながら起債の借入を行ったことで抑制でき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年度は地方債の現在高が令和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年度と比較して７</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a:t>
          </a:r>
          <a:r>
            <a:rPr kumimoji="1" lang="ja-JP" altLang="ja-JP" sz="1100" b="0" i="0" baseline="0">
              <a:solidFill>
                <a:schemeClr val="dk1"/>
              </a:solidFill>
              <a:effectLst/>
              <a:latin typeface="+mn-lt"/>
              <a:ea typeface="+mn-ea"/>
              <a:cs typeface="+mn-cs"/>
            </a:rPr>
            <a:t>％減少している。今後も、町有施設の耐震化や防災・減災を図るためにハード・ソフトの両面で事業を実施していく必要があり、引き続き各種事業の見直しや効率化、新規事業についての優先順位を見極めながら財政の健全化を図り、また、財源の確保にも努めることで、将来負担比率の分子を継続して抑制していけるように取組みを行う。</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和歌山県上富田町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財政調整</a:t>
          </a:r>
          <a:r>
            <a:rPr kumimoji="1" lang="ja-JP" altLang="ja-JP" sz="1100">
              <a:solidFill>
                <a:schemeClr val="dk1"/>
              </a:solidFill>
              <a:effectLst/>
              <a:latin typeface="+mn-lt"/>
              <a:ea typeface="+mn-ea"/>
              <a:cs typeface="+mn-cs"/>
            </a:rPr>
            <a:t>基金に</a:t>
          </a:r>
          <a:r>
            <a:rPr kumimoji="1" lang="ja-JP" altLang="en-US" sz="1100">
              <a:solidFill>
                <a:schemeClr val="dk1"/>
              </a:solidFill>
              <a:effectLst/>
              <a:latin typeface="+mn-lt"/>
              <a:ea typeface="+mn-ea"/>
              <a:cs typeface="+mn-cs"/>
            </a:rPr>
            <a:t>２５１</a:t>
          </a:r>
          <a:r>
            <a:rPr kumimoji="1" lang="ja-JP" altLang="ja-JP" sz="1100">
              <a:solidFill>
                <a:schemeClr val="dk1"/>
              </a:solidFill>
              <a:effectLst/>
              <a:latin typeface="+mn-lt"/>
              <a:ea typeface="+mn-ea"/>
              <a:cs typeface="+mn-cs"/>
            </a:rPr>
            <a:t>百万円、特定目的基金のさわやか上富田まちづくり基金に</a:t>
          </a:r>
          <a:r>
            <a:rPr kumimoji="1" lang="ja-JP" altLang="en-US" sz="1100">
              <a:solidFill>
                <a:schemeClr val="dk1"/>
              </a:solidFill>
              <a:effectLst/>
              <a:latin typeface="+mn-lt"/>
              <a:ea typeface="+mn-ea"/>
              <a:cs typeface="+mn-cs"/>
            </a:rPr>
            <a:t>１２０</a:t>
          </a:r>
          <a:r>
            <a:rPr kumimoji="1" lang="ja-JP" altLang="ja-JP" sz="1100">
              <a:solidFill>
                <a:schemeClr val="dk1"/>
              </a:solidFill>
              <a:effectLst/>
              <a:latin typeface="+mn-lt"/>
              <a:ea typeface="+mn-ea"/>
              <a:cs typeface="+mn-cs"/>
            </a:rPr>
            <a:t>百万円、その他の基金においても増減があったため、基金全体としては</a:t>
          </a:r>
          <a:r>
            <a:rPr kumimoji="1" lang="ja-JP" altLang="en-US" sz="1100">
              <a:solidFill>
                <a:schemeClr val="dk1"/>
              </a:solidFill>
              <a:effectLst/>
              <a:latin typeface="+mn-lt"/>
              <a:ea typeface="+mn-ea"/>
              <a:cs typeface="+mn-cs"/>
            </a:rPr>
            <a:t>４０５</a:t>
          </a:r>
          <a:r>
            <a:rPr kumimoji="1" lang="ja-JP" altLang="ja-JP" sz="1100">
              <a:solidFill>
                <a:schemeClr val="dk1"/>
              </a:solidFill>
              <a:effectLst/>
              <a:latin typeface="+mn-lt"/>
              <a:ea typeface="+mn-ea"/>
              <a:cs typeface="+mn-cs"/>
            </a:rPr>
            <a:t>百万円の増加となった。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基金の使途の明確化を図るために、財政調整基金を取り崩して個々の特定目的基金に積み立てていくことを検討している。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小集落改良住宅基金：小集落改良住宅の払い下げのため、住宅使用料を積み立てている。</a:t>
          </a:r>
          <a:endParaRPr lang="ja-JP" altLang="ja-JP" sz="1400">
            <a:effectLst/>
          </a:endParaRPr>
        </a:p>
        <a:p>
          <a:r>
            <a:rPr kumimoji="1" lang="ja-JP" altLang="ja-JP" sz="1100">
              <a:solidFill>
                <a:schemeClr val="dk1"/>
              </a:solidFill>
              <a:effectLst/>
              <a:latin typeface="+mn-lt"/>
              <a:ea typeface="+mn-ea"/>
              <a:cs typeface="+mn-cs"/>
            </a:rPr>
            <a:t>さわやか上富田まちづくり基金：個性豊かなふるさとづくりと協働のまちづくりのためにさわやか上富田まちづくり寄付金を積み立てている。</a:t>
          </a:r>
          <a:endParaRPr lang="ja-JP" altLang="ja-JP" sz="1400">
            <a:effectLst/>
          </a:endParaRPr>
        </a:p>
        <a:p>
          <a:r>
            <a:rPr kumimoji="1" lang="ja-JP" altLang="ja-JP" sz="1100">
              <a:solidFill>
                <a:schemeClr val="dk1"/>
              </a:solidFill>
              <a:effectLst/>
              <a:latin typeface="+mn-lt"/>
              <a:ea typeface="+mn-ea"/>
              <a:cs typeface="+mn-cs"/>
            </a:rPr>
            <a:t>事業所等立地促進基金：企業誘致における助成のために積み立てている。</a:t>
          </a:r>
          <a:endParaRPr lang="ja-JP" altLang="ja-JP" sz="1400">
            <a:effectLst/>
          </a:endParaRPr>
        </a:p>
        <a:p>
          <a:r>
            <a:rPr kumimoji="1" lang="ja-JP" altLang="ja-JP" sz="1100">
              <a:solidFill>
                <a:schemeClr val="dk1"/>
              </a:solidFill>
              <a:effectLst/>
              <a:latin typeface="+mn-lt"/>
              <a:ea typeface="+mn-ea"/>
              <a:cs typeface="+mn-cs"/>
            </a:rPr>
            <a:t>定住促進住宅基金：定住促進住宅の</a:t>
          </a:r>
          <a:r>
            <a:rPr kumimoji="1" lang="ja-JP" altLang="en-US" sz="1100">
              <a:solidFill>
                <a:schemeClr val="dk1"/>
              </a:solidFill>
              <a:effectLst/>
              <a:latin typeface="+mn-lt"/>
              <a:ea typeface="+mn-ea"/>
              <a:cs typeface="+mn-cs"/>
            </a:rPr>
            <a:t>維持管理</a:t>
          </a:r>
          <a:r>
            <a:rPr kumimoji="1" lang="ja-JP" altLang="ja-JP" sz="1100">
              <a:solidFill>
                <a:schemeClr val="dk1"/>
              </a:solidFill>
              <a:effectLst/>
              <a:latin typeface="+mn-lt"/>
              <a:ea typeface="+mn-ea"/>
              <a:cs typeface="+mn-cs"/>
            </a:rPr>
            <a:t>のため、住宅使用料を積み立てている。</a:t>
          </a:r>
          <a:endParaRPr lang="ja-JP" altLang="ja-JP" sz="1400">
            <a:effectLst/>
          </a:endParaRPr>
        </a:p>
        <a:p>
          <a:r>
            <a:rPr kumimoji="1" lang="ja-JP" altLang="ja-JP" sz="1100">
              <a:solidFill>
                <a:schemeClr val="dk1"/>
              </a:solidFill>
              <a:effectLst/>
              <a:latin typeface="+mn-lt"/>
              <a:ea typeface="+mn-ea"/>
              <a:cs typeface="+mn-cs"/>
            </a:rPr>
            <a:t>共同作業場基金：共同作業場の</a:t>
          </a:r>
          <a:r>
            <a:rPr kumimoji="1" lang="ja-JP" altLang="en-US" sz="1100">
              <a:solidFill>
                <a:schemeClr val="dk1"/>
              </a:solidFill>
              <a:effectLst/>
              <a:latin typeface="+mn-lt"/>
              <a:ea typeface="+mn-ea"/>
              <a:cs typeface="+mn-cs"/>
            </a:rPr>
            <a:t>維持管理</a:t>
          </a:r>
          <a:r>
            <a:rPr kumimoji="1" lang="ja-JP" altLang="ja-JP" sz="1100">
              <a:solidFill>
                <a:schemeClr val="dk1"/>
              </a:solidFill>
              <a:effectLst/>
              <a:latin typeface="+mn-lt"/>
              <a:ea typeface="+mn-ea"/>
              <a:cs typeface="+mn-cs"/>
            </a:rPr>
            <a:t>のため、使用料を積み立てている。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小集落改良住宅基金：住宅使用料分を積み立て、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百万円の増加となった。</a:t>
          </a:r>
          <a:endParaRPr lang="ja-JP" altLang="ja-JP" sz="1400">
            <a:effectLst/>
          </a:endParaRPr>
        </a:p>
        <a:p>
          <a:r>
            <a:rPr kumimoji="1" lang="ja-JP" altLang="ja-JP" sz="1100">
              <a:solidFill>
                <a:schemeClr val="dk1"/>
              </a:solidFill>
              <a:effectLst/>
              <a:latin typeface="+mn-lt"/>
              <a:ea typeface="+mn-ea"/>
              <a:cs typeface="+mn-cs"/>
            </a:rPr>
            <a:t>さわやか上富田まちづくり基金：さわやか上富田まちづくり寄付金を積み立て、</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百万円の増加となった。</a:t>
          </a:r>
          <a:endParaRPr lang="ja-JP" altLang="ja-JP" sz="1400">
            <a:effectLst/>
          </a:endParaRPr>
        </a:p>
        <a:p>
          <a:r>
            <a:rPr kumimoji="1" lang="ja-JP" altLang="ja-JP" sz="1100">
              <a:solidFill>
                <a:schemeClr val="dk1"/>
              </a:solidFill>
              <a:effectLst/>
              <a:latin typeface="+mn-lt"/>
              <a:ea typeface="+mn-ea"/>
              <a:cs typeface="+mn-cs"/>
            </a:rPr>
            <a:t>定住促進住宅基金：使用料分を積み立て、</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百万円の増加となった。</a:t>
          </a:r>
          <a:endParaRPr lang="ja-JP" altLang="ja-JP" sz="1400">
            <a:effectLst/>
          </a:endParaRPr>
        </a:p>
        <a:p>
          <a:r>
            <a:rPr kumimoji="1" lang="ja-JP" altLang="en-US" sz="1100">
              <a:solidFill>
                <a:schemeClr val="dk1"/>
              </a:solidFill>
              <a:effectLst/>
              <a:latin typeface="+mn-lt"/>
              <a:ea typeface="+mn-ea"/>
              <a:cs typeface="+mn-cs"/>
            </a:rPr>
            <a:t>地域福祉</a:t>
          </a:r>
          <a:r>
            <a:rPr kumimoji="1" lang="ja-JP" altLang="ja-JP" sz="1100">
              <a:solidFill>
                <a:schemeClr val="dk1"/>
              </a:solidFill>
              <a:effectLst/>
              <a:latin typeface="+mn-lt"/>
              <a:ea typeface="+mn-ea"/>
              <a:cs typeface="+mn-cs"/>
            </a:rPr>
            <a:t>基金：</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積立を行</a:t>
          </a:r>
          <a:r>
            <a:rPr kumimoji="1" lang="ja-JP" altLang="ja-JP" sz="1100">
              <a:solidFill>
                <a:schemeClr val="dk1"/>
              </a:solidFill>
              <a:effectLst/>
              <a:latin typeface="+mn-lt"/>
              <a:ea typeface="+mn-ea"/>
              <a:cs typeface="+mn-cs"/>
            </a:rPr>
            <a:t>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小集落改良住宅基金：住宅使用料を積み立てていくが、今後の住宅使用者との協議においては、全額を取り崩す必要がある。</a:t>
          </a:r>
          <a:endParaRPr lang="ja-JP" altLang="ja-JP" sz="1400">
            <a:effectLst/>
          </a:endParaRPr>
        </a:p>
        <a:p>
          <a:r>
            <a:rPr kumimoji="1" lang="ja-JP" altLang="ja-JP" sz="1100">
              <a:solidFill>
                <a:schemeClr val="dk1"/>
              </a:solidFill>
              <a:effectLst/>
              <a:latin typeface="+mn-lt"/>
              <a:ea typeface="+mn-ea"/>
              <a:cs typeface="+mn-cs"/>
            </a:rPr>
            <a:t>さわやか上富田まちづくり基金：基金を充てる事業がある場合には取り崩す必要があるため、今後も積立額を増加させておく必要がある。</a:t>
          </a:r>
          <a:endParaRPr lang="ja-JP" altLang="ja-JP" sz="1400">
            <a:effectLst/>
          </a:endParaRPr>
        </a:p>
        <a:p>
          <a:r>
            <a:rPr kumimoji="1" lang="ja-JP" altLang="ja-JP" sz="1100">
              <a:solidFill>
                <a:schemeClr val="dk1"/>
              </a:solidFill>
              <a:effectLst/>
              <a:latin typeface="+mn-lt"/>
              <a:ea typeface="+mn-ea"/>
              <a:cs typeface="+mn-cs"/>
            </a:rPr>
            <a:t>定住促進住宅基金：住宅使用料を積み立てていくが、定住促進住宅の建替</a:t>
          </a:r>
          <a:r>
            <a:rPr kumimoji="1" lang="ja-JP" altLang="en-US" sz="1100">
              <a:solidFill>
                <a:schemeClr val="dk1"/>
              </a:solidFill>
              <a:effectLst/>
              <a:latin typeface="+mn-lt"/>
              <a:ea typeface="+mn-ea"/>
              <a:cs typeface="+mn-cs"/>
            </a:rPr>
            <a:t>もしくは廃止に伴う解体</a:t>
          </a:r>
          <a:r>
            <a:rPr kumimoji="1" lang="ja-JP" altLang="ja-JP" sz="1100">
              <a:solidFill>
                <a:schemeClr val="dk1"/>
              </a:solidFill>
              <a:effectLst/>
              <a:latin typeface="+mn-lt"/>
              <a:ea typeface="+mn-ea"/>
              <a:cs typeface="+mn-cs"/>
            </a:rPr>
            <a:t>の際には、全額を取り崩すこととなる。</a:t>
          </a:r>
          <a:endParaRPr lang="ja-JP" altLang="ja-JP" sz="1400">
            <a:effectLst/>
          </a:endParaRPr>
        </a:p>
        <a:p>
          <a:r>
            <a:rPr kumimoji="1" lang="ja-JP" altLang="ja-JP" sz="1100">
              <a:solidFill>
                <a:schemeClr val="dk1"/>
              </a:solidFill>
              <a:effectLst/>
              <a:latin typeface="+mn-lt"/>
              <a:ea typeface="+mn-ea"/>
              <a:cs typeface="+mn-cs"/>
            </a:rPr>
            <a:t>事業所等立地促進基金：企業誘致の際に資金を助成する</a:t>
          </a:r>
          <a:r>
            <a:rPr kumimoji="1" lang="ja-JP" altLang="en-US" sz="1100">
              <a:solidFill>
                <a:schemeClr val="dk1"/>
              </a:solidFill>
              <a:effectLst/>
              <a:latin typeface="+mn-lt"/>
              <a:ea typeface="+mn-ea"/>
              <a:cs typeface="+mn-cs"/>
            </a:rPr>
            <a:t>ための財源として取り崩すため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進出企業を想定して</a:t>
          </a:r>
          <a:r>
            <a:rPr kumimoji="1" lang="ja-JP" altLang="ja-JP" sz="1100">
              <a:solidFill>
                <a:schemeClr val="dk1"/>
              </a:solidFill>
              <a:effectLst/>
              <a:latin typeface="+mn-lt"/>
              <a:ea typeface="+mn-ea"/>
              <a:cs typeface="+mn-cs"/>
            </a:rPr>
            <a:t>今後も積立額を増加させておく必要がある。</a:t>
          </a:r>
          <a:endParaRPr lang="ja-JP" altLang="ja-JP" sz="1400">
            <a:effectLst/>
          </a:endParaRPr>
        </a:p>
        <a:p>
          <a:r>
            <a:rPr kumimoji="1" lang="ja-JP" altLang="ja-JP" sz="1100">
              <a:solidFill>
                <a:schemeClr val="dk1"/>
              </a:solidFill>
              <a:effectLst/>
              <a:latin typeface="+mn-lt"/>
              <a:ea typeface="+mn-ea"/>
              <a:cs typeface="+mn-cs"/>
            </a:rPr>
            <a:t>共同作業場基金：使用料を積み立てていくが、共同作業場の老朽化により修繕が必要となっており、基金を取り崩す必要がある。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取り崩しはなく、</a:t>
          </a:r>
          <a:r>
            <a:rPr kumimoji="1" lang="ja-JP" altLang="en-US" sz="1100">
              <a:solidFill>
                <a:schemeClr val="dk1"/>
              </a:solidFill>
              <a:effectLst/>
              <a:latin typeface="+mn-lt"/>
              <a:ea typeface="+mn-ea"/>
              <a:cs typeface="+mn-cs"/>
            </a:rPr>
            <a:t>決算における実質収支額のうち、２５０百万円の</a:t>
          </a:r>
          <a:r>
            <a:rPr kumimoji="1" lang="ja-JP" altLang="ja-JP" sz="1100">
              <a:solidFill>
                <a:schemeClr val="dk1"/>
              </a:solidFill>
              <a:effectLst/>
              <a:latin typeface="+mn-lt"/>
              <a:ea typeface="+mn-ea"/>
              <a:cs typeface="+mn-cs"/>
            </a:rPr>
            <a:t>純積み立てを</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ることができた。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これからもできるだけ取崩しを抑制するよう努めていく。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年度において取り崩しは</a:t>
          </a:r>
          <a:r>
            <a:rPr kumimoji="1" lang="ja-JP" altLang="en-US" sz="1100">
              <a:solidFill>
                <a:schemeClr val="dk1"/>
              </a:solidFill>
              <a:effectLst/>
              <a:latin typeface="+mn-lt"/>
              <a:ea typeface="+mn-ea"/>
              <a:cs typeface="+mn-cs"/>
            </a:rPr>
            <a:t>していない</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他市町村と比較して、標準財政規模における基金残高比率が少ないため、毎年の決算状況を勘案しながら積み立てていくことが必要となる。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15,709
15,657
57.37
7,740,587
7,542,262
186,915
4,338,086
5,636,415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度と比較して数値が下がっており、全国平均より少し下の水準で推移している。県内の平均は上回っているが、財政的に余裕があるわけではないので、今後も事業の優先度を見極め、経費削減を徹底することで歳出を抑えつつ、継続して安定した歳入確保を図る取組みを行う。</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82852</xdr:rowOff>
    </xdr:from>
    <xdr:to>
      <xdr:col>23</xdr:col>
      <xdr:colOff>133350</xdr:colOff>
      <xdr:row>42</xdr:row>
      <xdr:rowOff>105833</xdr:rowOff>
    </xdr:to>
    <xdr:cxnSp macro="">
      <xdr:nvCxnSpPr>
        <xdr:cNvPr id="70" name="直線コネクタ 69"/>
        <xdr:cNvCxnSpPr/>
      </xdr:nvCxnSpPr>
      <xdr:spPr>
        <a:xfrm>
          <a:off x="4114800" y="72837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14108</xdr:rowOff>
    </xdr:from>
    <xdr:ext cx="762000" cy="259045"/>
    <xdr:sp macro="" textlink="">
      <xdr:nvSpPr>
        <xdr:cNvPr id="71" name="財政力平均値テキスト"/>
        <xdr:cNvSpPr txBox="1"/>
      </xdr:nvSpPr>
      <xdr:spPr>
        <a:xfrm>
          <a:off x="5041900" y="704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71362</xdr:rowOff>
    </xdr:from>
    <xdr:to>
      <xdr:col>19</xdr:col>
      <xdr:colOff>133350</xdr:colOff>
      <xdr:row>42</xdr:row>
      <xdr:rowOff>82852</xdr:rowOff>
    </xdr:to>
    <xdr:cxnSp macro="">
      <xdr:nvCxnSpPr>
        <xdr:cNvPr id="73" name="直線コネクタ 72"/>
        <xdr:cNvCxnSpPr/>
      </xdr:nvCxnSpPr>
      <xdr:spPr>
        <a:xfrm>
          <a:off x="3225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71362</xdr:rowOff>
    </xdr:from>
    <xdr:to>
      <xdr:col>15</xdr:col>
      <xdr:colOff>82550</xdr:colOff>
      <xdr:row>42</xdr:row>
      <xdr:rowOff>71362</xdr:rowOff>
    </xdr:to>
    <xdr:cxnSp macro="">
      <xdr:nvCxnSpPr>
        <xdr:cNvPr id="76" name="直線コネクタ 75"/>
        <xdr:cNvCxnSpPr/>
      </xdr:nvCxnSpPr>
      <xdr:spPr>
        <a:xfrm>
          <a:off x="2336800" y="727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71362</xdr:rowOff>
    </xdr:from>
    <xdr:to>
      <xdr:col>11</xdr:col>
      <xdr:colOff>31750</xdr:colOff>
      <xdr:row>42</xdr:row>
      <xdr:rowOff>71362</xdr:rowOff>
    </xdr:to>
    <xdr:cxnSp macro="">
      <xdr:nvCxnSpPr>
        <xdr:cNvPr id="79" name="直線コネクタ 78"/>
        <xdr:cNvCxnSpPr/>
      </xdr:nvCxnSpPr>
      <xdr:spPr>
        <a:xfrm>
          <a:off x="1447800" y="727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9" name="楕円 88"/>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90"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32052</xdr:rowOff>
    </xdr:from>
    <xdr:to>
      <xdr:col>19</xdr:col>
      <xdr:colOff>184150</xdr:colOff>
      <xdr:row>42</xdr:row>
      <xdr:rowOff>133652</xdr:rowOff>
    </xdr:to>
    <xdr:sp macro="" textlink="">
      <xdr:nvSpPr>
        <xdr:cNvPr id="91" name="楕円 90"/>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118429</xdr:rowOff>
    </xdr:from>
    <xdr:ext cx="736600" cy="259045"/>
    <xdr:sp macro="" textlink="">
      <xdr:nvSpPr>
        <xdr:cNvPr id="92" name="テキスト ボックス 91"/>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20562</xdr:rowOff>
    </xdr:from>
    <xdr:to>
      <xdr:col>15</xdr:col>
      <xdr:colOff>133350</xdr:colOff>
      <xdr:row>42</xdr:row>
      <xdr:rowOff>122162</xdr:rowOff>
    </xdr:to>
    <xdr:sp macro="" textlink="">
      <xdr:nvSpPr>
        <xdr:cNvPr id="93" name="楕円 92"/>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106939</xdr:rowOff>
    </xdr:from>
    <xdr:ext cx="762000" cy="259045"/>
    <xdr:sp macro="" textlink="">
      <xdr:nvSpPr>
        <xdr:cNvPr id="94" name="テキスト ボックス 93"/>
        <xdr:cNvSpPr txBox="1"/>
      </xdr:nvSpPr>
      <xdr:spPr>
        <a:xfrm>
          <a:off x="2844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20562</xdr:rowOff>
    </xdr:from>
    <xdr:to>
      <xdr:col>11</xdr:col>
      <xdr:colOff>82550</xdr:colOff>
      <xdr:row>42</xdr:row>
      <xdr:rowOff>122162</xdr:rowOff>
    </xdr:to>
    <xdr:sp macro="" textlink="">
      <xdr:nvSpPr>
        <xdr:cNvPr id="95" name="楕円 94"/>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132339</xdr:rowOff>
    </xdr:from>
    <xdr:ext cx="762000" cy="259045"/>
    <xdr:sp macro="" textlink="">
      <xdr:nvSpPr>
        <xdr:cNvPr id="96" name="テキスト ボックス 95"/>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20562</xdr:rowOff>
    </xdr:from>
    <xdr:to>
      <xdr:col>7</xdr:col>
      <xdr:colOff>31750</xdr:colOff>
      <xdr:row>42</xdr:row>
      <xdr:rowOff>122162</xdr:rowOff>
    </xdr:to>
    <xdr:sp macro="" textlink="">
      <xdr:nvSpPr>
        <xdr:cNvPr id="97" name="楕円 96"/>
        <xdr:cNvSpPr/>
      </xdr:nvSpPr>
      <xdr:spPr>
        <a:xfrm>
          <a:off x="1397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132339</xdr:rowOff>
    </xdr:from>
    <xdr:ext cx="762000" cy="259045"/>
    <xdr:sp macro="" textlink="">
      <xdr:nvSpPr>
        <xdr:cNvPr id="98" name="テキスト ボックス 97"/>
        <xdr:cNvSpPr txBox="1"/>
      </xdr:nvSpPr>
      <xdr:spPr>
        <a:xfrm>
          <a:off x="1066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前年度と比較して２</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２％の悪化となっているが、これは昨年度の普通交付税の追加算定による一般財源の一時的な増からの揺り戻しによるところであると考えられる。比率については、９０％を下回るところを水位しており、今後についても歳出に関しては引き続き、全体での抑制に加え、経常的に支出している経費について、全体的に抜本的な見直しに向けて取組みを継続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62</xdr:row>
      <xdr:rowOff>116840</xdr:rowOff>
    </xdr:to>
    <xdr:cxnSp macro="">
      <xdr:nvCxnSpPr>
        <xdr:cNvPr id="131" name="直線コネクタ 130"/>
        <xdr:cNvCxnSpPr/>
      </xdr:nvCxnSpPr>
      <xdr:spPr>
        <a:xfrm>
          <a:off x="4114800" y="1064056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64</xdr:row>
      <xdr:rowOff>15240</xdr:rowOff>
    </xdr:to>
    <xdr:cxnSp macro="">
      <xdr:nvCxnSpPr>
        <xdr:cNvPr id="134" name="直線コネクタ 133"/>
        <xdr:cNvCxnSpPr/>
      </xdr:nvCxnSpPr>
      <xdr:spPr>
        <a:xfrm flipV="1">
          <a:off x="3225800" y="1064056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64</xdr:row>
      <xdr:rowOff>15240</xdr:rowOff>
    </xdr:to>
    <xdr:cxnSp macro="">
      <xdr:nvCxnSpPr>
        <xdr:cNvPr id="137" name="直線コネクタ 136"/>
        <xdr:cNvCxnSpPr/>
      </xdr:nvCxnSpPr>
      <xdr:spPr>
        <a:xfrm>
          <a:off x="2336800" y="109253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63</xdr:row>
      <xdr:rowOff>152908</xdr:rowOff>
    </xdr:to>
    <xdr:cxnSp macro="">
      <xdr:nvCxnSpPr>
        <xdr:cNvPr id="140" name="直線コネクタ 139"/>
        <xdr:cNvCxnSpPr/>
      </xdr:nvCxnSpPr>
      <xdr:spPr>
        <a:xfrm flipV="1">
          <a:off x="1447800" y="109253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3" name="フローチャート: 判断 142"/>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45991</xdr:rowOff>
    </xdr:from>
    <xdr:ext cx="762000" cy="259045"/>
    <xdr:sp macro="" textlink="">
      <xdr:nvSpPr>
        <xdr:cNvPr id="144" name="テキスト ボックス 143"/>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0" name="楕円 149"/>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1"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2" name="楕円 151"/>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3" name="テキスト ボックス 152"/>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4" name="楕円 153"/>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55" name="テキスト ボックス 154"/>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73152</xdr:rowOff>
    </xdr:from>
    <xdr:to>
      <xdr:col>11</xdr:col>
      <xdr:colOff>82550</xdr:colOff>
      <xdr:row>64</xdr:row>
      <xdr:rowOff>3302</xdr:rowOff>
    </xdr:to>
    <xdr:sp macro="" textlink="">
      <xdr:nvSpPr>
        <xdr:cNvPr id="156" name="楕円 155"/>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13479</xdr:rowOff>
    </xdr:from>
    <xdr:ext cx="762000" cy="259045"/>
    <xdr:sp macro="" textlink="">
      <xdr:nvSpPr>
        <xdr:cNvPr id="157" name="テキスト ボックス 156"/>
        <xdr:cNvSpPr txBox="1"/>
      </xdr:nvSpPr>
      <xdr:spPr>
        <a:xfrm>
          <a:off x="1955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102108</xdr:rowOff>
    </xdr:from>
    <xdr:to>
      <xdr:col>7</xdr:col>
      <xdr:colOff>31750</xdr:colOff>
      <xdr:row>64</xdr:row>
      <xdr:rowOff>32258</xdr:rowOff>
    </xdr:to>
    <xdr:sp macro="" textlink="">
      <xdr:nvSpPr>
        <xdr:cNvPr id="158" name="楕円 157"/>
        <xdr:cNvSpPr/>
      </xdr:nvSpPr>
      <xdr:spPr>
        <a:xfrm>
          <a:off x="1397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42435</xdr:rowOff>
    </xdr:from>
    <xdr:ext cx="762000" cy="259045"/>
    <xdr:sp macro="" textlink="">
      <xdr:nvSpPr>
        <xdr:cNvPr id="159" name="テキスト ボックス 158"/>
        <xdr:cNvSpPr txBox="1"/>
      </xdr:nvSpPr>
      <xdr:spPr>
        <a:xfrm>
          <a:off x="1066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決算</a:t>
          </a:r>
          <a:r>
            <a:rPr kumimoji="1" lang="ja-JP" altLang="ja-JP" sz="1100" b="0" i="0" baseline="0">
              <a:solidFill>
                <a:schemeClr val="dk1"/>
              </a:solidFill>
              <a:effectLst/>
              <a:latin typeface="+mn-lt"/>
              <a:ea typeface="+mn-ea"/>
              <a:cs typeface="+mn-cs"/>
            </a:rPr>
            <a:t>額については昨年度より増加しているところであるが、行財政改革による定員管理の適正化や各種手当等の廃止、見直し、及び各歳出削減の継続した取り組み</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、類似団体、全国、県の各平均を下回っている。今後も行政運営の効率化とサービス向上のバランスを測りながら、引き続き継続的に取組みを行う。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96196</xdr:rowOff>
    </xdr:from>
    <xdr:to>
      <xdr:col>23</xdr:col>
      <xdr:colOff>133350</xdr:colOff>
      <xdr:row>83</xdr:row>
      <xdr:rowOff>1029</xdr:rowOff>
    </xdr:to>
    <xdr:cxnSp macro="">
      <xdr:nvCxnSpPr>
        <xdr:cNvPr id="194" name="直線コネクタ 193"/>
        <xdr:cNvCxnSpPr/>
      </xdr:nvCxnSpPr>
      <xdr:spPr>
        <a:xfrm>
          <a:off x="4114800" y="14155096"/>
          <a:ext cx="838200" cy="7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163533</xdr:rowOff>
    </xdr:from>
    <xdr:to>
      <xdr:col>19</xdr:col>
      <xdr:colOff>133350</xdr:colOff>
      <xdr:row>82</xdr:row>
      <xdr:rowOff>96196</xdr:rowOff>
    </xdr:to>
    <xdr:cxnSp macro="">
      <xdr:nvCxnSpPr>
        <xdr:cNvPr id="197" name="直線コネクタ 196"/>
        <xdr:cNvCxnSpPr/>
      </xdr:nvCxnSpPr>
      <xdr:spPr>
        <a:xfrm>
          <a:off x="3225800" y="14050983"/>
          <a:ext cx="889000" cy="10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14016</xdr:rowOff>
    </xdr:from>
    <xdr:to>
      <xdr:col>15</xdr:col>
      <xdr:colOff>82550</xdr:colOff>
      <xdr:row>81</xdr:row>
      <xdr:rowOff>163533</xdr:rowOff>
    </xdr:to>
    <xdr:cxnSp macro="">
      <xdr:nvCxnSpPr>
        <xdr:cNvPr id="200" name="直線コネクタ 199"/>
        <xdr:cNvCxnSpPr/>
      </xdr:nvCxnSpPr>
      <xdr:spPr>
        <a:xfrm>
          <a:off x="2336800" y="13901466"/>
          <a:ext cx="889000" cy="14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978</xdr:rowOff>
    </xdr:from>
    <xdr:to>
      <xdr:col>11</xdr:col>
      <xdr:colOff>31750</xdr:colOff>
      <xdr:row>81</xdr:row>
      <xdr:rowOff>14016</xdr:rowOff>
    </xdr:to>
    <xdr:cxnSp macro="">
      <xdr:nvCxnSpPr>
        <xdr:cNvPr id="203" name="直線コネクタ 202"/>
        <xdr:cNvCxnSpPr/>
      </xdr:nvCxnSpPr>
      <xdr:spPr>
        <a:xfrm>
          <a:off x="1447800" y="13888428"/>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51488</xdr:rowOff>
    </xdr:from>
    <xdr:to>
      <xdr:col>11</xdr:col>
      <xdr:colOff>82550</xdr:colOff>
      <xdr:row>84</xdr:row>
      <xdr:rowOff>153088</xdr:rowOff>
    </xdr:to>
    <xdr:sp macro="" textlink="">
      <xdr:nvSpPr>
        <xdr:cNvPr id="204" name="フローチャート: 判断 203"/>
        <xdr:cNvSpPr/>
      </xdr:nvSpPr>
      <xdr:spPr>
        <a:xfrm>
          <a:off x="2286000" y="144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137865</xdr:rowOff>
    </xdr:from>
    <xdr:ext cx="762000" cy="259045"/>
    <xdr:sp macro="" textlink="">
      <xdr:nvSpPr>
        <xdr:cNvPr id="205" name="テキスト ボックス 204"/>
        <xdr:cNvSpPr txBox="1"/>
      </xdr:nvSpPr>
      <xdr:spPr>
        <a:xfrm>
          <a:off x="1955800" y="1453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156307</xdr:rowOff>
    </xdr:from>
    <xdr:to>
      <xdr:col>7</xdr:col>
      <xdr:colOff>31750</xdr:colOff>
      <xdr:row>84</xdr:row>
      <xdr:rowOff>86457</xdr:rowOff>
    </xdr:to>
    <xdr:sp macro="" textlink="">
      <xdr:nvSpPr>
        <xdr:cNvPr id="206" name="フローチャート: 判断 205"/>
        <xdr:cNvSpPr/>
      </xdr:nvSpPr>
      <xdr:spPr>
        <a:xfrm>
          <a:off x="1397000" y="143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71234</xdr:rowOff>
    </xdr:from>
    <xdr:ext cx="762000" cy="259045"/>
    <xdr:sp macro="" textlink="">
      <xdr:nvSpPr>
        <xdr:cNvPr id="207" name="テキスト ボックス 206"/>
        <xdr:cNvSpPr txBox="1"/>
      </xdr:nvSpPr>
      <xdr:spPr>
        <a:xfrm>
          <a:off x="1066800" y="144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121679</xdr:rowOff>
    </xdr:from>
    <xdr:to>
      <xdr:col>23</xdr:col>
      <xdr:colOff>184150</xdr:colOff>
      <xdr:row>83</xdr:row>
      <xdr:rowOff>51829</xdr:rowOff>
    </xdr:to>
    <xdr:sp macro="" textlink="">
      <xdr:nvSpPr>
        <xdr:cNvPr id="213" name="楕円 212"/>
        <xdr:cNvSpPr/>
      </xdr:nvSpPr>
      <xdr:spPr>
        <a:xfrm>
          <a:off x="4902200" y="141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138206</xdr:rowOff>
    </xdr:from>
    <xdr:ext cx="762000" cy="259045"/>
    <xdr:sp macro="" textlink="">
      <xdr:nvSpPr>
        <xdr:cNvPr id="214" name="人件費・物件費等の状況該当値テキスト"/>
        <xdr:cNvSpPr txBox="1"/>
      </xdr:nvSpPr>
      <xdr:spPr>
        <a:xfrm>
          <a:off x="5041900" y="1402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45396</xdr:rowOff>
    </xdr:from>
    <xdr:to>
      <xdr:col>19</xdr:col>
      <xdr:colOff>184150</xdr:colOff>
      <xdr:row>82</xdr:row>
      <xdr:rowOff>146996</xdr:rowOff>
    </xdr:to>
    <xdr:sp macro="" textlink="">
      <xdr:nvSpPr>
        <xdr:cNvPr id="215" name="楕円 214"/>
        <xdr:cNvSpPr/>
      </xdr:nvSpPr>
      <xdr:spPr>
        <a:xfrm>
          <a:off x="4064000" y="141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157173</xdr:rowOff>
    </xdr:from>
    <xdr:ext cx="736600" cy="259045"/>
    <xdr:sp macro="" textlink="">
      <xdr:nvSpPr>
        <xdr:cNvPr id="216" name="テキスト ボックス 215"/>
        <xdr:cNvSpPr txBox="1"/>
      </xdr:nvSpPr>
      <xdr:spPr>
        <a:xfrm>
          <a:off x="3733800" y="13873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112733</xdr:rowOff>
    </xdr:from>
    <xdr:to>
      <xdr:col>15</xdr:col>
      <xdr:colOff>133350</xdr:colOff>
      <xdr:row>82</xdr:row>
      <xdr:rowOff>42883</xdr:rowOff>
    </xdr:to>
    <xdr:sp macro="" textlink="">
      <xdr:nvSpPr>
        <xdr:cNvPr id="217" name="楕円 216"/>
        <xdr:cNvSpPr/>
      </xdr:nvSpPr>
      <xdr:spPr>
        <a:xfrm>
          <a:off x="3175000" y="140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53060</xdr:rowOff>
    </xdr:from>
    <xdr:ext cx="762000" cy="259045"/>
    <xdr:sp macro="" textlink="">
      <xdr:nvSpPr>
        <xdr:cNvPr id="218" name="テキスト ボックス 217"/>
        <xdr:cNvSpPr txBox="1"/>
      </xdr:nvSpPr>
      <xdr:spPr>
        <a:xfrm>
          <a:off x="2844800" y="1376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134666</xdr:rowOff>
    </xdr:from>
    <xdr:to>
      <xdr:col>11</xdr:col>
      <xdr:colOff>82550</xdr:colOff>
      <xdr:row>81</xdr:row>
      <xdr:rowOff>64816</xdr:rowOff>
    </xdr:to>
    <xdr:sp macro="" textlink="">
      <xdr:nvSpPr>
        <xdr:cNvPr id="219" name="楕円 218"/>
        <xdr:cNvSpPr/>
      </xdr:nvSpPr>
      <xdr:spPr>
        <a:xfrm>
          <a:off x="2286000" y="138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74993</xdr:rowOff>
    </xdr:from>
    <xdr:ext cx="762000" cy="259045"/>
    <xdr:sp macro="" textlink="">
      <xdr:nvSpPr>
        <xdr:cNvPr id="220" name="テキスト ボックス 219"/>
        <xdr:cNvSpPr txBox="1"/>
      </xdr:nvSpPr>
      <xdr:spPr>
        <a:xfrm>
          <a:off x="1955800" y="1361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121628</xdr:rowOff>
    </xdr:from>
    <xdr:to>
      <xdr:col>7</xdr:col>
      <xdr:colOff>31750</xdr:colOff>
      <xdr:row>81</xdr:row>
      <xdr:rowOff>51778</xdr:rowOff>
    </xdr:to>
    <xdr:sp macro="" textlink="">
      <xdr:nvSpPr>
        <xdr:cNvPr id="221" name="楕円 220"/>
        <xdr:cNvSpPr/>
      </xdr:nvSpPr>
      <xdr:spPr>
        <a:xfrm>
          <a:off x="1397000" y="138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61955</xdr:rowOff>
    </xdr:from>
    <xdr:ext cx="762000" cy="259045"/>
    <xdr:sp macro="" textlink="">
      <xdr:nvSpPr>
        <xdr:cNvPr id="222" name="テキスト ボックス 221"/>
        <xdr:cNvSpPr txBox="1"/>
      </xdr:nvSpPr>
      <xdr:spPr>
        <a:xfrm>
          <a:off x="1066800" y="1360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前年度と比較して数値は増加しており、類似団体の平均値から上回っている。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既に各種手当等の廃止や見直しを実施しており、独自の手当などはない状況ではあるが、今後も引き続き適正に維持できるように取り組む。</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101600</xdr:rowOff>
    </xdr:to>
    <xdr:cxnSp macro="">
      <xdr:nvCxnSpPr>
        <xdr:cNvPr id="256" name="直線コネクタ 255"/>
        <xdr:cNvCxnSpPr/>
      </xdr:nvCxnSpPr>
      <xdr:spPr>
        <a:xfrm>
          <a:off x="16179800" y="1479267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86</xdr:row>
      <xdr:rowOff>47978</xdr:rowOff>
    </xdr:to>
    <xdr:cxnSp macro="">
      <xdr:nvCxnSpPr>
        <xdr:cNvPr id="259" name="直線コネクタ 258"/>
        <xdr:cNvCxnSpPr/>
      </xdr:nvCxnSpPr>
      <xdr:spPr>
        <a:xfrm>
          <a:off x="15290800" y="14537972"/>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136172</xdr:rowOff>
    </xdr:to>
    <xdr:cxnSp macro="">
      <xdr:nvCxnSpPr>
        <xdr:cNvPr id="262" name="直線コネクタ 261"/>
        <xdr:cNvCxnSpPr/>
      </xdr:nvCxnSpPr>
      <xdr:spPr>
        <a:xfrm>
          <a:off x="14401800" y="144709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3" name="フローチャート: 判断 262"/>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4" name="テキスト ボックス 263"/>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85</xdr:row>
      <xdr:rowOff>4939</xdr:rowOff>
    </xdr:to>
    <xdr:cxnSp macro="">
      <xdr:nvCxnSpPr>
        <xdr:cNvPr id="265" name="直線コネクタ 264"/>
        <xdr:cNvCxnSpPr/>
      </xdr:nvCxnSpPr>
      <xdr:spPr>
        <a:xfrm flipV="1">
          <a:off x="13512800" y="1447094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6" name="フローチャート: 判断 265"/>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67" name="テキスト ボックス 266"/>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8" name="フローチャート: 判断 267"/>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69" name="テキスト ボックス 268"/>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5" name="楕円 274"/>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6"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77" name="楕円 276"/>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78" name="テキスト ボックス 277"/>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9" name="楕円 278"/>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80" name="テキスト ボックス 279"/>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1" name="楕円 280"/>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82" name="テキスト ボックス 281"/>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83" name="楕円 282"/>
        <xdr:cNvSpPr/>
      </xdr:nvSpPr>
      <xdr:spPr>
        <a:xfrm>
          <a:off x="13462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65916</xdr:rowOff>
    </xdr:from>
    <xdr:ext cx="762000" cy="259045"/>
    <xdr:sp macro="" textlink="">
      <xdr:nvSpPr>
        <xdr:cNvPr id="284" name="テキスト ボックス 283"/>
        <xdr:cNvSpPr txBox="1"/>
      </xdr:nvSpPr>
      <xdr:spPr>
        <a:xfrm>
          <a:off x="13131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前年度と比較して数値は少し上昇しているが、行財政改革による定員管理の適正化の継続により、類似団体、全国、県の各平均を大きく下回っている。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今後も行政運営の効率化と多様化する住民サービスへの対応においてバランスを測りながら、定員管理を継続していく。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97508</xdr:rowOff>
    </xdr:from>
    <xdr:to>
      <xdr:col>81</xdr:col>
      <xdr:colOff>44450</xdr:colOff>
      <xdr:row>58</xdr:row>
      <xdr:rowOff>129681</xdr:rowOff>
    </xdr:to>
    <xdr:cxnSp macro="">
      <xdr:nvCxnSpPr>
        <xdr:cNvPr id="319" name="直線コネクタ 318"/>
        <xdr:cNvCxnSpPr/>
      </xdr:nvCxnSpPr>
      <xdr:spPr>
        <a:xfrm>
          <a:off x="16179800" y="10041608"/>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97508</xdr:rowOff>
    </xdr:from>
    <xdr:to>
      <xdr:col>77</xdr:col>
      <xdr:colOff>44450</xdr:colOff>
      <xdr:row>58</xdr:row>
      <xdr:rowOff>102870</xdr:rowOff>
    </xdr:to>
    <xdr:cxnSp macro="">
      <xdr:nvCxnSpPr>
        <xdr:cNvPr id="322" name="直線コネクタ 321"/>
        <xdr:cNvCxnSpPr/>
      </xdr:nvCxnSpPr>
      <xdr:spPr>
        <a:xfrm flipV="1">
          <a:off x="15290800" y="10041608"/>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102870</xdr:rowOff>
    </xdr:from>
    <xdr:to>
      <xdr:col>72</xdr:col>
      <xdr:colOff>203200</xdr:colOff>
      <xdr:row>58</xdr:row>
      <xdr:rowOff>129681</xdr:rowOff>
    </xdr:to>
    <xdr:cxnSp macro="">
      <xdr:nvCxnSpPr>
        <xdr:cNvPr id="325" name="直線コネクタ 324"/>
        <xdr:cNvCxnSpPr/>
      </xdr:nvCxnSpPr>
      <xdr:spPr>
        <a:xfrm flipV="1">
          <a:off x="14401800" y="1004697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110913</xdr:rowOff>
    </xdr:from>
    <xdr:to>
      <xdr:col>68</xdr:col>
      <xdr:colOff>152400</xdr:colOff>
      <xdr:row>58</xdr:row>
      <xdr:rowOff>129681</xdr:rowOff>
    </xdr:to>
    <xdr:cxnSp macro="">
      <xdr:nvCxnSpPr>
        <xdr:cNvPr id="328" name="直線コネクタ 327"/>
        <xdr:cNvCxnSpPr/>
      </xdr:nvCxnSpPr>
      <xdr:spPr>
        <a:xfrm>
          <a:off x="13512800" y="10055013"/>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29" name="フローチャート: 判断 328"/>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11658</xdr:rowOff>
    </xdr:from>
    <xdr:ext cx="762000" cy="259045"/>
    <xdr:sp macro="" textlink="">
      <xdr:nvSpPr>
        <xdr:cNvPr id="330" name="テキスト ボックス 329"/>
        <xdr:cNvSpPr txBox="1"/>
      </xdr:nvSpPr>
      <xdr:spPr>
        <a:xfrm>
          <a:off x="14020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63218</xdr:rowOff>
    </xdr:from>
    <xdr:to>
      <xdr:col>64</xdr:col>
      <xdr:colOff>152400</xdr:colOff>
      <xdr:row>61</xdr:row>
      <xdr:rowOff>164818</xdr:rowOff>
    </xdr:to>
    <xdr:sp macro="" textlink="">
      <xdr:nvSpPr>
        <xdr:cNvPr id="331" name="フローチャート: 判断 330"/>
        <xdr:cNvSpPr/>
      </xdr:nvSpPr>
      <xdr:spPr>
        <a:xfrm>
          <a:off x="13462000" y="1052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149595</xdr:rowOff>
    </xdr:from>
    <xdr:ext cx="762000" cy="259045"/>
    <xdr:sp macro="" textlink="">
      <xdr:nvSpPr>
        <xdr:cNvPr id="332" name="テキスト ボックス 331"/>
        <xdr:cNvSpPr txBox="1"/>
      </xdr:nvSpPr>
      <xdr:spPr>
        <a:xfrm>
          <a:off x="13131800" y="1060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78881</xdr:rowOff>
    </xdr:from>
    <xdr:to>
      <xdr:col>81</xdr:col>
      <xdr:colOff>95250</xdr:colOff>
      <xdr:row>59</xdr:row>
      <xdr:rowOff>9031</xdr:rowOff>
    </xdr:to>
    <xdr:sp macro="" textlink="">
      <xdr:nvSpPr>
        <xdr:cNvPr id="338" name="楕円 337"/>
        <xdr:cNvSpPr/>
      </xdr:nvSpPr>
      <xdr:spPr>
        <a:xfrm>
          <a:off x="16967200" y="100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95408</xdr:rowOff>
    </xdr:from>
    <xdr:ext cx="762000" cy="259045"/>
    <xdr:sp macro="" textlink="">
      <xdr:nvSpPr>
        <xdr:cNvPr id="339" name="定員管理の状況該当値テキスト"/>
        <xdr:cNvSpPr txBox="1"/>
      </xdr:nvSpPr>
      <xdr:spPr>
        <a:xfrm>
          <a:off x="17106900" y="986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46708</xdr:rowOff>
    </xdr:from>
    <xdr:to>
      <xdr:col>77</xdr:col>
      <xdr:colOff>95250</xdr:colOff>
      <xdr:row>58</xdr:row>
      <xdr:rowOff>148308</xdr:rowOff>
    </xdr:to>
    <xdr:sp macro="" textlink="">
      <xdr:nvSpPr>
        <xdr:cNvPr id="340" name="楕円 339"/>
        <xdr:cNvSpPr/>
      </xdr:nvSpPr>
      <xdr:spPr>
        <a:xfrm>
          <a:off x="16129000" y="99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158485</xdr:rowOff>
    </xdr:from>
    <xdr:ext cx="736600" cy="259045"/>
    <xdr:sp macro="" textlink="">
      <xdr:nvSpPr>
        <xdr:cNvPr id="341" name="テキスト ボックス 340"/>
        <xdr:cNvSpPr txBox="1"/>
      </xdr:nvSpPr>
      <xdr:spPr>
        <a:xfrm>
          <a:off x="15798800" y="975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52070</xdr:rowOff>
    </xdr:from>
    <xdr:to>
      <xdr:col>73</xdr:col>
      <xdr:colOff>44450</xdr:colOff>
      <xdr:row>58</xdr:row>
      <xdr:rowOff>153670</xdr:rowOff>
    </xdr:to>
    <xdr:sp macro="" textlink="">
      <xdr:nvSpPr>
        <xdr:cNvPr id="342" name="楕円 341"/>
        <xdr:cNvSpPr/>
      </xdr:nvSpPr>
      <xdr:spPr>
        <a:xfrm>
          <a:off x="15240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163847</xdr:rowOff>
    </xdr:from>
    <xdr:ext cx="762000" cy="259045"/>
    <xdr:sp macro="" textlink="">
      <xdr:nvSpPr>
        <xdr:cNvPr id="343" name="テキスト ボックス 342"/>
        <xdr:cNvSpPr txBox="1"/>
      </xdr:nvSpPr>
      <xdr:spPr>
        <a:xfrm>
          <a:off x="14909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78881</xdr:rowOff>
    </xdr:from>
    <xdr:to>
      <xdr:col>68</xdr:col>
      <xdr:colOff>203200</xdr:colOff>
      <xdr:row>59</xdr:row>
      <xdr:rowOff>9031</xdr:rowOff>
    </xdr:to>
    <xdr:sp macro="" textlink="">
      <xdr:nvSpPr>
        <xdr:cNvPr id="344" name="楕円 343"/>
        <xdr:cNvSpPr/>
      </xdr:nvSpPr>
      <xdr:spPr>
        <a:xfrm>
          <a:off x="14351000" y="1002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19208</xdr:rowOff>
    </xdr:from>
    <xdr:ext cx="762000" cy="259045"/>
    <xdr:sp macro="" textlink="">
      <xdr:nvSpPr>
        <xdr:cNvPr id="345" name="テキスト ボックス 344"/>
        <xdr:cNvSpPr txBox="1"/>
      </xdr:nvSpPr>
      <xdr:spPr>
        <a:xfrm>
          <a:off x="14020800" y="979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60113</xdr:rowOff>
    </xdr:from>
    <xdr:to>
      <xdr:col>64</xdr:col>
      <xdr:colOff>152400</xdr:colOff>
      <xdr:row>58</xdr:row>
      <xdr:rowOff>161713</xdr:rowOff>
    </xdr:to>
    <xdr:sp macro="" textlink="">
      <xdr:nvSpPr>
        <xdr:cNvPr id="346" name="楕円 345"/>
        <xdr:cNvSpPr/>
      </xdr:nvSpPr>
      <xdr:spPr>
        <a:xfrm>
          <a:off x="13462000" y="100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440</xdr:rowOff>
    </xdr:from>
    <xdr:ext cx="762000" cy="259045"/>
    <xdr:sp macro="" textlink="">
      <xdr:nvSpPr>
        <xdr:cNvPr id="347" name="テキスト ボックス 346"/>
        <xdr:cNvSpPr txBox="1"/>
      </xdr:nvSpPr>
      <xdr:spPr>
        <a:xfrm>
          <a:off x="13131800" y="977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普通建設事業費等に係る起債の償還に伴い、類似団体、全国市町村の各平均をともに上回っている。借入については十分検討を行うなど、継続的な取組により数値に関しては改善されてきている。ただ、今後も起債の対象となる普通建設事業が控えており、実質公債比率については、引き続き財政健全化の面からも比率が上がりすぎないよう各事業を慎重に進めていく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28363</xdr:rowOff>
    </xdr:from>
    <xdr:to>
      <xdr:col>81</xdr:col>
      <xdr:colOff>44450</xdr:colOff>
      <xdr:row>44</xdr:row>
      <xdr:rowOff>92710</xdr:rowOff>
    </xdr:to>
    <xdr:cxnSp macro="">
      <xdr:nvCxnSpPr>
        <xdr:cNvPr id="380" name="直線コネクタ 379"/>
        <xdr:cNvCxnSpPr/>
      </xdr:nvCxnSpPr>
      <xdr:spPr>
        <a:xfrm flipV="1">
          <a:off x="16179800" y="757216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92710</xdr:rowOff>
    </xdr:from>
    <xdr:to>
      <xdr:col>77</xdr:col>
      <xdr:colOff>44450</xdr:colOff>
      <xdr:row>45</xdr:row>
      <xdr:rowOff>1694</xdr:rowOff>
    </xdr:to>
    <xdr:cxnSp macro="">
      <xdr:nvCxnSpPr>
        <xdr:cNvPr id="383" name="直線コネクタ 382"/>
        <xdr:cNvCxnSpPr/>
      </xdr:nvCxnSpPr>
      <xdr:spPr>
        <a:xfrm flipV="1">
          <a:off x="15290800" y="76365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1694</xdr:rowOff>
    </xdr:from>
    <xdr:to>
      <xdr:col>72</xdr:col>
      <xdr:colOff>203200</xdr:colOff>
      <xdr:row>45</xdr:row>
      <xdr:rowOff>49954</xdr:rowOff>
    </xdr:to>
    <xdr:cxnSp macro="">
      <xdr:nvCxnSpPr>
        <xdr:cNvPr id="386" name="直線コネクタ 385"/>
        <xdr:cNvCxnSpPr/>
      </xdr:nvCxnSpPr>
      <xdr:spPr>
        <a:xfrm flipV="1">
          <a:off x="14401800" y="77169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1694</xdr:rowOff>
    </xdr:from>
    <xdr:to>
      <xdr:col>68</xdr:col>
      <xdr:colOff>152400</xdr:colOff>
      <xdr:row>45</xdr:row>
      <xdr:rowOff>49954</xdr:rowOff>
    </xdr:to>
    <xdr:cxnSp macro="">
      <xdr:nvCxnSpPr>
        <xdr:cNvPr id="389" name="直線コネクタ 388"/>
        <xdr:cNvCxnSpPr/>
      </xdr:nvCxnSpPr>
      <xdr:spPr>
        <a:xfrm>
          <a:off x="13512800" y="77169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0" name="フローチャート: 判断 389"/>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1" name="テキスト ボックス 390"/>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2" name="フローチャート: 判断 39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3" name="テキスト ボックス 392"/>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149013</xdr:rowOff>
    </xdr:from>
    <xdr:to>
      <xdr:col>81</xdr:col>
      <xdr:colOff>95250</xdr:colOff>
      <xdr:row>44</xdr:row>
      <xdr:rowOff>79163</xdr:rowOff>
    </xdr:to>
    <xdr:sp macro="" textlink="">
      <xdr:nvSpPr>
        <xdr:cNvPr id="399" name="楕円 398"/>
        <xdr:cNvSpPr/>
      </xdr:nvSpPr>
      <xdr:spPr>
        <a:xfrm>
          <a:off x="169672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121090</xdr:rowOff>
    </xdr:from>
    <xdr:ext cx="762000" cy="259045"/>
    <xdr:sp macro="" textlink="">
      <xdr:nvSpPr>
        <xdr:cNvPr id="400" name="公債費負担の状況該当値テキスト"/>
        <xdr:cNvSpPr txBox="1"/>
      </xdr:nvSpPr>
      <xdr:spPr>
        <a:xfrm>
          <a:off x="17106900" y="749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41910</xdr:rowOff>
    </xdr:from>
    <xdr:to>
      <xdr:col>77</xdr:col>
      <xdr:colOff>95250</xdr:colOff>
      <xdr:row>44</xdr:row>
      <xdr:rowOff>143510</xdr:rowOff>
    </xdr:to>
    <xdr:sp macro="" textlink="">
      <xdr:nvSpPr>
        <xdr:cNvPr id="401" name="楕円 400"/>
        <xdr:cNvSpPr/>
      </xdr:nvSpPr>
      <xdr:spPr>
        <a:xfrm>
          <a:off x="16129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128287</xdr:rowOff>
    </xdr:from>
    <xdr:ext cx="736600" cy="259045"/>
    <xdr:sp macro="" textlink="">
      <xdr:nvSpPr>
        <xdr:cNvPr id="402" name="テキスト ボックス 401"/>
        <xdr:cNvSpPr txBox="1"/>
      </xdr:nvSpPr>
      <xdr:spPr>
        <a:xfrm>
          <a:off x="15798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122344</xdr:rowOff>
    </xdr:from>
    <xdr:to>
      <xdr:col>73</xdr:col>
      <xdr:colOff>44450</xdr:colOff>
      <xdr:row>45</xdr:row>
      <xdr:rowOff>52494</xdr:rowOff>
    </xdr:to>
    <xdr:sp macro="" textlink="">
      <xdr:nvSpPr>
        <xdr:cNvPr id="403" name="楕円 402"/>
        <xdr:cNvSpPr/>
      </xdr:nvSpPr>
      <xdr:spPr>
        <a:xfrm>
          <a:off x="15240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37271</xdr:rowOff>
    </xdr:from>
    <xdr:ext cx="762000" cy="259045"/>
    <xdr:sp macro="" textlink="">
      <xdr:nvSpPr>
        <xdr:cNvPr id="404" name="テキスト ボックス 403"/>
        <xdr:cNvSpPr txBox="1"/>
      </xdr:nvSpPr>
      <xdr:spPr>
        <a:xfrm>
          <a:off x="14909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170604</xdr:rowOff>
    </xdr:from>
    <xdr:to>
      <xdr:col>68</xdr:col>
      <xdr:colOff>203200</xdr:colOff>
      <xdr:row>45</xdr:row>
      <xdr:rowOff>100754</xdr:rowOff>
    </xdr:to>
    <xdr:sp macro="" textlink="">
      <xdr:nvSpPr>
        <xdr:cNvPr id="405" name="楕円 404"/>
        <xdr:cNvSpPr/>
      </xdr:nvSpPr>
      <xdr:spPr>
        <a:xfrm>
          <a:off x="14351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85531</xdr:rowOff>
    </xdr:from>
    <xdr:ext cx="762000" cy="259045"/>
    <xdr:sp macro="" textlink="">
      <xdr:nvSpPr>
        <xdr:cNvPr id="406" name="テキスト ボックス 405"/>
        <xdr:cNvSpPr txBox="1"/>
      </xdr:nvSpPr>
      <xdr:spPr>
        <a:xfrm>
          <a:off x="14020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122344</xdr:rowOff>
    </xdr:from>
    <xdr:to>
      <xdr:col>64</xdr:col>
      <xdr:colOff>152400</xdr:colOff>
      <xdr:row>45</xdr:row>
      <xdr:rowOff>52494</xdr:rowOff>
    </xdr:to>
    <xdr:sp macro="" textlink="">
      <xdr:nvSpPr>
        <xdr:cNvPr id="407" name="楕円 406"/>
        <xdr:cNvSpPr/>
      </xdr:nvSpPr>
      <xdr:spPr>
        <a:xfrm>
          <a:off x="13462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37271</xdr:rowOff>
    </xdr:from>
    <xdr:ext cx="762000" cy="259045"/>
    <xdr:sp macro="" textlink="">
      <xdr:nvSpPr>
        <xdr:cNvPr id="408" name="テキスト ボックス 407"/>
        <xdr:cNvSpPr txBox="1"/>
      </xdr:nvSpPr>
      <xdr:spPr>
        <a:xfrm>
          <a:off x="13131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昨年度と比較して数値を上げることとなり、類似団体と比較すると高い水準で推移している。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継続的にみると数値は改善されてきているので、引き続き各種事業の見直しや、財政状況、新規事業についての優先順位を見極めながら財政の健全化の取組みを行い、現状の水準を維持及び改善に取り組む。</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26060</xdr:rowOff>
    </xdr:from>
    <xdr:to>
      <xdr:col>81</xdr:col>
      <xdr:colOff>44450</xdr:colOff>
      <xdr:row>15</xdr:row>
      <xdr:rowOff>92659</xdr:rowOff>
    </xdr:to>
    <xdr:cxnSp macro="">
      <xdr:nvCxnSpPr>
        <xdr:cNvPr id="440" name="直線コネクタ 439"/>
        <xdr:cNvCxnSpPr/>
      </xdr:nvCxnSpPr>
      <xdr:spPr>
        <a:xfrm>
          <a:off x="16179800" y="2597810"/>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26060</xdr:rowOff>
    </xdr:from>
    <xdr:to>
      <xdr:col>77</xdr:col>
      <xdr:colOff>44450</xdr:colOff>
      <xdr:row>17</xdr:row>
      <xdr:rowOff>110744</xdr:rowOff>
    </xdr:to>
    <xdr:cxnSp macro="">
      <xdr:nvCxnSpPr>
        <xdr:cNvPr id="443" name="直線コネクタ 442"/>
        <xdr:cNvCxnSpPr/>
      </xdr:nvCxnSpPr>
      <xdr:spPr>
        <a:xfrm flipV="1">
          <a:off x="15290800" y="2597810"/>
          <a:ext cx="889000" cy="4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110744</xdr:rowOff>
    </xdr:from>
    <xdr:to>
      <xdr:col>72</xdr:col>
      <xdr:colOff>203200</xdr:colOff>
      <xdr:row>18</xdr:row>
      <xdr:rowOff>127508</xdr:rowOff>
    </xdr:to>
    <xdr:cxnSp macro="">
      <xdr:nvCxnSpPr>
        <xdr:cNvPr id="446" name="直線コネクタ 445"/>
        <xdr:cNvCxnSpPr/>
      </xdr:nvCxnSpPr>
      <xdr:spPr>
        <a:xfrm flipV="1">
          <a:off x="14401800" y="302539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120752</xdr:rowOff>
    </xdr:from>
    <xdr:to>
      <xdr:col>68</xdr:col>
      <xdr:colOff>152400</xdr:colOff>
      <xdr:row>18</xdr:row>
      <xdr:rowOff>127508</xdr:rowOff>
    </xdr:to>
    <xdr:cxnSp macro="">
      <xdr:nvCxnSpPr>
        <xdr:cNvPr id="449" name="直線コネクタ 448"/>
        <xdr:cNvCxnSpPr/>
      </xdr:nvCxnSpPr>
      <xdr:spPr>
        <a:xfrm>
          <a:off x="13512800" y="3206852"/>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29921</xdr:rowOff>
    </xdr:from>
    <xdr:to>
      <xdr:col>68</xdr:col>
      <xdr:colOff>203200</xdr:colOff>
      <xdr:row>14</xdr:row>
      <xdr:rowOff>131521</xdr:rowOff>
    </xdr:to>
    <xdr:sp macro="" textlink="">
      <xdr:nvSpPr>
        <xdr:cNvPr id="450" name="フローチャート: 判断 449"/>
        <xdr:cNvSpPr/>
      </xdr:nvSpPr>
      <xdr:spPr>
        <a:xfrm>
          <a:off x="143510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141698</xdr:rowOff>
    </xdr:from>
    <xdr:ext cx="762000" cy="259045"/>
    <xdr:sp macro="" textlink="">
      <xdr:nvSpPr>
        <xdr:cNvPr id="451" name="テキスト ボックス 450"/>
        <xdr:cNvSpPr txBox="1"/>
      </xdr:nvSpPr>
      <xdr:spPr>
        <a:xfrm>
          <a:off x="14020800" y="21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59" name="楕円 458"/>
        <xdr:cNvSpPr/>
      </xdr:nvSpPr>
      <xdr:spPr>
        <a:xfrm>
          <a:off x="16967200" y="261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13936</xdr:rowOff>
    </xdr:from>
    <xdr:ext cx="762000" cy="259045"/>
    <xdr:sp macro="" textlink="">
      <xdr:nvSpPr>
        <xdr:cNvPr id="460" name="将来負担の状況該当値テキスト"/>
        <xdr:cNvSpPr txBox="1"/>
      </xdr:nvSpPr>
      <xdr:spPr>
        <a:xfrm>
          <a:off x="17106900" y="258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146710</xdr:rowOff>
    </xdr:from>
    <xdr:to>
      <xdr:col>77</xdr:col>
      <xdr:colOff>95250</xdr:colOff>
      <xdr:row>15</xdr:row>
      <xdr:rowOff>76860</xdr:rowOff>
    </xdr:to>
    <xdr:sp macro="" textlink="">
      <xdr:nvSpPr>
        <xdr:cNvPr id="461" name="楕円 460"/>
        <xdr:cNvSpPr/>
      </xdr:nvSpPr>
      <xdr:spPr>
        <a:xfrm>
          <a:off x="16129000" y="25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61637</xdr:rowOff>
    </xdr:from>
    <xdr:ext cx="736600" cy="259045"/>
    <xdr:sp macro="" textlink="">
      <xdr:nvSpPr>
        <xdr:cNvPr id="462" name="テキスト ボックス 461"/>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59944</xdr:rowOff>
    </xdr:from>
    <xdr:to>
      <xdr:col>73</xdr:col>
      <xdr:colOff>44450</xdr:colOff>
      <xdr:row>17</xdr:row>
      <xdr:rowOff>161544</xdr:rowOff>
    </xdr:to>
    <xdr:sp macro="" textlink="">
      <xdr:nvSpPr>
        <xdr:cNvPr id="463" name="楕円 462"/>
        <xdr:cNvSpPr/>
      </xdr:nvSpPr>
      <xdr:spPr>
        <a:xfrm>
          <a:off x="15240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146321</xdr:rowOff>
    </xdr:from>
    <xdr:ext cx="762000" cy="259045"/>
    <xdr:sp macro="" textlink="">
      <xdr:nvSpPr>
        <xdr:cNvPr id="464" name="テキスト ボックス 463"/>
        <xdr:cNvSpPr txBox="1"/>
      </xdr:nvSpPr>
      <xdr:spPr>
        <a:xfrm>
          <a:off x="14909800" y="30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76708</xdr:rowOff>
    </xdr:from>
    <xdr:to>
      <xdr:col>68</xdr:col>
      <xdr:colOff>203200</xdr:colOff>
      <xdr:row>19</xdr:row>
      <xdr:rowOff>6858</xdr:rowOff>
    </xdr:to>
    <xdr:sp macro="" textlink="">
      <xdr:nvSpPr>
        <xdr:cNvPr id="465" name="楕円 464"/>
        <xdr:cNvSpPr/>
      </xdr:nvSpPr>
      <xdr:spPr>
        <a:xfrm>
          <a:off x="143510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163085</xdr:rowOff>
    </xdr:from>
    <xdr:ext cx="762000" cy="259045"/>
    <xdr:sp macro="" textlink="">
      <xdr:nvSpPr>
        <xdr:cNvPr id="466" name="テキスト ボックス 465"/>
        <xdr:cNvSpPr txBox="1"/>
      </xdr:nvSpPr>
      <xdr:spPr>
        <a:xfrm>
          <a:off x="14020800" y="32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69952</xdr:rowOff>
    </xdr:from>
    <xdr:to>
      <xdr:col>64</xdr:col>
      <xdr:colOff>152400</xdr:colOff>
      <xdr:row>19</xdr:row>
      <xdr:rowOff>102</xdr:rowOff>
    </xdr:to>
    <xdr:sp macro="" textlink="">
      <xdr:nvSpPr>
        <xdr:cNvPr id="467" name="楕円 466"/>
        <xdr:cNvSpPr/>
      </xdr:nvSpPr>
      <xdr:spPr>
        <a:xfrm>
          <a:off x="13462000" y="31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156329</xdr:rowOff>
    </xdr:from>
    <xdr:ext cx="762000" cy="259045"/>
    <xdr:sp macro="" textlink="">
      <xdr:nvSpPr>
        <xdr:cNvPr id="468" name="テキスト ボックス 467"/>
        <xdr:cNvSpPr txBox="1"/>
      </xdr:nvSpPr>
      <xdr:spPr>
        <a:xfrm>
          <a:off x="13131800" y="32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15,709
15,657
57.37
7,740,587
7,542,262
186,915
4,338,086
5,636,415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a:t>
          </a:r>
          <a:r>
            <a:rPr kumimoji="1" lang="ja-JP" altLang="en-US" sz="1100" b="0" i="0" baseline="0">
              <a:solidFill>
                <a:schemeClr val="dk1"/>
              </a:solidFill>
              <a:effectLst/>
              <a:latin typeface="+mn-lt"/>
              <a:ea typeface="+mn-ea"/>
              <a:cs typeface="+mn-cs"/>
            </a:rPr>
            <a:t>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減少している。既に各種手当等の廃止や見直しを実施しており、全国平均や県平均と比較して低い割合であることから、今後も行政運営の効率化とサービス向上のバランスを図りながら、引き続き定員管理の適正化等の取組みを継続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40</xdr:row>
      <xdr:rowOff>157480</xdr:rowOff>
    </xdr:to>
    <xdr:cxnSp macro="">
      <xdr:nvCxnSpPr>
        <xdr:cNvPr id="61" name="直線コネクタ 60"/>
        <xdr:cNvCxnSpPr/>
      </xdr:nvCxnSpPr>
      <xdr:spPr>
        <a:xfrm flipV="1">
          <a:off x="4826000" y="591058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4"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5" name="直線コネクタ 64"/>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46990</xdr:rowOff>
    </xdr:to>
    <xdr:cxnSp macro="">
      <xdr:nvCxnSpPr>
        <xdr:cNvPr id="66" name="直線コネクタ 65"/>
        <xdr:cNvCxnSpPr/>
      </xdr:nvCxnSpPr>
      <xdr:spPr>
        <a:xfrm flipV="1">
          <a:off x="3987800" y="6009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153670</xdr:rowOff>
    </xdr:to>
    <xdr:cxnSp macro="">
      <xdr:nvCxnSpPr>
        <xdr:cNvPr id="69" name="直線コネクタ 68"/>
        <xdr:cNvCxnSpPr/>
      </xdr:nvCxnSpPr>
      <xdr:spPr>
        <a:xfrm flipV="1">
          <a:off x="3098800" y="6047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115570</xdr:rowOff>
    </xdr:from>
    <xdr:to>
      <xdr:col>15</xdr:col>
      <xdr:colOff>98425</xdr:colOff>
      <xdr:row>35</xdr:row>
      <xdr:rowOff>153670</xdr:rowOff>
    </xdr:to>
    <xdr:cxnSp macro="">
      <xdr:nvCxnSpPr>
        <xdr:cNvPr id="72" name="直線コネクタ 71"/>
        <xdr:cNvCxnSpPr/>
      </xdr:nvCxnSpPr>
      <xdr:spPr>
        <a:xfrm>
          <a:off x="2209800" y="577342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49530</xdr:rowOff>
    </xdr:from>
    <xdr:to>
      <xdr:col>15</xdr:col>
      <xdr:colOff>149225</xdr:colOff>
      <xdr:row>37</xdr:row>
      <xdr:rowOff>151130</xdr:rowOff>
    </xdr:to>
    <xdr:sp macro="" textlink="">
      <xdr:nvSpPr>
        <xdr:cNvPr id="73" name="フローチャート: 判断 72"/>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74" name="テキスト ボックス 73"/>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34</xdr:row>
      <xdr:rowOff>20320</xdr:rowOff>
    </xdr:to>
    <xdr:cxnSp macro="">
      <xdr:nvCxnSpPr>
        <xdr:cNvPr id="75" name="直線コネクタ 74"/>
        <xdr:cNvCxnSpPr/>
      </xdr:nvCxnSpPr>
      <xdr:spPr>
        <a:xfrm flipV="1">
          <a:off x="1320800" y="5773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38117</xdr:rowOff>
    </xdr:from>
    <xdr:ext cx="762000" cy="259045"/>
    <xdr:sp macro="" textlink="">
      <xdr:nvSpPr>
        <xdr:cNvPr id="86" name="人件費該当値テキスト"/>
        <xdr:cNvSpPr txBox="1"/>
      </xdr:nvSpPr>
      <xdr:spPr>
        <a:xfrm>
          <a:off x="4914900" y="586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64770</xdr:rowOff>
    </xdr:from>
    <xdr:to>
      <xdr:col>11</xdr:col>
      <xdr:colOff>60325</xdr:colOff>
      <xdr:row>33</xdr:row>
      <xdr:rowOff>166370</xdr:rowOff>
    </xdr:to>
    <xdr:sp macro="" textlink="">
      <xdr:nvSpPr>
        <xdr:cNvPr id="91" name="楕円 90"/>
        <xdr:cNvSpPr/>
      </xdr:nvSpPr>
      <xdr:spPr>
        <a:xfrm>
          <a:off x="2159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5097</xdr:rowOff>
    </xdr:from>
    <xdr:ext cx="762000" cy="259045"/>
    <xdr:sp macro="" textlink="">
      <xdr:nvSpPr>
        <xdr:cNvPr id="92" name="テキスト ボックス 91"/>
        <xdr:cNvSpPr txBox="1"/>
      </xdr:nvSpPr>
      <xdr:spPr>
        <a:xfrm>
          <a:off x="1828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140970</xdr:rowOff>
    </xdr:from>
    <xdr:to>
      <xdr:col>6</xdr:col>
      <xdr:colOff>171450</xdr:colOff>
      <xdr:row>34</xdr:row>
      <xdr:rowOff>71120</xdr:rowOff>
    </xdr:to>
    <xdr:sp macro="" textlink="">
      <xdr:nvSpPr>
        <xdr:cNvPr id="93" name="楕円 92"/>
        <xdr:cNvSpPr/>
      </xdr:nvSpPr>
      <xdr:spPr>
        <a:xfrm>
          <a:off x="1270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81297</xdr:rowOff>
    </xdr:from>
    <xdr:ext cx="762000" cy="259045"/>
    <xdr:sp macro="" textlink="">
      <xdr:nvSpPr>
        <xdr:cNvPr id="94" name="テキスト ボックス 93"/>
        <xdr:cNvSpPr txBox="1"/>
      </xdr:nvSpPr>
      <xdr:spPr>
        <a:xfrm>
          <a:off x="939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前年度と同</a:t>
          </a:r>
          <a:r>
            <a:rPr kumimoji="1" lang="ja-JP" altLang="en-US" sz="1100" b="0" i="0" baseline="0">
              <a:solidFill>
                <a:schemeClr val="dk1"/>
              </a:solidFill>
              <a:effectLst/>
              <a:latin typeface="+mn-lt"/>
              <a:ea typeface="+mn-ea"/>
              <a:cs typeface="+mn-cs"/>
            </a:rPr>
            <a:t>程度の</a:t>
          </a:r>
          <a:r>
            <a:rPr kumimoji="1" lang="ja-JP" altLang="ja-JP" sz="1100" b="0" i="0" baseline="0">
              <a:solidFill>
                <a:schemeClr val="dk1"/>
              </a:solidFill>
              <a:effectLst/>
              <a:latin typeface="+mn-lt"/>
              <a:ea typeface="+mn-ea"/>
              <a:cs typeface="+mn-cs"/>
            </a:rPr>
            <a:t>数値となっているが、類似団体の平均値</a:t>
          </a:r>
          <a:r>
            <a:rPr kumimoji="1" lang="ja-JP" altLang="en-US" sz="1100" b="0" i="0" baseline="0">
              <a:solidFill>
                <a:schemeClr val="dk1"/>
              </a:solidFill>
              <a:effectLst/>
              <a:latin typeface="+mn-lt"/>
              <a:ea typeface="+mn-ea"/>
              <a:cs typeface="+mn-cs"/>
            </a:rPr>
            <a:t>と同じとしている</a:t>
          </a:r>
          <a:r>
            <a:rPr kumimoji="1" lang="ja-JP" altLang="ja-JP" sz="1100" b="0" i="0" baseline="0">
              <a:solidFill>
                <a:schemeClr val="dk1"/>
              </a:solidFill>
              <a:effectLst/>
              <a:latin typeface="+mn-lt"/>
              <a:ea typeface="+mn-ea"/>
              <a:cs typeface="+mn-cs"/>
            </a:rPr>
            <a:t>。既に行財政改革の一環として、経費の削減や委託事業等の見直しに着手しており、物件費に係る経常収支比率について顕著な減額効果を生むことは容易ではないが、改善や現状維持に向けての取組みを行う。</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2" name="直線コネクタ 121"/>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3" name="物件費最小値テキスト"/>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4" name="直線コネクタ 123"/>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46990</xdr:rowOff>
    </xdr:to>
    <xdr:cxnSp macro="">
      <xdr:nvCxnSpPr>
        <xdr:cNvPr id="127" name="直線コネクタ 126"/>
        <xdr:cNvCxnSpPr/>
      </xdr:nvCxnSpPr>
      <xdr:spPr>
        <a:xfrm flipV="1">
          <a:off x="15671800" y="2954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29" name="フローチャート: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46990</xdr:rowOff>
    </xdr:to>
    <xdr:cxnSp macro="">
      <xdr:nvCxnSpPr>
        <xdr:cNvPr id="130" name="直線コネクタ 129"/>
        <xdr:cNvCxnSpPr/>
      </xdr:nvCxnSpPr>
      <xdr:spPr>
        <a:xfrm>
          <a:off x="14782800" y="2961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1" name="フローチャート: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2" name="テキスト ボックス 131"/>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18</xdr:row>
      <xdr:rowOff>20320</xdr:rowOff>
    </xdr:to>
    <xdr:cxnSp macro="">
      <xdr:nvCxnSpPr>
        <xdr:cNvPr id="133" name="直線コネクタ 132"/>
        <xdr:cNvCxnSpPr/>
      </xdr:nvCxnSpPr>
      <xdr:spPr>
        <a:xfrm flipV="1">
          <a:off x="13893800" y="2961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4" name="フローチャート: 判断 133"/>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5" name="テキスト ボックス 134"/>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xdr:rowOff>
    </xdr:from>
    <xdr:to>
      <xdr:col>69</xdr:col>
      <xdr:colOff>92075</xdr:colOff>
      <xdr:row>18</xdr:row>
      <xdr:rowOff>20320</xdr:rowOff>
    </xdr:to>
    <xdr:cxnSp macro="">
      <xdr:nvCxnSpPr>
        <xdr:cNvPr id="136" name="直線コネクタ 135"/>
        <xdr:cNvCxnSpPr/>
      </xdr:nvCxnSpPr>
      <xdr:spPr>
        <a:xfrm>
          <a:off x="13004800" y="3091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7" name="フローチャート: 判断 136"/>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38" name="テキスト ボックス 137"/>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9" name="フローチャート: 判断 138"/>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40" name="テキスト ボックス 139"/>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6" name="楕円 145"/>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7"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8" name="楕円 147"/>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49" name="テキスト ボックス 148"/>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50" name="楕円 149"/>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51" name="テキスト ボックス 150"/>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140970</xdr:rowOff>
    </xdr:from>
    <xdr:to>
      <xdr:col>69</xdr:col>
      <xdr:colOff>142875</xdr:colOff>
      <xdr:row>18</xdr:row>
      <xdr:rowOff>71120</xdr:rowOff>
    </xdr:to>
    <xdr:sp macro="" textlink="">
      <xdr:nvSpPr>
        <xdr:cNvPr id="152" name="楕円 151"/>
        <xdr:cNvSpPr/>
      </xdr:nvSpPr>
      <xdr:spPr>
        <a:xfrm>
          <a:off x="13843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55897</xdr:rowOff>
    </xdr:from>
    <xdr:ext cx="762000" cy="259045"/>
    <xdr:sp macro="" textlink="">
      <xdr:nvSpPr>
        <xdr:cNvPr id="153" name="テキスト ボックス 152"/>
        <xdr:cNvSpPr txBox="1"/>
      </xdr:nvSpPr>
      <xdr:spPr>
        <a:xfrm>
          <a:off x="13512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125730</xdr:rowOff>
    </xdr:from>
    <xdr:to>
      <xdr:col>65</xdr:col>
      <xdr:colOff>53975</xdr:colOff>
      <xdr:row>18</xdr:row>
      <xdr:rowOff>55880</xdr:rowOff>
    </xdr:to>
    <xdr:sp macro="" textlink="">
      <xdr:nvSpPr>
        <xdr:cNvPr id="154" name="楕円 153"/>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40657</xdr:rowOff>
    </xdr:from>
    <xdr:ext cx="762000" cy="259045"/>
    <xdr:sp macro="" textlink="">
      <xdr:nvSpPr>
        <xdr:cNvPr id="155" name="テキスト ボックス 154"/>
        <xdr:cNvSpPr txBox="1"/>
      </xdr:nvSpPr>
      <xdr:spPr>
        <a:xfrm>
          <a:off x="12623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a:t>
          </a:r>
          <a:r>
            <a:rPr kumimoji="1" lang="ja-JP" altLang="en-US" sz="1100" b="0" i="0" baseline="0">
              <a:solidFill>
                <a:schemeClr val="dk1"/>
              </a:solidFill>
              <a:effectLst/>
              <a:latin typeface="+mn-lt"/>
              <a:ea typeface="+mn-ea"/>
              <a:cs typeface="+mn-cs"/>
            </a:rPr>
            <a:t>より１</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３％数値が上がっている</a:t>
          </a:r>
          <a:r>
            <a:rPr kumimoji="1" lang="ja-JP" altLang="ja-JP" sz="1100" b="0" i="0" baseline="0">
              <a:solidFill>
                <a:schemeClr val="dk1"/>
              </a:solidFill>
              <a:effectLst/>
              <a:latin typeface="+mn-lt"/>
              <a:ea typeface="+mn-ea"/>
              <a:cs typeface="+mn-cs"/>
            </a:rPr>
            <a:t>。全国、県の平均</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下回っているが、類似団体内においては</a:t>
          </a:r>
          <a:r>
            <a:rPr kumimoji="1" lang="ja-JP" altLang="en-US" sz="1100" b="0" i="0" baseline="0">
              <a:solidFill>
                <a:schemeClr val="dk1"/>
              </a:solidFill>
              <a:effectLst/>
              <a:latin typeface="+mn-lt"/>
              <a:ea typeface="+mn-ea"/>
              <a:cs typeface="+mn-cs"/>
            </a:rPr>
            <a:t>数値は高い</a:t>
          </a:r>
          <a:r>
            <a:rPr kumimoji="1" lang="ja-JP" altLang="ja-JP" sz="1100" b="0" i="0" baseline="0">
              <a:solidFill>
                <a:schemeClr val="dk1"/>
              </a:solidFill>
              <a:effectLst/>
              <a:latin typeface="+mn-lt"/>
              <a:ea typeface="+mn-ea"/>
              <a:cs typeface="+mn-cs"/>
            </a:rPr>
            <a:t>。今後の見通しとしては福祉費が増加していくことが予想されることから、抑制につながる事業や取組を進めていくことが課題となる。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5" name="直線コネクタ 184"/>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8"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9" name="直線コネクタ 188"/>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167822</xdr:rowOff>
    </xdr:to>
    <xdr:cxnSp macro="">
      <xdr:nvCxnSpPr>
        <xdr:cNvPr id="190" name="直線コネクタ 189"/>
        <xdr:cNvCxnSpPr/>
      </xdr:nvCxnSpPr>
      <xdr:spPr>
        <a:xfrm>
          <a:off x="3987800" y="9728200"/>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1" name="扶助費平均値テキスト"/>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2" name="フローチャート: 判断 191"/>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159657</xdr:rowOff>
    </xdr:to>
    <xdr:cxnSp macro="">
      <xdr:nvCxnSpPr>
        <xdr:cNvPr id="193" name="直線コネクタ 192"/>
        <xdr:cNvCxnSpPr/>
      </xdr:nvCxnSpPr>
      <xdr:spPr>
        <a:xfrm flipV="1">
          <a:off x="3098800" y="9728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159657</xdr:rowOff>
    </xdr:from>
    <xdr:to>
      <xdr:col>15</xdr:col>
      <xdr:colOff>98425</xdr:colOff>
      <xdr:row>59</xdr:row>
      <xdr:rowOff>4535</xdr:rowOff>
    </xdr:to>
    <xdr:cxnSp macro="">
      <xdr:nvCxnSpPr>
        <xdr:cNvPr id="196" name="直線コネクタ 195"/>
        <xdr:cNvCxnSpPr/>
      </xdr:nvCxnSpPr>
      <xdr:spPr>
        <a:xfrm flipV="1">
          <a:off x="2209800" y="9760857"/>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45357</xdr:rowOff>
    </xdr:from>
    <xdr:to>
      <xdr:col>11</xdr:col>
      <xdr:colOff>9525</xdr:colOff>
      <xdr:row>59</xdr:row>
      <xdr:rowOff>4535</xdr:rowOff>
    </xdr:to>
    <xdr:cxnSp macro="">
      <xdr:nvCxnSpPr>
        <xdr:cNvPr id="199" name="直線コネクタ 198"/>
        <xdr:cNvCxnSpPr/>
      </xdr:nvCxnSpPr>
      <xdr:spPr>
        <a:xfrm>
          <a:off x="1320800" y="99894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9" name="楕円 208"/>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0"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3" name="楕円 212"/>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214" name="テキスト ボックス 213"/>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125185</xdr:rowOff>
    </xdr:from>
    <xdr:to>
      <xdr:col>11</xdr:col>
      <xdr:colOff>60325</xdr:colOff>
      <xdr:row>59</xdr:row>
      <xdr:rowOff>55335</xdr:rowOff>
    </xdr:to>
    <xdr:sp macro="" textlink="">
      <xdr:nvSpPr>
        <xdr:cNvPr id="215" name="楕円 214"/>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40112</xdr:rowOff>
    </xdr:from>
    <xdr:ext cx="762000" cy="259045"/>
    <xdr:sp macro="" textlink="">
      <xdr:nvSpPr>
        <xdr:cNvPr id="216" name="テキスト ボックス 215"/>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166007</xdr:rowOff>
    </xdr:from>
    <xdr:to>
      <xdr:col>6</xdr:col>
      <xdr:colOff>171450</xdr:colOff>
      <xdr:row>58</xdr:row>
      <xdr:rowOff>96157</xdr:rowOff>
    </xdr:to>
    <xdr:sp macro="" textlink="">
      <xdr:nvSpPr>
        <xdr:cNvPr id="217" name="楕円 216"/>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80934</xdr:rowOff>
    </xdr:from>
    <xdr:ext cx="762000" cy="259045"/>
    <xdr:sp macro="" textlink="">
      <xdr:nvSpPr>
        <xdr:cNvPr id="218" name="テキスト ボックス 217"/>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となっている。投資及び出資金・貸付金・維持補修費についてはそれほど大きな差はなかったが、繰出金に係る経常収支比率が減少したことが主な要因である。引き続き、集中改革プラン・中期健全化計画と繰出先となる事業の経営計画とのバランスを見極めながら歳出の抑制に向けての取組みを行う。</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6" name="直線コネクタ 245"/>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49" name="その他最大値テキスト"/>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0" name="直線コネクタ 249"/>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62230</xdr:rowOff>
    </xdr:to>
    <xdr:cxnSp macro="">
      <xdr:nvCxnSpPr>
        <xdr:cNvPr id="251" name="直線コネクタ 250"/>
        <xdr:cNvCxnSpPr/>
      </xdr:nvCxnSpPr>
      <xdr:spPr>
        <a:xfrm>
          <a:off x="15671800" y="9796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46990</xdr:rowOff>
    </xdr:to>
    <xdr:cxnSp macro="">
      <xdr:nvCxnSpPr>
        <xdr:cNvPr id="254" name="直線コネクタ 253"/>
        <xdr:cNvCxnSpPr/>
      </xdr:nvCxnSpPr>
      <xdr:spPr>
        <a:xfrm flipV="1">
          <a:off x="14782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6" name="テキスト ボックス 255"/>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46990</xdr:rowOff>
    </xdr:to>
    <xdr:cxnSp macro="">
      <xdr:nvCxnSpPr>
        <xdr:cNvPr id="257" name="直線コネクタ 256"/>
        <xdr:cNvCxnSpPr/>
      </xdr:nvCxnSpPr>
      <xdr:spPr>
        <a:xfrm>
          <a:off x="13893800" y="980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46990</xdr:rowOff>
    </xdr:to>
    <xdr:cxnSp macro="">
      <xdr:nvCxnSpPr>
        <xdr:cNvPr id="260" name="直線コネクタ 259"/>
        <xdr:cNvCxnSpPr/>
      </xdr:nvCxnSpPr>
      <xdr:spPr>
        <a:xfrm flipV="1">
          <a:off x="13004800" y="9804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1" name="フローチャート: 判断 260"/>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2" name="テキスト ボックス 261"/>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0" name="楕円 269"/>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1"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2" name="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73" name="テキスト ボックス 27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4" name="楕円 273"/>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5" name="テキスト ボックス 27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8" name="楕円 277"/>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9" name="テキスト ボックス 278"/>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a:t>
          </a:r>
          <a:r>
            <a:rPr kumimoji="1" lang="ja-JP" altLang="en-US" sz="1100" b="0" i="0" baseline="0">
              <a:solidFill>
                <a:schemeClr val="dk1"/>
              </a:solidFill>
              <a:effectLst/>
              <a:latin typeface="+mn-lt"/>
              <a:ea typeface="+mn-ea"/>
              <a:cs typeface="+mn-cs"/>
            </a:rPr>
            <a:t>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８％増加</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いるが</a:t>
          </a:r>
          <a:r>
            <a:rPr kumimoji="1" lang="ja-JP" altLang="ja-JP" sz="1100" b="0" i="0" baseline="0">
              <a:solidFill>
                <a:schemeClr val="dk1"/>
              </a:solidFill>
              <a:effectLst/>
              <a:latin typeface="+mn-lt"/>
              <a:ea typeface="+mn-ea"/>
              <a:cs typeface="+mn-cs"/>
            </a:rPr>
            <a:t>、類似団体の平均値</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下回っ</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全国平均や県平均より数値は高いので、</a:t>
          </a:r>
          <a:r>
            <a:rPr kumimoji="1" lang="ja-JP" altLang="ja-JP" sz="1100" b="0" i="0" baseline="0">
              <a:solidFill>
                <a:schemeClr val="dk1"/>
              </a:solidFill>
              <a:effectLst/>
              <a:latin typeface="+mn-lt"/>
              <a:ea typeface="+mn-ea"/>
              <a:cs typeface="+mn-cs"/>
            </a:rPr>
            <a:t>今後も、補助費等の全体費用を抑制しつつ、財政状況、優先事業等を見極めながら、経常化した補助費等の対象事業を見直すための取組みを行う。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09" name="直線コネクタ 308"/>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2"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3" name="直線コネクタ 312"/>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33927</xdr:rowOff>
    </xdr:from>
    <xdr:to>
      <xdr:col>82</xdr:col>
      <xdr:colOff>107950</xdr:colOff>
      <xdr:row>35</xdr:row>
      <xdr:rowOff>86178</xdr:rowOff>
    </xdr:to>
    <xdr:cxnSp macro="">
      <xdr:nvCxnSpPr>
        <xdr:cNvPr id="314" name="直線コネクタ 313"/>
        <xdr:cNvCxnSpPr/>
      </xdr:nvCxnSpPr>
      <xdr:spPr>
        <a:xfrm>
          <a:off x="15671800" y="603467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5" name="補助費等平均値テキスト"/>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6" name="フローチャート: 判断 315"/>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33927</xdr:rowOff>
    </xdr:from>
    <xdr:to>
      <xdr:col>78</xdr:col>
      <xdr:colOff>69850</xdr:colOff>
      <xdr:row>36</xdr:row>
      <xdr:rowOff>136797</xdr:rowOff>
    </xdr:to>
    <xdr:cxnSp macro="">
      <xdr:nvCxnSpPr>
        <xdr:cNvPr id="317" name="直線コネクタ 316"/>
        <xdr:cNvCxnSpPr/>
      </xdr:nvCxnSpPr>
      <xdr:spPr>
        <a:xfrm flipV="1">
          <a:off x="14782800" y="6034677"/>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18" name="フローチャート: 判断 317"/>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28683</xdr:rowOff>
    </xdr:from>
    <xdr:ext cx="736600" cy="259045"/>
    <xdr:sp macro="" textlink="">
      <xdr:nvSpPr>
        <xdr:cNvPr id="319" name="テキスト ボックス 318"/>
        <xdr:cNvSpPr txBox="1"/>
      </xdr:nvSpPr>
      <xdr:spPr>
        <a:xfrm>
          <a:off x="15290800" y="6200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51889</xdr:rowOff>
    </xdr:from>
    <xdr:to>
      <xdr:col>73</xdr:col>
      <xdr:colOff>180975</xdr:colOff>
      <xdr:row>36</xdr:row>
      <xdr:rowOff>136797</xdr:rowOff>
    </xdr:to>
    <xdr:cxnSp macro="">
      <xdr:nvCxnSpPr>
        <xdr:cNvPr id="320" name="直線コネクタ 319"/>
        <xdr:cNvCxnSpPr/>
      </xdr:nvCxnSpPr>
      <xdr:spPr>
        <a:xfrm>
          <a:off x="13893800" y="622408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1" name="フローチャート: 判断 320"/>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22" name="テキスト ボックス 321"/>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51889</xdr:rowOff>
    </xdr:from>
    <xdr:to>
      <xdr:col>69</xdr:col>
      <xdr:colOff>92075</xdr:colOff>
      <xdr:row>36</xdr:row>
      <xdr:rowOff>78014</xdr:rowOff>
    </xdr:to>
    <xdr:cxnSp macro="">
      <xdr:nvCxnSpPr>
        <xdr:cNvPr id="323" name="直線コネクタ 322"/>
        <xdr:cNvCxnSpPr/>
      </xdr:nvCxnSpPr>
      <xdr:spPr>
        <a:xfrm flipV="1">
          <a:off x="13004800" y="622408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79466</xdr:rowOff>
    </xdr:from>
    <xdr:to>
      <xdr:col>69</xdr:col>
      <xdr:colOff>142875</xdr:colOff>
      <xdr:row>37</xdr:row>
      <xdr:rowOff>9616</xdr:rowOff>
    </xdr:to>
    <xdr:sp macro="" textlink="">
      <xdr:nvSpPr>
        <xdr:cNvPr id="324" name="フローチャート: 判断 323"/>
        <xdr:cNvSpPr/>
      </xdr:nvSpPr>
      <xdr:spPr>
        <a:xfrm>
          <a:off x="13843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165843</xdr:rowOff>
    </xdr:from>
    <xdr:ext cx="762000" cy="259045"/>
    <xdr:sp macro="" textlink="">
      <xdr:nvSpPr>
        <xdr:cNvPr id="325" name="テキスト ボックス 324"/>
        <xdr:cNvSpPr txBox="1"/>
      </xdr:nvSpPr>
      <xdr:spPr>
        <a:xfrm>
          <a:off x="13512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33746</xdr:rowOff>
    </xdr:from>
    <xdr:to>
      <xdr:col>65</xdr:col>
      <xdr:colOff>53975</xdr:colOff>
      <xdr:row>36</xdr:row>
      <xdr:rowOff>135346</xdr:rowOff>
    </xdr:to>
    <xdr:sp macro="" textlink="">
      <xdr:nvSpPr>
        <xdr:cNvPr id="326" name="フローチャート: 判断 325"/>
        <xdr:cNvSpPr/>
      </xdr:nvSpPr>
      <xdr:spPr>
        <a:xfrm>
          <a:off x="12954000" y="620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120123</xdr:rowOff>
    </xdr:from>
    <xdr:ext cx="762000" cy="259045"/>
    <xdr:sp macro="" textlink="">
      <xdr:nvSpPr>
        <xdr:cNvPr id="327" name="テキスト ボックス 326"/>
        <xdr:cNvSpPr txBox="1"/>
      </xdr:nvSpPr>
      <xdr:spPr>
        <a:xfrm>
          <a:off x="12623800" y="62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33" name="楕円 332"/>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34" name="補助費等該当値テキスト"/>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154577</xdr:rowOff>
    </xdr:from>
    <xdr:to>
      <xdr:col>78</xdr:col>
      <xdr:colOff>120650</xdr:colOff>
      <xdr:row>35</xdr:row>
      <xdr:rowOff>84727</xdr:rowOff>
    </xdr:to>
    <xdr:sp macro="" textlink="">
      <xdr:nvSpPr>
        <xdr:cNvPr id="335" name="楕円 334"/>
        <xdr:cNvSpPr/>
      </xdr:nvSpPr>
      <xdr:spPr>
        <a:xfrm>
          <a:off x="15621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94904</xdr:rowOff>
    </xdr:from>
    <xdr:ext cx="736600" cy="259045"/>
    <xdr:sp macro="" textlink="">
      <xdr:nvSpPr>
        <xdr:cNvPr id="336" name="テキスト ボックス 335"/>
        <xdr:cNvSpPr txBox="1"/>
      </xdr:nvSpPr>
      <xdr:spPr>
        <a:xfrm>
          <a:off x="15290800" y="5752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85997</xdr:rowOff>
    </xdr:from>
    <xdr:to>
      <xdr:col>74</xdr:col>
      <xdr:colOff>31750</xdr:colOff>
      <xdr:row>37</xdr:row>
      <xdr:rowOff>16147</xdr:rowOff>
    </xdr:to>
    <xdr:sp macro="" textlink="">
      <xdr:nvSpPr>
        <xdr:cNvPr id="337" name="楕円 336"/>
        <xdr:cNvSpPr/>
      </xdr:nvSpPr>
      <xdr:spPr>
        <a:xfrm>
          <a:off x="14732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924</xdr:rowOff>
    </xdr:from>
    <xdr:ext cx="762000" cy="259045"/>
    <xdr:sp macro="" textlink="">
      <xdr:nvSpPr>
        <xdr:cNvPr id="338" name="テキスト ボックス 337"/>
        <xdr:cNvSpPr txBox="1"/>
      </xdr:nvSpPr>
      <xdr:spPr>
        <a:xfrm>
          <a:off x="14401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1089</xdr:rowOff>
    </xdr:from>
    <xdr:to>
      <xdr:col>69</xdr:col>
      <xdr:colOff>142875</xdr:colOff>
      <xdr:row>36</xdr:row>
      <xdr:rowOff>102689</xdr:rowOff>
    </xdr:to>
    <xdr:sp macro="" textlink="">
      <xdr:nvSpPr>
        <xdr:cNvPr id="339" name="楕円 338"/>
        <xdr:cNvSpPr/>
      </xdr:nvSpPr>
      <xdr:spPr>
        <a:xfrm>
          <a:off x="13843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112866</xdr:rowOff>
    </xdr:from>
    <xdr:ext cx="762000" cy="259045"/>
    <xdr:sp macro="" textlink="">
      <xdr:nvSpPr>
        <xdr:cNvPr id="340" name="テキスト ボックス 339"/>
        <xdr:cNvSpPr txBox="1"/>
      </xdr:nvSpPr>
      <xdr:spPr>
        <a:xfrm>
          <a:off x="13512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41" name="楕円 340"/>
        <xdr:cNvSpPr/>
      </xdr:nvSpPr>
      <xdr:spPr>
        <a:xfrm>
          <a:off x="12954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42" name="テキスト ボックス 341"/>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前年度と比較して０</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２％増加</a:t>
          </a:r>
          <a:r>
            <a:rPr kumimoji="1" lang="ja-JP" altLang="ja-JP" sz="1100" b="0" i="0" baseline="0">
              <a:solidFill>
                <a:schemeClr val="dk1"/>
              </a:solidFill>
              <a:effectLst/>
              <a:latin typeface="+mn-lt"/>
              <a:ea typeface="+mn-ea"/>
              <a:cs typeface="+mn-cs"/>
            </a:rPr>
            <a:t>しているが、</a:t>
          </a:r>
          <a:r>
            <a:rPr kumimoji="1" lang="ja-JP" altLang="en-US" sz="1100" b="0" i="0" baseline="0">
              <a:solidFill>
                <a:schemeClr val="dk1"/>
              </a:solidFill>
              <a:effectLst/>
              <a:latin typeface="+mn-lt"/>
              <a:ea typeface="+mn-ea"/>
              <a:cs typeface="+mn-cs"/>
            </a:rPr>
            <a:t>全国、県、類似団体の平均は下回っている。</a:t>
          </a:r>
          <a:r>
            <a:rPr kumimoji="1" lang="ja-JP" altLang="ja-JP" sz="1100" b="0" i="0" baseline="0">
              <a:solidFill>
                <a:schemeClr val="dk1"/>
              </a:solidFill>
              <a:effectLst/>
              <a:latin typeface="+mn-lt"/>
              <a:ea typeface="+mn-ea"/>
              <a:cs typeface="+mn-cs"/>
            </a:rPr>
            <a:t>引き続き各種事業の見直しや、新規事業についての優先順位を見極めながら公債費の抑制に努める。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7" name="直線コネクタ 366"/>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8"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9" name="直線コネクタ 368"/>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0"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1" name="直線コネクタ 370"/>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56135</xdr:rowOff>
    </xdr:to>
    <xdr:cxnSp macro="">
      <xdr:nvCxnSpPr>
        <xdr:cNvPr id="372" name="直線コネクタ 371"/>
        <xdr:cNvCxnSpPr/>
      </xdr:nvCxnSpPr>
      <xdr:spPr>
        <a:xfrm>
          <a:off x="3987800" y="132486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3"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4" name="フローチャート: 判断 373"/>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97282</xdr:rowOff>
    </xdr:to>
    <xdr:cxnSp macro="">
      <xdr:nvCxnSpPr>
        <xdr:cNvPr id="375" name="直線コネクタ 374"/>
        <xdr:cNvCxnSpPr/>
      </xdr:nvCxnSpPr>
      <xdr:spPr>
        <a:xfrm flipV="1">
          <a:off x="3098800" y="132486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6" name="フローチャート: 判断 375"/>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7" name="テキスト ボックス 376"/>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147574</xdr:rowOff>
    </xdr:to>
    <xdr:cxnSp macro="">
      <xdr:nvCxnSpPr>
        <xdr:cNvPr id="378" name="直線コネクタ 377"/>
        <xdr:cNvCxnSpPr/>
      </xdr:nvCxnSpPr>
      <xdr:spPr>
        <a:xfrm flipV="1">
          <a:off x="2209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79" name="フローチャート: 判断 378"/>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0" name="テキスト ボックス 379"/>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147574</xdr:rowOff>
    </xdr:from>
    <xdr:to>
      <xdr:col>11</xdr:col>
      <xdr:colOff>9525</xdr:colOff>
      <xdr:row>77</xdr:row>
      <xdr:rowOff>147574</xdr:rowOff>
    </xdr:to>
    <xdr:cxnSp macro="">
      <xdr:nvCxnSpPr>
        <xdr:cNvPr id="381" name="直線コネクタ 380"/>
        <xdr:cNvCxnSpPr/>
      </xdr:nvCxnSpPr>
      <xdr:spPr>
        <a:xfrm>
          <a:off x="1320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2" name="フローチャート: 判断 381"/>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3" name="テキスト ボックス 382"/>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4" name="フローチャート: 判断 383"/>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5" name="テキスト ボックス 384"/>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91" name="楕円 390"/>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92"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3" name="楕円 392"/>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4" name="テキスト ボックス 393"/>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95" name="楕円 394"/>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96" name="テキスト ボックス 395"/>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96774</xdr:rowOff>
    </xdr:from>
    <xdr:to>
      <xdr:col>11</xdr:col>
      <xdr:colOff>60325</xdr:colOff>
      <xdr:row>78</xdr:row>
      <xdr:rowOff>26924</xdr:rowOff>
    </xdr:to>
    <xdr:sp macro="" textlink="">
      <xdr:nvSpPr>
        <xdr:cNvPr id="397" name="楕円 396"/>
        <xdr:cNvSpPr/>
      </xdr:nvSpPr>
      <xdr:spPr>
        <a:xfrm>
          <a:off x="2159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11701</xdr:rowOff>
    </xdr:from>
    <xdr:ext cx="762000" cy="259045"/>
    <xdr:sp macro="" textlink="">
      <xdr:nvSpPr>
        <xdr:cNvPr id="398" name="テキスト ボックス 397"/>
        <xdr:cNvSpPr txBox="1"/>
      </xdr:nvSpPr>
      <xdr:spPr>
        <a:xfrm>
          <a:off x="1828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99" name="楕円 398"/>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11701</xdr:rowOff>
    </xdr:from>
    <xdr:ext cx="762000" cy="259045"/>
    <xdr:sp macro="" textlink="">
      <xdr:nvSpPr>
        <xdr:cNvPr id="400" name="テキスト ボックス 399"/>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昨年度の一時的な</a:t>
          </a:r>
          <a:r>
            <a:rPr kumimoji="1" lang="ja-JP" altLang="ja-JP" sz="1100" b="0" i="0" baseline="0">
              <a:solidFill>
                <a:schemeClr val="dk1"/>
              </a:solidFill>
              <a:effectLst/>
              <a:latin typeface="+mn-lt"/>
              <a:ea typeface="+mn-ea"/>
              <a:cs typeface="+mn-cs"/>
            </a:rPr>
            <a:t>経常収支比率</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減少</a:t>
          </a:r>
          <a:r>
            <a:rPr kumimoji="1" lang="ja-JP" altLang="en-US" sz="1100" b="0" i="0" baseline="0">
              <a:solidFill>
                <a:schemeClr val="dk1"/>
              </a:solidFill>
              <a:effectLst/>
              <a:latin typeface="+mn-lt"/>
              <a:ea typeface="+mn-ea"/>
              <a:cs typeface="+mn-cs"/>
            </a:rPr>
            <a:t>からの揺り戻しもあり、</a:t>
          </a:r>
          <a:r>
            <a:rPr kumimoji="1" lang="ja-JP" altLang="ja-JP" sz="1100" b="0" i="0" baseline="0">
              <a:solidFill>
                <a:schemeClr val="dk1"/>
              </a:solidFill>
              <a:effectLst/>
              <a:latin typeface="+mn-lt"/>
              <a:ea typeface="+mn-ea"/>
              <a:cs typeface="+mn-cs"/>
            </a:rPr>
            <a:t>前年度と比較して</a:t>
          </a:r>
          <a:r>
            <a:rPr kumimoji="1" lang="ja-JP" altLang="en-US" sz="1100" b="0" i="0" baseline="0">
              <a:solidFill>
                <a:schemeClr val="dk1"/>
              </a:solidFill>
              <a:effectLst/>
              <a:latin typeface="+mn-lt"/>
              <a:ea typeface="+mn-ea"/>
              <a:cs typeface="+mn-cs"/>
            </a:rPr>
            <a:t>２</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０％の増</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全国、県、類似団体いずれの平均よりも下回っている</a:t>
          </a:r>
          <a:r>
            <a:rPr kumimoji="1" lang="ja-JP" altLang="ja-JP" sz="1100" b="0" i="0" baseline="0">
              <a:solidFill>
                <a:schemeClr val="dk1"/>
              </a:solidFill>
              <a:effectLst/>
              <a:latin typeface="+mn-lt"/>
              <a:ea typeface="+mn-ea"/>
              <a:cs typeface="+mn-cs"/>
            </a:rPr>
            <a:t>状態であり、</a:t>
          </a:r>
          <a:r>
            <a:rPr kumimoji="1" lang="ja-JP" altLang="en-US" sz="1100" b="0" i="0" baseline="0">
              <a:solidFill>
                <a:schemeClr val="dk1"/>
              </a:solidFill>
              <a:effectLst/>
              <a:latin typeface="+mn-lt"/>
              <a:ea typeface="+mn-ea"/>
              <a:cs typeface="+mn-cs"/>
            </a:rPr>
            <a:t>引き続き歳出の抑制に努め、</a:t>
          </a:r>
          <a:r>
            <a:rPr kumimoji="1" lang="ja-JP" altLang="ja-JP" sz="1100" b="0" i="0" baseline="0">
              <a:solidFill>
                <a:schemeClr val="dk1"/>
              </a:solidFill>
              <a:effectLst/>
              <a:latin typeface="+mn-lt"/>
              <a:ea typeface="+mn-ea"/>
              <a:cs typeface="+mn-cs"/>
            </a:rPr>
            <a:t>経常収支比率</a:t>
          </a:r>
          <a:r>
            <a:rPr kumimoji="1" lang="ja-JP" altLang="en-US" sz="1100" b="0" i="0" baseline="0">
              <a:solidFill>
                <a:schemeClr val="dk1"/>
              </a:solidFill>
              <a:effectLst/>
              <a:latin typeface="+mn-lt"/>
              <a:ea typeface="+mn-ea"/>
              <a:cs typeface="+mn-cs"/>
            </a:rPr>
            <a:t>の現状水準の維持</a:t>
          </a:r>
          <a:r>
            <a:rPr kumimoji="1" lang="ja-JP" altLang="ja-JP" sz="1100" b="0" i="0" baseline="0">
              <a:solidFill>
                <a:schemeClr val="dk1"/>
              </a:solidFill>
              <a:effectLst/>
              <a:latin typeface="+mn-lt"/>
              <a:ea typeface="+mn-ea"/>
              <a:cs typeface="+mn-cs"/>
            </a:rPr>
            <a:t>に</a:t>
          </a:r>
          <a:r>
            <a:rPr kumimoji="1" lang="ja-JP" altLang="en-US" sz="1100" b="0" i="0" baseline="0">
              <a:solidFill>
                <a:schemeClr val="dk1"/>
              </a:solidFill>
              <a:effectLst/>
              <a:latin typeface="+mn-lt"/>
              <a:ea typeface="+mn-ea"/>
              <a:cs typeface="+mn-cs"/>
            </a:rPr>
            <a:t>向けた</a:t>
          </a:r>
          <a:r>
            <a:rPr kumimoji="1" lang="ja-JP" altLang="ja-JP" sz="1100" b="0" i="0" baseline="0">
              <a:solidFill>
                <a:schemeClr val="dk1"/>
              </a:solidFill>
              <a:effectLst/>
              <a:latin typeface="+mn-lt"/>
              <a:ea typeface="+mn-ea"/>
              <a:cs typeface="+mn-cs"/>
            </a:rPr>
            <a:t>取り組</a:t>
          </a:r>
          <a:r>
            <a:rPr kumimoji="1" lang="ja-JP" altLang="en-US" sz="1100" b="0" i="0" baseline="0">
              <a:solidFill>
                <a:schemeClr val="dk1"/>
              </a:solidFill>
              <a:effectLst/>
              <a:latin typeface="+mn-lt"/>
              <a:ea typeface="+mn-ea"/>
              <a:cs typeface="+mn-cs"/>
            </a:rPr>
            <a:t>みを行う</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6" name="直線コネクタ 425"/>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7"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8" name="直線コネクタ 427"/>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9"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0" name="直線コネクタ 429"/>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152146</xdr:rowOff>
    </xdr:to>
    <xdr:cxnSp macro="">
      <xdr:nvCxnSpPr>
        <xdr:cNvPr id="431" name="直線コネクタ 430"/>
        <xdr:cNvCxnSpPr/>
      </xdr:nvCxnSpPr>
      <xdr:spPr>
        <a:xfrm>
          <a:off x="15671800" y="129194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2"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3" name="フローチャート: 判断 432"/>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76</xdr:row>
      <xdr:rowOff>168148</xdr:rowOff>
    </xdr:to>
    <xdr:cxnSp macro="">
      <xdr:nvCxnSpPr>
        <xdr:cNvPr id="434" name="直線コネクタ 433"/>
        <xdr:cNvCxnSpPr/>
      </xdr:nvCxnSpPr>
      <xdr:spPr>
        <a:xfrm flipV="1">
          <a:off x="14782800" y="12919456"/>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5" name="フローチャート: 判断 434"/>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6" name="テキスト ボックス 435"/>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168148</xdr:rowOff>
    </xdr:to>
    <xdr:cxnSp macro="">
      <xdr:nvCxnSpPr>
        <xdr:cNvPr id="437" name="直線コネクタ 436"/>
        <xdr:cNvCxnSpPr/>
      </xdr:nvCxnSpPr>
      <xdr:spPr>
        <a:xfrm>
          <a:off x="13893800" y="130886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38" name="フローチャート: 判断 437"/>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39" name="テキスト ボックス 438"/>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85852</xdr:rowOff>
    </xdr:to>
    <xdr:cxnSp macro="">
      <xdr:nvCxnSpPr>
        <xdr:cNvPr id="440" name="直線コネクタ 439"/>
        <xdr:cNvCxnSpPr/>
      </xdr:nvCxnSpPr>
      <xdr:spPr>
        <a:xfrm flipV="1">
          <a:off x="13004800" y="13088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41" name="フローチャート: 判断 440"/>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42" name="テキスト ボックス 441"/>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4" name="テキスト ボックス 443"/>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50" name="楕円 449"/>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51"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52" name="楕円 451"/>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53" name="テキスト ボックス 452"/>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4" name="楕円 453"/>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55" name="テキスト ボックス 454"/>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56" name="楕円 455"/>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57" name="テキスト ボックス 456"/>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8" name="楕円 457"/>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9" name="テキスト ボックス 458"/>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87224</xdr:rowOff>
    </xdr:from>
    <xdr:to>
      <xdr:col>29</xdr:col>
      <xdr:colOff>127000</xdr:colOff>
      <xdr:row>19</xdr:row>
      <xdr:rowOff>130251</xdr:rowOff>
    </xdr:to>
    <xdr:cxnSp macro="">
      <xdr:nvCxnSpPr>
        <xdr:cNvPr id="50" name="直線コネクタ 49"/>
        <xdr:cNvCxnSpPr/>
      </xdr:nvCxnSpPr>
      <xdr:spPr bwMode="auto">
        <a:xfrm flipV="1">
          <a:off x="5003800" y="3392399"/>
          <a:ext cx="647700" cy="43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130251</xdr:rowOff>
    </xdr:from>
    <xdr:to>
      <xdr:col>26</xdr:col>
      <xdr:colOff>50800</xdr:colOff>
      <xdr:row>19</xdr:row>
      <xdr:rowOff>144755</xdr:rowOff>
    </xdr:to>
    <xdr:cxnSp macro="">
      <xdr:nvCxnSpPr>
        <xdr:cNvPr id="53" name="直線コネクタ 52"/>
        <xdr:cNvCxnSpPr/>
      </xdr:nvCxnSpPr>
      <xdr:spPr bwMode="auto">
        <a:xfrm flipV="1">
          <a:off x="4305300" y="3435426"/>
          <a:ext cx="698500" cy="14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144755</xdr:rowOff>
    </xdr:from>
    <xdr:to>
      <xdr:col>22</xdr:col>
      <xdr:colOff>114300</xdr:colOff>
      <xdr:row>20</xdr:row>
      <xdr:rowOff>55131</xdr:rowOff>
    </xdr:to>
    <xdr:cxnSp macro="">
      <xdr:nvCxnSpPr>
        <xdr:cNvPr id="56" name="直線コネクタ 55"/>
        <xdr:cNvCxnSpPr/>
      </xdr:nvCxnSpPr>
      <xdr:spPr bwMode="auto">
        <a:xfrm flipV="1">
          <a:off x="3606800" y="3449930"/>
          <a:ext cx="698500" cy="8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24295</xdr:rowOff>
    </xdr:from>
    <xdr:to>
      <xdr:col>18</xdr:col>
      <xdr:colOff>177800</xdr:colOff>
      <xdr:row>20</xdr:row>
      <xdr:rowOff>55131</xdr:rowOff>
    </xdr:to>
    <xdr:cxnSp macro="">
      <xdr:nvCxnSpPr>
        <xdr:cNvPr id="59" name="直線コネクタ 58"/>
        <xdr:cNvCxnSpPr/>
      </xdr:nvCxnSpPr>
      <xdr:spPr bwMode="auto">
        <a:xfrm>
          <a:off x="2908300" y="3500920"/>
          <a:ext cx="698500" cy="30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10681</xdr:rowOff>
    </xdr:from>
    <xdr:to>
      <xdr:col>19</xdr:col>
      <xdr:colOff>38100</xdr:colOff>
      <xdr:row>16</xdr:row>
      <xdr:rowOff>112281</xdr:rowOff>
    </xdr:to>
    <xdr:sp macro="" textlink="">
      <xdr:nvSpPr>
        <xdr:cNvPr id="60" name="フローチャート: 判断 59"/>
        <xdr:cNvSpPr/>
      </xdr:nvSpPr>
      <xdr:spPr bwMode="auto">
        <a:xfrm>
          <a:off x="3556000" y="2801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122458</xdr:rowOff>
    </xdr:from>
    <xdr:ext cx="762000" cy="259045"/>
    <xdr:sp macro="" textlink="">
      <xdr:nvSpPr>
        <xdr:cNvPr id="61" name="テキスト ボックス 60"/>
        <xdr:cNvSpPr txBox="1"/>
      </xdr:nvSpPr>
      <xdr:spPr>
        <a:xfrm>
          <a:off x="3225800" y="257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48539</xdr:rowOff>
    </xdr:from>
    <xdr:to>
      <xdr:col>15</xdr:col>
      <xdr:colOff>101600</xdr:colOff>
      <xdr:row>16</xdr:row>
      <xdr:rowOff>150139</xdr:rowOff>
    </xdr:to>
    <xdr:sp macro="" textlink="">
      <xdr:nvSpPr>
        <xdr:cNvPr id="62" name="フローチャート: 判断 61"/>
        <xdr:cNvSpPr/>
      </xdr:nvSpPr>
      <xdr:spPr bwMode="auto">
        <a:xfrm>
          <a:off x="2857500" y="2839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160316</xdr:rowOff>
    </xdr:from>
    <xdr:ext cx="762000" cy="259045"/>
    <xdr:sp macro="" textlink="">
      <xdr:nvSpPr>
        <xdr:cNvPr id="63" name="テキスト ボックス 62"/>
        <xdr:cNvSpPr txBox="1"/>
      </xdr:nvSpPr>
      <xdr:spPr>
        <a:xfrm>
          <a:off x="2527300" y="260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36424</xdr:rowOff>
    </xdr:from>
    <xdr:to>
      <xdr:col>29</xdr:col>
      <xdr:colOff>177800</xdr:colOff>
      <xdr:row>19</xdr:row>
      <xdr:rowOff>138024</xdr:rowOff>
    </xdr:to>
    <xdr:sp macro="" textlink="">
      <xdr:nvSpPr>
        <xdr:cNvPr id="69" name="楕円 68"/>
        <xdr:cNvSpPr/>
      </xdr:nvSpPr>
      <xdr:spPr bwMode="auto">
        <a:xfrm>
          <a:off x="5600700" y="334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8501</xdr:rowOff>
    </xdr:from>
    <xdr:ext cx="762000" cy="259045"/>
    <xdr:sp macro="" textlink="">
      <xdr:nvSpPr>
        <xdr:cNvPr id="70" name="人口1人当たり決算額の推移該当値テキスト130"/>
        <xdr:cNvSpPr txBox="1"/>
      </xdr:nvSpPr>
      <xdr:spPr>
        <a:xfrm>
          <a:off x="5740400" y="331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79451</xdr:rowOff>
    </xdr:from>
    <xdr:to>
      <xdr:col>26</xdr:col>
      <xdr:colOff>101600</xdr:colOff>
      <xdr:row>20</xdr:row>
      <xdr:rowOff>9601</xdr:rowOff>
    </xdr:to>
    <xdr:sp macro="" textlink="">
      <xdr:nvSpPr>
        <xdr:cNvPr id="71" name="楕円 70"/>
        <xdr:cNvSpPr/>
      </xdr:nvSpPr>
      <xdr:spPr bwMode="auto">
        <a:xfrm>
          <a:off x="4953000" y="3384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165828</xdr:rowOff>
    </xdr:from>
    <xdr:ext cx="736600" cy="259045"/>
    <xdr:sp macro="" textlink="">
      <xdr:nvSpPr>
        <xdr:cNvPr id="72" name="テキスト ボックス 71"/>
        <xdr:cNvSpPr txBox="1"/>
      </xdr:nvSpPr>
      <xdr:spPr>
        <a:xfrm>
          <a:off x="4622800" y="3471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93955</xdr:rowOff>
    </xdr:from>
    <xdr:to>
      <xdr:col>22</xdr:col>
      <xdr:colOff>165100</xdr:colOff>
      <xdr:row>20</xdr:row>
      <xdr:rowOff>24105</xdr:rowOff>
    </xdr:to>
    <xdr:sp macro="" textlink="">
      <xdr:nvSpPr>
        <xdr:cNvPr id="73" name="楕円 72"/>
        <xdr:cNvSpPr/>
      </xdr:nvSpPr>
      <xdr:spPr bwMode="auto">
        <a:xfrm>
          <a:off x="4254500" y="339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8882</xdr:rowOff>
    </xdr:from>
    <xdr:ext cx="762000" cy="259045"/>
    <xdr:sp macro="" textlink="">
      <xdr:nvSpPr>
        <xdr:cNvPr id="74" name="テキスト ボックス 73"/>
        <xdr:cNvSpPr txBox="1"/>
      </xdr:nvSpPr>
      <xdr:spPr>
        <a:xfrm>
          <a:off x="3924300" y="348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4331</xdr:rowOff>
    </xdr:from>
    <xdr:to>
      <xdr:col>19</xdr:col>
      <xdr:colOff>38100</xdr:colOff>
      <xdr:row>20</xdr:row>
      <xdr:rowOff>105931</xdr:rowOff>
    </xdr:to>
    <xdr:sp macro="" textlink="">
      <xdr:nvSpPr>
        <xdr:cNvPr id="75" name="楕円 74"/>
        <xdr:cNvSpPr/>
      </xdr:nvSpPr>
      <xdr:spPr bwMode="auto">
        <a:xfrm>
          <a:off x="3556000" y="348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90708</xdr:rowOff>
    </xdr:from>
    <xdr:ext cx="762000" cy="259045"/>
    <xdr:sp macro="" textlink="">
      <xdr:nvSpPr>
        <xdr:cNvPr id="76" name="テキスト ボックス 75"/>
        <xdr:cNvSpPr txBox="1"/>
      </xdr:nvSpPr>
      <xdr:spPr>
        <a:xfrm>
          <a:off x="3225800" y="35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144945</xdr:rowOff>
    </xdr:from>
    <xdr:to>
      <xdr:col>15</xdr:col>
      <xdr:colOff>101600</xdr:colOff>
      <xdr:row>20</xdr:row>
      <xdr:rowOff>75095</xdr:rowOff>
    </xdr:to>
    <xdr:sp macro="" textlink="">
      <xdr:nvSpPr>
        <xdr:cNvPr id="77" name="楕円 76"/>
        <xdr:cNvSpPr/>
      </xdr:nvSpPr>
      <xdr:spPr bwMode="auto">
        <a:xfrm>
          <a:off x="2857500" y="3450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59872</xdr:rowOff>
    </xdr:from>
    <xdr:ext cx="762000" cy="259045"/>
    <xdr:sp macro="" textlink="">
      <xdr:nvSpPr>
        <xdr:cNvPr id="78" name="テキスト ボックス 77"/>
        <xdr:cNvSpPr txBox="1"/>
      </xdr:nvSpPr>
      <xdr:spPr>
        <a:xfrm>
          <a:off x="2527300" y="353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181590</xdr:rowOff>
    </xdr:from>
    <xdr:to>
      <xdr:col>29</xdr:col>
      <xdr:colOff>127000</xdr:colOff>
      <xdr:row>35</xdr:row>
      <xdr:rowOff>206507</xdr:rowOff>
    </xdr:to>
    <xdr:cxnSp macro="">
      <xdr:nvCxnSpPr>
        <xdr:cNvPr id="110" name="直線コネクタ 109"/>
        <xdr:cNvCxnSpPr/>
      </xdr:nvCxnSpPr>
      <xdr:spPr bwMode="auto">
        <a:xfrm flipV="1">
          <a:off x="5003800" y="6791940"/>
          <a:ext cx="647700" cy="24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309590</xdr:rowOff>
    </xdr:from>
    <xdr:ext cx="762000" cy="259045"/>
    <xdr:sp macro="" textlink="">
      <xdr:nvSpPr>
        <xdr:cNvPr id="111" name="人口1人当たり決算額の推移平均値テキスト445"/>
        <xdr:cNvSpPr txBox="1"/>
      </xdr:nvSpPr>
      <xdr:spPr>
        <a:xfrm>
          <a:off x="5740400" y="691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165565</xdr:rowOff>
    </xdr:from>
    <xdr:to>
      <xdr:col>26</xdr:col>
      <xdr:colOff>50800</xdr:colOff>
      <xdr:row>35</xdr:row>
      <xdr:rowOff>206507</xdr:rowOff>
    </xdr:to>
    <xdr:cxnSp macro="">
      <xdr:nvCxnSpPr>
        <xdr:cNvPr id="113" name="直線コネクタ 112"/>
        <xdr:cNvCxnSpPr/>
      </xdr:nvCxnSpPr>
      <xdr:spPr bwMode="auto">
        <a:xfrm>
          <a:off x="4305300" y="6775915"/>
          <a:ext cx="698500" cy="40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109702</xdr:rowOff>
    </xdr:from>
    <xdr:ext cx="736600" cy="259045"/>
    <xdr:sp macro="" textlink="">
      <xdr:nvSpPr>
        <xdr:cNvPr id="115" name="テキスト ボックス 114"/>
        <xdr:cNvSpPr txBox="1"/>
      </xdr:nvSpPr>
      <xdr:spPr>
        <a:xfrm>
          <a:off x="4622800" y="706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131687</xdr:rowOff>
    </xdr:from>
    <xdr:to>
      <xdr:col>22</xdr:col>
      <xdr:colOff>114300</xdr:colOff>
      <xdr:row>35</xdr:row>
      <xdr:rowOff>165565</xdr:rowOff>
    </xdr:to>
    <xdr:cxnSp macro="">
      <xdr:nvCxnSpPr>
        <xdr:cNvPr id="116" name="直線コネクタ 115"/>
        <xdr:cNvCxnSpPr/>
      </xdr:nvCxnSpPr>
      <xdr:spPr bwMode="auto">
        <a:xfrm>
          <a:off x="3606800" y="6742037"/>
          <a:ext cx="698500" cy="3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135488</xdr:rowOff>
    </xdr:from>
    <xdr:ext cx="762000" cy="259045"/>
    <xdr:sp macro="" textlink="">
      <xdr:nvSpPr>
        <xdr:cNvPr id="118" name="テキスト ボックス 117"/>
        <xdr:cNvSpPr txBox="1"/>
      </xdr:nvSpPr>
      <xdr:spPr>
        <a:xfrm>
          <a:off x="3924300" y="70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131687</xdr:rowOff>
    </xdr:from>
    <xdr:to>
      <xdr:col>18</xdr:col>
      <xdr:colOff>177800</xdr:colOff>
      <xdr:row>35</xdr:row>
      <xdr:rowOff>139413</xdr:rowOff>
    </xdr:to>
    <xdr:cxnSp macro="">
      <xdr:nvCxnSpPr>
        <xdr:cNvPr id="119" name="直線コネクタ 118"/>
        <xdr:cNvCxnSpPr/>
      </xdr:nvCxnSpPr>
      <xdr:spPr bwMode="auto">
        <a:xfrm flipV="1">
          <a:off x="2908300" y="6742037"/>
          <a:ext cx="698500" cy="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311635</xdr:rowOff>
    </xdr:from>
    <xdr:to>
      <xdr:col>19</xdr:col>
      <xdr:colOff>38100</xdr:colOff>
      <xdr:row>36</xdr:row>
      <xdr:rowOff>70335</xdr:rowOff>
    </xdr:to>
    <xdr:sp macro="" textlink="">
      <xdr:nvSpPr>
        <xdr:cNvPr id="120" name="フローチャート: 判断 119"/>
        <xdr:cNvSpPr/>
      </xdr:nvSpPr>
      <xdr:spPr bwMode="auto">
        <a:xfrm>
          <a:off x="3556000" y="6921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55112</xdr:rowOff>
    </xdr:from>
    <xdr:ext cx="762000" cy="259045"/>
    <xdr:sp macro="" textlink="">
      <xdr:nvSpPr>
        <xdr:cNvPr id="121" name="テキスト ボックス 120"/>
        <xdr:cNvSpPr txBox="1"/>
      </xdr:nvSpPr>
      <xdr:spPr>
        <a:xfrm>
          <a:off x="3225800" y="700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334244</xdr:rowOff>
    </xdr:from>
    <xdr:to>
      <xdr:col>15</xdr:col>
      <xdr:colOff>101600</xdr:colOff>
      <xdr:row>36</xdr:row>
      <xdr:rowOff>92944</xdr:rowOff>
    </xdr:to>
    <xdr:sp macro="" textlink="">
      <xdr:nvSpPr>
        <xdr:cNvPr id="122" name="フローチャート: 判断 121"/>
        <xdr:cNvSpPr/>
      </xdr:nvSpPr>
      <xdr:spPr bwMode="auto">
        <a:xfrm>
          <a:off x="2857500" y="69445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77721</xdr:rowOff>
    </xdr:from>
    <xdr:ext cx="762000" cy="259045"/>
    <xdr:sp macro="" textlink="">
      <xdr:nvSpPr>
        <xdr:cNvPr id="123" name="テキスト ボックス 122"/>
        <xdr:cNvSpPr txBox="1"/>
      </xdr:nvSpPr>
      <xdr:spPr>
        <a:xfrm>
          <a:off x="2527300" y="703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130790</xdr:rowOff>
    </xdr:from>
    <xdr:to>
      <xdr:col>29</xdr:col>
      <xdr:colOff>177800</xdr:colOff>
      <xdr:row>35</xdr:row>
      <xdr:rowOff>232390</xdr:rowOff>
    </xdr:to>
    <xdr:sp macro="" textlink="">
      <xdr:nvSpPr>
        <xdr:cNvPr id="129" name="楕円 128"/>
        <xdr:cNvSpPr/>
      </xdr:nvSpPr>
      <xdr:spPr bwMode="auto">
        <a:xfrm>
          <a:off x="5600700" y="6741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318767</xdr:rowOff>
    </xdr:from>
    <xdr:ext cx="762000" cy="259045"/>
    <xdr:sp macro="" textlink="">
      <xdr:nvSpPr>
        <xdr:cNvPr id="130" name="人口1人当たり決算額の推移該当値テキスト445"/>
        <xdr:cNvSpPr txBox="1"/>
      </xdr:nvSpPr>
      <xdr:spPr>
        <a:xfrm>
          <a:off x="5740400" y="658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155707</xdr:rowOff>
    </xdr:from>
    <xdr:to>
      <xdr:col>26</xdr:col>
      <xdr:colOff>101600</xdr:colOff>
      <xdr:row>35</xdr:row>
      <xdr:rowOff>257307</xdr:rowOff>
    </xdr:to>
    <xdr:sp macro="" textlink="">
      <xdr:nvSpPr>
        <xdr:cNvPr id="131" name="楕円 130"/>
        <xdr:cNvSpPr/>
      </xdr:nvSpPr>
      <xdr:spPr bwMode="auto">
        <a:xfrm>
          <a:off x="4953000" y="6766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267484</xdr:rowOff>
    </xdr:from>
    <xdr:ext cx="736600" cy="259045"/>
    <xdr:sp macro="" textlink="">
      <xdr:nvSpPr>
        <xdr:cNvPr id="132" name="テキスト ボックス 131"/>
        <xdr:cNvSpPr txBox="1"/>
      </xdr:nvSpPr>
      <xdr:spPr>
        <a:xfrm>
          <a:off x="4622800" y="6534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114765</xdr:rowOff>
    </xdr:from>
    <xdr:to>
      <xdr:col>22</xdr:col>
      <xdr:colOff>165100</xdr:colOff>
      <xdr:row>35</xdr:row>
      <xdr:rowOff>216365</xdr:rowOff>
    </xdr:to>
    <xdr:sp macro="" textlink="">
      <xdr:nvSpPr>
        <xdr:cNvPr id="133" name="楕円 132"/>
        <xdr:cNvSpPr/>
      </xdr:nvSpPr>
      <xdr:spPr bwMode="auto">
        <a:xfrm>
          <a:off x="4254500" y="6725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226542</xdr:rowOff>
    </xdr:from>
    <xdr:ext cx="762000" cy="259045"/>
    <xdr:sp macro="" textlink="">
      <xdr:nvSpPr>
        <xdr:cNvPr id="134" name="テキスト ボックス 133"/>
        <xdr:cNvSpPr txBox="1"/>
      </xdr:nvSpPr>
      <xdr:spPr>
        <a:xfrm>
          <a:off x="3924300" y="649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80887</xdr:rowOff>
    </xdr:from>
    <xdr:to>
      <xdr:col>19</xdr:col>
      <xdr:colOff>38100</xdr:colOff>
      <xdr:row>35</xdr:row>
      <xdr:rowOff>182487</xdr:rowOff>
    </xdr:to>
    <xdr:sp macro="" textlink="">
      <xdr:nvSpPr>
        <xdr:cNvPr id="135" name="楕円 134"/>
        <xdr:cNvSpPr/>
      </xdr:nvSpPr>
      <xdr:spPr bwMode="auto">
        <a:xfrm>
          <a:off x="3556000" y="6691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192664</xdr:rowOff>
    </xdr:from>
    <xdr:ext cx="762000" cy="259045"/>
    <xdr:sp macro="" textlink="">
      <xdr:nvSpPr>
        <xdr:cNvPr id="136" name="テキスト ボックス 135"/>
        <xdr:cNvSpPr txBox="1"/>
      </xdr:nvSpPr>
      <xdr:spPr>
        <a:xfrm>
          <a:off x="3225800" y="646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88613</xdr:rowOff>
    </xdr:from>
    <xdr:to>
      <xdr:col>15</xdr:col>
      <xdr:colOff>101600</xdr:colOff>
      <xdr:row>35</xdr:row>
      <xdr:rowOff>190213</xdr:rowOff>
    </xdr:to>
    <xdr:sp macro="" textlink="">
      <xdr:nvSpPr>
        <xdr:cNvPr id="137" name="楕円 136"/>
        <xdr:cNvSpPr/>
      </xdr:nvSpPr>
      <xdr:spPr bwMode="auto">
        <a:xfrm>
          <a:off x="2857500" y="6698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200390</xdr:rowOff>
    </xdr:from>
    <xdr:ext cx="762000" cy="259045"/>
    <xdr:sp macro="" textlink="">
      <xdr:nvSpPr>
        <xdr:cNvPr id="138" name="テキスト ボックス 137"/>
        <xdr:cNvSpPr txBox="1"/>
      </xdr:nvSpPr>
      <xdr:spPr>
        <a:xfrm>
          <a:off x="2527300" y="64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15,709
15,657
57.37
7,740,587
7,542,262
186,915
4,338,086
5,636,415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40587</xdr:rowOff>
    </xdr:from>
    <xdr:to>
      <xdr:col>24</xdr:col>
      <xdr:colOff>63500</xdr:colOff>
      <xdr:row>37</xdr:row>
      <xdr:rowOff>89979</xdr:rowOff>
    </xdr:to>
    <xdr:cxnSp macro="">
      <xdr:nvCxnSpPr>
        <xdr:cNvPr id="65" name="直線コネクタ 64"/>
        <xdr:cNvCxnSpPr/>
      </xdr:nvCxnSpPr>
      <xdr:spPr>
        <a:xfrm flipV="1">
          <a:off x="3797300" y="6384237"/>
          <a:ext cx="838200" cy="4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89979</xdr:rowOff>
    </xdr:from>
    <xdr:to>
      <xdr:col>19</xdr:col>
      <xdr:colOff>177800</xdr:colOff>
      <xdr:row>37</xdr:row>
      <xdr:rowOff>111068</xdr:rowOff>
    </xdr:to>
    <xdr:cxnSp macro="">
      <xdr:nvCxnSpPr>
        <xdr:cNvPr id="68" name="直線コネクタ 67"/>
        <xdr:cNvCxnSpPr/>
      </xdr:nvCxnSpPr>
      <xdr:spPr>
        <a:xfrm flipV="1">
          <a:off x="2908300" y="6433629"/>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111068</xdr:rowOff>
    </xdr:from>
    <xdr:to>
      <xdr:col>15</xdr:col>
      <xdr:colOff>50800</xdr:colOff>
      <xdr:row>38</xdr:row>
      <xdr:rowOff>127541</xdr:rowOff>
    </xdr:to>
    <xdr:cxnSp macro="">
      <xdr:nvCxnSpPr>
        <xdr:cNvPr id="71" name="直線コネクタ 70"/>
        <xdr:cNvCxnSpPr/>
      </xdr:nvCxnSpPr>
      <xdr:spPr>
        <a:xfrm flipV="1">
          <a:off x="2019300" y="6454718"/>
          <a:ext cx="889000" cy="18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123769</xdr:rowOff>
    </xdr:from>
    <xdr:to>
      <xdr:col>10</xdr:col>
      <xdr:colOff>114300</xdr:colOff>
      <xdr:row>38</xdr:row>
      <xdr:rowOff>127541</xdr:rowOff>
    </xdr:to>
    <xdr:cxnSp macro="">
      <xdr:nvCxnSpPr>
        <xdr:cNvPr id="74" name="直線コネクタ 73"/>
        <xdr:cNvCxnSpPr/>
      </xdr:nvCxnSpPr>
      <xdr:spPr>
        <a:xfrm>
          <a:off x="1130300" y="663886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27464</xdr:rowOff>
    </xdr:from>
    <xdr:to>
      <xdr:col>10</xdr:col>
      <xdr:colOff>165100</xdr:colOff>
      <xdr:row>35</xdr:row>
      <xdr:rowOff>129064</xdr:rowOff>
    </xdr:to>
    <xdr:sp macro="" textlink="">
      <xdr:nvSpPr>
        <xdr:cNvPr id="75" name="フローチャート: 判断 74"/>
        <xdr:cNvSpPr/>
      </xdr:nvSpPr>
      <xdr:spPr>
        <a:xfrm>
          <a:off x="1968500" y="602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145591</xdr:rowOff>
    </xdr:from>
    <xdr:ext cx="534377" cy="259045"/>
    <xdr:sp macro="" textlink="">
      <xdr:nvSpPr>
        <xdr:cNvPr id="76" name="テキスト ボックス 75"/>
        <xdr:cNvSpPr txBox="1"/>
      </xdr:nvSpPr>
      <xdr:spPr>
        <a:xfrm>
          <a:off x="1752111" y="580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60968</xdr:rowOff>
    </xdr:from>
    <xdr:to>
      <xdr:col>6</xdr:col>
      <xdr:colOff>38100</xdr:colOff>
      <xdr:row>35</xdr:row>
      <xdr:rowOff>162568</xdr:rowOff>
    </xdr:to>
    <xdr:sp macro="" textlink="">
      <xdr:nvSpPr>
        <xdr:cNvPr id="77" name="フローチャート: 判断 76"/>
        <xdr:cNvSpPr/>
      </xdr:nvSpPr>
      <xdr:spPr>
        <a:xfrm>
          <a:off x="1079500" y="60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7645</xdr:rowOff>
    </xdr:from>
    <xdr:ext cx="534377" cy="259045"/>
    <xdr:sp macro="" textlink="">
      <xdr:nvSpPr>
        <xdr:cNvPr id="78" name="テキスト ボックス 77"/>
        <xdr:cNvSpPr txBox="1"/>
      </xdr:nvSpPr>
      <xdr:spPr>
        <a:xfrm>
          <a:off x="863111" y="58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161237</xdr:rowOff>
    </xdr:from>
    <xdr:to>
      <xdr:col>24</xdr:col>
      <xdr:colOff>114300</xdr:colOff>
      <xdr:row>37</xdr:row>
      <xdr:rowOff>91387</xdr:rowOff>
    </xdr:to>
    <xdr:sp macro="" textlink="">
      <xdr:nvSpPr>
        <xdr:cNvPr id="84" name="楕円 83"/>
        <xdr:cNvSpPr/>
      </xdr:nvSpPr>
      <xdr:spPr>
        <a:xfrm>
          <a:off x="4584700" y="63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139664</xdr:rowOff>
    </xdr:from>
    <xdr:ext cx="534377" cy="259045"/>
    <xdr:sp macro="" textlink="">
      <xdr:nvSpPr>
        <xdr:cNvPr id="85" name="人件費該当値テキスト"/>
        <xdr:cNvSpPr txBox="1"/>
      </xdr:nvSpPr>
      <xdr:spPr>
        <a:xfrm>
          <a:off x="4686300" y="631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39179</xdr:rowOff>
    </xdr:from>
    <xdr:to>
      <xdr:col>20</xdr:col>
      <xdr:colOff>38100</xdr:colOff>
      <xdr:row>37</xdr:row>
      <xdr:rowOff>140779</xdr:rowOff>
    </xdr:to>
    <xdr:sp macro="" textlink="">
      <xdr:nvSpPr>
        <xdr:cNvPr id="86" name="楕円 85"/>
        <xdr:cNvSpPr/>
      </xdr:nvSpPr>
      <xdr:spPr>
        <a:xfrm>
          <a:off x="3746500" y="63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131907</xdr:rowOff>
    </xdr:from>
    <xdr:ext cx="534377" cy="259045"/>
    <xdr:sp macro="" textlink="">
      <xdr:nvSpPr>
        <xdr:cNvPr id="87" name="テキスト ボックス 86"/>
        <xdr:cNvSpPr txBox="1"/>
      </xdr:nvSpPr>
      <xdr:spPr>
        <a:xfrm>
          <a:off x="3530111" y="647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60268</xdr:rowOff>
    </xdr:from>
    <xdr:to>
      <xdr:col>15</xdr:col>
      <xdr:colOff>101600</xdr:colOff>
      <xdr:row>37</xdr:row>
      <xdr:rowOff>161868</xdr:rowOff>
    </xdr:to>
    <xdr:sp macro="" textlink="">
      <xdr:nvSpPr>
        <xdr:cNvPr id="88" name="楕円 87"/>
        <xdr:cNvSpPr/>
      </xdr:nvSpPr>
      <xdr:spPr>
        <a:xfrm>
          <a:off x="2857500" y="64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152995</xdr:rowOff>
    </xdr:from>
    <xdr:ext cx="534377" cy="259045"/>
    <xdr:sp macro="" textlink="">
      <xdr:nvSpPr>
        <xdr:cNvPr id="89" name="テキスト ボックス 88"/>
        <xdr:cNvSpPr txBox="1"/>
      </xdr:nvSpPr>
      <xdr:spPr>
        <a:xfrm>
          <a:off x="2641111" y="64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76741</xdr:rowOff>
    </xdr:from>
    <xdr:to>
      <xdr:col>10</xdr:col>
      <xdr:colOff>165100</xdr:colOff>
      <xdr:row>39</xdr:row>
      <xdr:rowOff>6891</xdr:rowOff>
    </xdr:to>
    <xdr:sp macro="" textlink="">
      <xdr:nvSpPr>
        <xdr:cNvPr id="90" name="楕円 89"/>
        <xdr:cNvSpPr/>
      </xdr:nvSpPr>
      <xdr:spPr>
        <a:xfrm>
          <a:off x="1968500" y="659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169468</xdr:rowOff>
    </xdr:from>
    <xdr:ext cx="534377" cy="259045"/>
    <xdr:sp macro="" textlink="">
      <xdr:nvSpPr>
        <xdr:cNvPr id="91" name="テキスト ボックス 90"/>
        <xdr:cNvSpPr txBox="1"/>
      </xdr:nvSpPr>
      <xdr:spPr>
        <a:xfrm>
          <a:off x="1752111" y="668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72969</xdr:rowOff>
    </xdr:from>
    <xdr:to>
      <xdr:col>6</xdr:col>
      <xdr:colOff>38100</xdr:colOff>
      <xdr:row>39</xdr:row>
      <xdr:rowOff>3119</xdr:rowOff>
    </xdr:to>
    <xdr:sp macro="" textlink="">
      <xdr:nvSpPr>
        <xdr:cNvPr id="92" name="楕円 91"/>
        <xdr:cNvSpPr/>
      </xdr:nvSpPr>
      <xdr:spPr>
        <a:xfrm>
          <a:off x="1079500" y="658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165696</xdr:rowOff>
    </xdr:from>
    <xdr:ext cx="534377" cy="259045"/>
    <xdr:sp macro="" textlink="">
      <xdr:nvSpPr>
        <xdr:cNvPr id="93" name="テキスト ボックス 92"/>
        <xdr:cNvSpPr txBox="1"/>
      </xdr:nvSpPr>
      <xdr:spPr>
        <a:xfrm>
          <a:off x="863111" y="66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67983</xdr:rowOff>
    </xdr:from>
    <xdr:to>
      <xdr:col>24</xdr:col>
      <xdr:colOff>63500</xdr:colOff>
      <xdr:row>57</xdr:row>
      <xdr:rowOff>143523</xdr:rowOff>
    </xdr:to>
    <xdr:cxnSp macro="">
      <xdr:nvCxnSpPr>
        <xdr:cNvPr id="123" name="直線コネクタ 122"/>
        <xdr:cNvCxnSpPr/>
      </xdr:nvCxnSpPr>
      <xdr:spPr>
        <a:xfrm flipV="1">
          <a:off x="3797300" y="9840633"/>
          <a:ext cx="838200" cy="7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143523</xdr:rowOff>
    </xdr:from>
    <xdr:to>
      <xdr:col>19</xdr:col>
      <xdr:colOff>177800</xdr:colOff>
      <xdr:row>58</xdr:row>
      <xdr:rowOff>111481</xdr:rowOff>
    </xdr:to>
    <xdr:cxnSp macro="">
      <xdr:nvCxnSpPr>
        <xdr:cNvPr id="126" name="直線コネクタ 125"/>
        <xdr:cNvCxnSpPr/>
      </xdr:nvCxnSpPr>
      <xdr:spPr>
        <a:xfrm flipV="1">
          <a:off x="2908300" y="9916173"/>
          <a:ext cx="889000" cy="13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111481</xdr:rowOff>
    </xdr:from>
    <xdr:to>
      <xdr:col>15</xdr:col>
      <xdr:colOff>50800</xdr:colOff>
      <xdr:row>59</xdr:row>
      <xdr:rowOff>4852</xdr:rowOff>
    </xdr:to>
    <xdr:cxnSp macro="">
      <xdr:nvCxnSpPr>
        <xdr:cNvPr id="129" name="直線コネクタ 128"/>
        <xdr:cNvCxnSpPr/>
      </xdr:nvCxnSpPr>
      <xdr:spPr>
        <a:xfrm flipV="1">
          <a:off x="2019300" y="10055581"/>
          <a:ext cx="889000" cy="6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4852</xdr:rowOff>
    </xdr:from>
    <xdr:to>
      <xdr:col>10</xdr:col>
      <xdr:colOff>114300</xdr:colOff>
      <xdr:row>59</xdr:row>
      <xdr:rowOff>34531</xdr:rowOff>
    </xdr:to>
    <xdr:cxnSp macro="">
      <xdr:nvCxnSpPr>
        <xdr:cNvPr id="132" name="直線コネクタ 131"/>
        <xdr:cNvCxnSpPr/>
      </xdr:nvCxnSpPr>
      <xdr:spPr>
        <a:xfrm flipV="1">
          <a:off x="1130300" y="10120402"/>
          <a:ext cx="889000" cy="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44259</xdr:rowOff>
    </xdr:from>
    <xdr:to>
      <xdr:col>10</xdr:col>
      <xdr:colOff>165100</xdr:colOff>
      <xdr:row>56</xdr:row>
      <xdr:rowOff>145859</xdr:rowOff>
    </xdr:to>
    <xdr:sp macro="" textlink="">
      <xdr:nvSpPr>
        <xdr:cNvPr id="133" name="フローチャート: 判断 132"/>
        <xdr:cNvSpPr/>
      </xdr:nvSpPr>
      <xdr:spPr>
        <a:xfrm>
          <a:off x="1968500" y="964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162386</xdr:rowOff>
    </xdr:from>
    <xdr:ext cx="534377" cy="259045"/>
    <xdr:sp macro="" textlink="">
      <xdr:nvSpPr>
        <xdr:cNvPr id="134" name="テキスト ボックス 133"/>
        <xdr:cNvSpPr txBox="1"/>
      </xdr:nvSpPr>
      <xdr:spPr>
        <a:xfrm>
          <a:off x="1752111" y="942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113017</xdr:rowOff>
    </xdr:from>
    <xdr:to>
      <xdr:col>6</xdr:col>
      <xdr:colOff>38100</xdr:colOff>
      <xdr:row>57</xdr:row>
      <xdr:rowOff>43167</xdr:rowOff>
    </xdr:to>
    <xdr:sp macro="" textlink="">
      <xdr:nvSpPr>
        <xdr:cNvPr id="135" name="フローチャート: 判断 134"/>
        <xdr:cNvSpPr/>
      </xdr:nvSpPr>
      <xdr:spPr>
        <a:xfrm>
          <a:off x="1079500" y="971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59694</xdr:rowOff>
    </xdr:from>
    <xdr:ext cx="534377" cy="259045"/>
    <xdr:sp macro="" textlink="">
      <xdr:nvSpPr>
        <xdr:cNvPr id="136" name="テキスト ボックス 135"/>
        <xdr:cNvSpPr txBox="1"/>
      </xdr:nvSpPr>
      <xdr:spPr>
        <a:xfrm>
          <a:off x="863111" y="948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17183</xdr:rowOff>
    </xdr:from>
    <xdr:to>
      <xdr:col>24</xdr:col>
      <xdr:colOff>114300</xdr:colOff>
      <xdr:row>57</xdr:row>
      <xdr:rowOff>118783</xdr:rowOff>
    </xdr:to>
    <xdr:sp macro="" textlink="">
      <xdr:nvSpPr>
        <xdr:cNvPr id="142" name="楕円 141"/>
        <xdr:cNvSpPr/>
      </xdr:nvSpPr>
      <xdr:spPr>
        <a:xfrm>
          <a:off x="4584700" y="97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167060</xdr:rowOff>
    </xdr:from>
    <xdr:ext cx="534377" cy="259045"/>
    <xdr:sp macro="" textlink="">
      <xdr:nvSpPr>
        <xdr:cNvPr id="143" name="物件費該当値テキスト"/>
        <xdr:cNvSpPr txBox="1"/>
      </xdr:nvSpPr>
      <xdr:spPr>
        <a:xfrm>
          <a:off x="4686300" y="976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92723</xdr:rowOff>
    </xdr:from>
    <xdr:to>
      <xdr:col>20</xdr:col>
      <xdr:colOff>38100</xdr:colOff>
      <xdr:row>58</xdr:row>
      <xdr:rowOff>22873</xdr:rowOff>
    </xdr:to>
    <xdr:sp macro="" textlink="">
      <xdr:nvSpPr>
        <xdr:cNvPr id="144" name="楕円 143"/>
        <xdr:cNvSpPr/>
      </xdr:nvSpPr>
      <xdr:spPr>
        <a:xfrm>
          <a:off x="3746500" y="986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14000</xdr:rowOff>
    </xdr:from>
    <xdr:ext cx="534377" cy="259045"/>
    <xdr:sp macro="" textlink="">
      <xdr:nvSpPr>
        <xdr:cNvPr id="145" name="テキスト ボックス 144"/>
        <xdr:cNvSpPr txBox="1"/>
      </xdr:nvSpPr>
      <xdr:spPr>
        <a:xfrm>
          <a:off x="3530111" y="995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60681</xdr:rowOff>
    </xdr:from>
    <xdr:to>
      <xdr:col>15</xdr:col>
      <xdr:colOff>101600</xdr:colOff>
      <xdr:row>58</xdr:row>
      <xdr:rowOff>162281</xdr:rowOff>
    </xdr:to>
    <xdr:sp macro="" textlink="">
      <xdr:nvSpPr>
        <xdr:cNvPr id="146" name="楕円 145"/>
        <xdr:cNvSpPr/>
      </xdr:nvSpPr>
      <xdr:spPr>
        <a:xfrm>
          <a:off x="2857500" y="1000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153408</xdr:rowOff>
    </xdr:from>
    <xdr:ext cx="534377" cy="259045"/>
    <xdr:sp macro="" textlink="">
      <xdr:nvSpPr>
        <xdr:cNvPr id="147" name="テキスト ボックス 146"/>
        <xdr:cNvSpPr txBox="1"/>
      </xdr:nvSpPr>
      <xdr:spPr>
        <a:xfrm>
          <a:off x="2641111" y="100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125502</xdr:rowOff>
    </xdr:from>
    <xdr:to>
      <xdr:col>10</xdr:col>
      <xdr:colOff>165100</xdr:colOff>
      <xdr:row>59</xdr:row>
      <xdr:rowOff>55652</xdr:rowOff>
    </xdr:to>
    <xdr:sp macro="" textlink="">
      <xdr:nvSpPr>
        <xdr:cNvPr id="148" name="楕円 147"/>
        <xdr:cNvSpPr/>
      </xdr:nvSpPr>
      <xdr:spPr>
        <a:xfrm>
          <a:off x="1968500" y="1006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46779</xdr:rowOff>
    </xdr:from>
    <xdr:ext cx="534377" cy="259045"/>
    <xdr:sp macro="" textlink="">
      <xdr:nvSpPr>
        <xdr:cNvPr id="149" name="テキスト ボックス 148"/>
        <xdr:cNvSpPr txBox="1"/>
      </xdr:nvSpPr>
      <xdr:spPr>
        <a:xfrm>
          <a:off x="1752111" y="1016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155181</xdr:rowOff>
    </xdr:from>
    <xdr:to>
      <xdr:col>6</xdr:col>
      <xdr:colOff>38100</xdr:colOff>
      <xdr:row>59</xdr:row>
      <xdr:rowOff>85331</xdr:rowOff>
    </xdr:to>
    <xdr:sp macro="" textlink="">
      <xdr:nvSpPr>
        <xdr:cNvPr id="150" name="楕円 149"/>
        <xdr:cNvSpPr/>
      </xdr:nvSpPr>
      <xdr:spPr>
        <a:xfrm>
          <a:off x="1079500" y="100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76458</xdr:rowOff>
    </xdr:from>
    <xdr:ext cx="534377" cy="259045"/>
    <xdr:sp macro="" textlink="">
      <xdr:nvSpPr>
        <xdr:cNvPr id="151" name="テキスト ボックス 150"/>
        <xdr:cNvSpPr txBox="1"/>
      </xdr:nvSpPr>
      <xdr:spPr>
        <a:xfrm>
          <a:off x="863111" y="101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94506</xdr:rowOff>
    </xdr:from>
    <xdr:to>
      <xdr:col>24</xdr:col>
      <xdr:colOff>63500</xdr:colOff>
      <xdr:row>78</xdr:row>
      <xdr:rowOff>96083</xdr:rowOff>
    </xdr:to>
    <xdr:cxnSp macro="">
      <xdr:nvCxnSpPr>
        <xdr:cNvPr id="178" name="直線コネクタ 177"/>
        <xdr:cNvCxnSpPr/>
      </xdr:nvCxnSpPr>
      <xdr:spPr>
        <a:xfrm>
          <a:off x="3797300" y="13467606"/>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94459</xdr:rowOff>
    </xdr:from>
    <xdr:to>
      <xdr:col>19</xdr:col>
      <xdr:colOff>177800</xdr:colOff>
      <xdr:row>78</xdr:row>
      <xdr:rowOff>94506</xdr:rowOff>
    </xdr:to>
    <xdr:cxnSp macro="">
      <xdr:nvCxnSpPr>
        <xdr:cNvPr id="181" name="直線コネクタ 180"/>
        <xdr:cNvCxnSpPr/>
      </xdr:nvCxnSpPr>
      <xdr:spPr>
        <a:xfrm>
          <a:off x="2908300" y="13467559"/>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94255</xdr:rowOff>
    </xdr:from>
    <xdr:to>
      <xdr:col>15</xdr:col>
      <xdr:colOff>50800</xdr:colOff>
      <xdr:row>78</xdr:row>
      <xdr:rowOff>94459</xdr:rowOff>
    </xdr:to>
    <xdr:cxnSp macro="">
      <xdr:nvCxnSpPr>
        <xdr:cNvPr id="184" name="直線コネクタ 183"/>
        <xdr:cNvCxnSpPr/>
      </xdr:nvCxnSpPr>
      <xdr:spPr>
        <a:xfrm>
          <a:off x="2019300" y="13467355"/>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94255</xdr:rowOff>
    </xdr:from>
    <xdr:to>
      <xdr:col>10</xdr:col>
      <xdr:colOff>114300</xdr:colOff>
      <xdr:row>78</xdr:row>
      <xdr:rowOff>104130</xdr:rowOff>
    </xdr:to>
    <xdr:cxnSp macro="">
      <xdr:nvCxnSpPr>
        <xdr:cNvPr id="187" name="直線コネクタ 186"/>
        <xdr:cNvCxnSpPr/>
      </xdr:nvCxnSpPr>
      <xdr:spPr>
        <a:xfrm flipV="1">
          <a:off x="1130300" y="13467355"/>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140312</xdr:rowOff>
    </xdr:from>
    <xdr:to>
      <xdr:col>10</xdr:col>
      <xdr:colOff>165100</xdr:colOff>
      <xdr:row>78</xdr:row>
      <xdr:rowOff>70462</xdr:rowOff>
    </xdr:to>
    <xdr:sp macro="" textlink="">
      <xdr:nvSpPr>
        <xdr:cNvPr id="188" name="フローチャート: 判断 187"/>
        <xdr:cNvSpPr/>
      </xdr:nvSpPr>
      <xdr:spPr>
        <a:xfrm>
          <a:off x="1968500" y="1334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86989</xdr:rowOff>
    </xdr:from>
    <xdr:ext cx="469744" cy="259045"/>
    <xdr:sp macro="" textlink="">
      <xdr:nvSpPr>
        <xdr:cNvPr id="189" name="テキスト ボックス 188"/>
        <xdr:cNvSpPr txBox="1"/>
      </xdr:nvSpPr>
      <xdr:spPr>
        <a:xfrm>
          <a:off x="1784428" y="1311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144107</xdr:rowOff>
    </xdr:from>
    <xdr:to>
      <xdr:col>6</xdr:col>
      <xdr:colOff>38100</xdr:colOff>
      <xdr:row>78</xdr:row>
      <xdr:rowOff>74257</xdr:rowOff>
    </xdr:to>
    <xdr:sp macro="" textlink="">
      <xdr:nvSpPr>
        <xdr:cNvPr id="190" name="フローチャート: 判断 189"/>
        <xdr:cNvSpPr/>
      </xdr:nvSpPr>
      <xdr:spPr>
        <a:xfrm>
          <a:off x="1079500" y="1334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90784</xdr:rowOff>
    </xdr:from>
    <xdr:ext cx="469744" cy="259045"/>
    <xdr:sp macro="" textlink="">
      <xdr:nvSpPr>
        <xdr:cNvPr id="191" name="テキスト ボックス 190"/>
        <xdr:cNvSpPr txBox="1"/>
      </xdr:nvSpPr>
      <xdr:spPr>
        <a:xfrm>
          <a:off x="895428" y="131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45283</xdr:rowOff>
    </xdr:from>
    <xdr:to>
      <xdr:col>24</xdr:col>
      <xdr:colOff>114300</xdr:colOff>
      <xdr:row>78</xdr:row>
      <xdr:rowOff>146883</xdr:rowOff>
    </xdr:to>
    <xdr:sp macro="" textlink="">
      <xdr:nvSpPr>
        <xdr:cNvPr id="197" name="楕円 196"/>
        <xdr:cNvSpPr/>
      </xdr:nvSpPr>
      <xdr:spPr>
        <a:xfrm>
          <a:off x="4584700" y="134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131660</xdr:rowOff>
    </xdr:from>
    <xdr:ext cx="469744" cy="259045"/>
    <xdr:sp macro="" textlink="">
      <xdr:nvSpPr>
        <xdr:cNvPr id="198" name="維持補修費該当値テキスト"/>
        <xdr:cNvSpPr txBox="1"/>
      </xdr:nvSpPr>
      <xdr:spPr>
        <a:xfrm>
          <a:off x="4686300" y="1333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43706</xdr:rowOff>
    </xdr:from>
    <xdr:to>
      <xdr:col>20</xdr:col>
      <xdr:colOff>38100</xdr:colOff>
      <xdr:row>78</xdr:row>
      <xdr:rowOff>145306</xdr:rowOff>
    </xdr:to>
    <xdr:sp macro="" textlink="">
      <xdr:nvSpPr>
        <xdr:cNvPr id="199" name="楕円 198"/>
        <xdr:cNvSpPr/>
      </xdr:nvSpPr>
      <xdr:spPr>
        <a:xfrm>
          <a:off x="3746500" y="134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136433</xdr:rowOff>
    </xdr:from>
    <xdr:ext cx="469744" cy="259045"/>
    <xdr:sp macro="" textlink="">
      <xdr:nvSpPr>
        <xdr:cNvPr id="200" name="テキスト ボックス 199"/>
        <xdr:cNvSpPr txBox="1"/>
      </xdr:nvSpPr>
      <xdr:spPr>
        <a:xfrm>
          <a:off x="3562428" y="1350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43659</xdr:rowOff>
    </xdr:from>
    <xdr:to>
      <xdr:col>15</xdr:col>
      <xdr:colOff>101600</xdr:colOff>
      <xdr:row>78</xdr:row>
      <xdr:rowOff>145259</xdr:rowOff>
    </xdr:to>
    <xdr:sp macro="" textlink="">
      <xdr:nvSpPr>
        <xdr:cNvPr id="201" name="楕円 200"/>
        <xdr:cNvSpPr/>
      </xdr:nvSpPr>
      <xdr:spPr>
        <a:xfrm>
          <a:off x="2857500" y="134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136386</xdr:rowOff>
    </xdr:from>
    <xdr:ext cx="469744" cy="259045"/>
    <xdr:sp macro="" textlink="">
      <xdr:nvSpPr>
        <xdr:cNvPr id="202" name="テキスト ボックス 201"/>
        <xdr:cNvSpPr txBox="1"/>
      </xdr:nvSpPr>
      <xdr:spPr>
        <a:xfrm>
          <a:off x="2673428" y="1350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43455</xdr:rowOff>
    </xdr:from>
    <xdr:to>
      <xdr:col>10</xdr:col>
      <xdr:colOff>165100</xdr:colOff>
      <xdr:row>78</xdr:row>
      <xdr:rowOff>145055</xdr:rowOff>
    </xdr:to>
    <xdr:sp macro="" textlink="">
      <xdr:nvSpPr>
        <xdr:cNvPr id="203" name="楕円 202"/>
        <xdr:cNvSpPr/>
      </xdr:nvSpPr>
      <xdr:spPr>
        <a:xfrm>
          <a:off x="1968500" y="13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136182</xdr:rowOff>
    </xdr:from>
    <xdr:ext cx="469744" cy="259045"/>
    <xdr:sp macro="" textlink="">
      <xdr:nvSpPr>
        <xdr:cNvPr id="204" name="テキスト ボックス 203"/>
        <xdr:cNvSpPr txBox="1"/>
      </xdr:nvSpPr>
      <xdr:spPr>
        <a:xfrm>
          <a:off x="1784428" y="1350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53330</xdr:rowOff>
    </xdr:from>
    <xdr:to>
      <xdr:col>6</xdr:col>
      <xdr:colOff>38100</xdr:colOff>
      <xdr:row>78</xdr:row>
      <xdr:rowOff>154930</xdr:rowOff>
    </xdr:to>
    <xdr:sp macro="" textlink="">
      <xdr:nvSpPr>
        <xdr:cNvPr id="205" name="楕円 204"/>
        <xdr:cNvSpPr/>
      </xdr:nvSpPr>
      <xdr:spPr>
        <a:xfrm>
          <a:off x="1079500" y="134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146057</xdr:rowOff>
    </xdr:from>
    <xdr:ext cx="469744" cy="259045"/>
    <xdr:sp macro="" textlink="">
      <xdr:nvSpPr>
        <xdr:cNvPr id="206" name="テキスト ボックス 205"/>
        <xdr:cNvSpPr txBox="1"/>
      </xdr:nvSpPr>
      <xdr:spPr>
        <a:xfrm>
          <a:off x="895428" y="135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144018</xdr:rowOff>
    </xdr:from>
    <xdr:to>
      <xdr:col>24</xdr:col>
      <xdr:colOff>63500</xdr:colOff>
      <xdr:row>96</xdr:row>
      <xdr:rowOff>153936</xdr:rowOff>
    </xdr:to>
    <xdr:cxnSp macro="">
      <xdr:nvCxnSpPr>
        <xdr:cNvPr id="236" name="直線コネクタ 235"/>
        <xdr:cNvCxnSpPr/>
      </xdr:nvCxnSpPr>
      <xdr:spPr>
        <a:xfrm flipV="1">
          <a:off x="3797300" y="16603218"/>
          <a:ext cx="838200" cy="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153936</xdr:rowOff>
    </xdr:from>
    <xdr:to>
      <xdr:col>19</xdr:col>
      <xdr:colOff>177800</xdr:colOff>
      <xdr:row>96</xdr:row>
      <xdr:rowOff>170638</xdr:rowOff>
    </xdr:to>
    <xdr:cxnSp macro="">
      <xdr:nvCxnSpPr>
        <xdr:cNvPr id="239" name="直線コネクタ 238"/>
        <xdr:cNvCxnSpPr/>
      </xdr:nvCxnSpPr>
      <xdr:spPr>
        <a:xfrm flipV="1">
          <a:off x="2908300" y="16613136"/>
          <a:ext cx="889000" cy="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120217</xdr:rowOff>
    </xdr:from>
    <xdr:to>
      <xdr:col>15</xdr:col>
      <xdr:colOff>50800</xdr:colOff>
      <xdr:row>96</xdr:row>
      <xdr:rowOff>170638</xdr:rowOff>
    </xdr:to>
    <xdr:cxnSp macro="">
      <xdr:nvCxnSpPr>
        <xdr:cNvPr id="242" name="直線コネクタ 241"/>
        <xdr:cNvCxnSpPr/>
      </xdr:nvCxnSpPr>
      <xdr:spPr>
        <a:xfrm>
          <a:off x="2019300" y="16579417"/>
          <a:ext cx="889000" cy="5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120217</xdr:rowOff>
    </xdr:from>
    <xdr:to>
      <xdr:col>10</xdr:col>
      <xdr:colOff>114300</xdr:colOff>
      <xdr:row>96</xdr:row>
      <xdr:rowOff>144526</xdr:rowOff>
    </xdr:to>
    <xdr:cxnSp macro="">
      <xdr:nvCxnSpPr>
        <xdr:cNvPr id="245" name="直線コネクタ 244"/>
        <xdr:cNvCxnSpPr/>
      </xdr:nvCxnSpPr>
      <xdr:spPr>
        <a:xfrm flipV="1">
          <a:off x="1130300" y="16579417"/>
          <a:ext cx="889000" cy="2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111531</xdr:rowOff>
    </xdr:from>
    <xdr:to>
      <xdr:col>10</xdr:col>
      <xdr:colOff>165100</xdr:colOff>
      <xdr:row>96</xdr:row>
      <xdr:rowOff>41681</xdr:rowOff>
    </xdr:to>
    <xdr:sp macro="" textlink="">
      <xdr:nvSpPr>
        <xdr:cNvPr id="246" name="フローチャート: 判断 245"/>
        <xdr:cNvSpPr/>
      </xdr:nvSpPr>
      <xdr:spPr>
        <a:xfrm>
          <a:off x="1968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58208</xdr:rowOff>
    </xdr:from>
    <xdr:ext cx="534377" cy="259045"/>
    <xdr:sp macro="" textlink="">
      <xdr:nvSpPr>
        <xdr:cNvPr id="247" name="テキスト ボックス 246"/>
        <xdr:cNvSpPr txBox="1"/>
      </xdr:nvSpPr>
      <xdr:spPr>
        <a:xfrm>
          <a:off x="1752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158635</xdr:rowOff>
    </xdr:from>
    <xdr:to>
      <xdr:col>6</xdr:col>
      <xdr:colOff>38100</xdr:colOff>
      <xdr:row>96</xdr:row>
      <xdr:rowOff>88785</xdr:rowOff>
    </xdr:to>
    <xdr:sp macro="" textlink="">
      <xdr:nvSpPr>
        <xdr:cNvPr id="248" name="フローチャート: 判断 247"/>
        <xdr:cNvSpPr/>
      </xdr:nvSpPr>
      <xdr:spPr>
        <a:xfrm>
          <a:off x="1079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105312</xdr:rowOff>
    </xdr:from>
    <xdr:ext cx="534377" cy="259045"/>
    <xdr:sp macro="" textlink="">
      <xdr:nvSpPr>
        <xdr:cNvPr id="249" name="テキスト ボックス 248"/>
        <xdr:cNvSpPr txBox="1"/>
      </xdr:nvSpPr>
      <xdr:spPr>
        <a:xfrm>
          <a:off x="863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93218</xdr:rowOff>
    </xdr:from>
    <xdr:to>
      <xdr:col>24</xdr:col>
      <xdr:colOff>114300</xdr:colOff>
      <xdr:row>97</xdr:row>
      <xdr:rowOff>23368</xdr:rowOff>
    </xdr:to>
    <xdr:sp macro="" textlink="">
      <xdr:nvSpPr>
        <xdr:cNvPr id="255" name="楕円 254"/>
        <xdr:cNvSpPr/>
      </xdr:nvSpPr>
      <xdr:spPr>
        <a:xfrm>
          <a:off x="4584700" y="165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71645</xdr:rowOff>
    </xdr:from>
    <xdr:ext cx="534377" cy="259045"/>
    <xdr:sp macro="" textlink="">
      <xdr:nvSpPr>
        <xdr:cNvPr id="256" name="扶助費該当値テキスト"/>
        <xdr:cNvSpPr txBox="1"/>
      </xdr:nvSpPr>
      <xdr:spPr>
        <a:xfrm>
          <a:off x="4686300" y="165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103136</xdr:rowOff>
    </xdr:from>
    <xdr:to>
      <xdr:col>20</xdr:col>
      <xdr:colOff>38100</xdr:colOff>
      <xdr:row>97</xdr:row>
      <xdr:rowOff>33286</xdr:rowOff>
    </xdr:to>
    <xdr:sp macro="" textlink="">
      <xdr:nvSpPr>
        <xdr:cNvPr id="257" name="楕円 256"/>
        <xdr:cNvSpPr/>
      </xdr:nvSpPr>
      <xdr:spPr>
        <a:xfrm>
          <a:off x="3746500" y="165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24413</xdr:rowOff>
    </xdr:from>
    <xdr:ext cx="534377" cy="259045"/>
    <xdr:sp macro="" textlink="">
      <xdr:nvSpPr>
        <xdr:cNvPr id="258" name="テキスト ボックス 257"/>
        <xdr:cNvSpPr txBox="1"/>
      </xdr:nvSpPr>
      <xdr:spPr>
        <a:xfrm>
          <a:off x="3530111" y="1665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119838</xdr:rowOff>
    </xdr:from>
    <xdr:to>
      <xdr:col>15</xdr:col>
      <xdr:colOff>101600</xdr:colOff>
      <xdr:row>97</xdr:row>
      <xdr:rowOff>49988</xdr:rowOff>
    </xdr:to>
    <xdr:sp macro="" textlink="">
      <xdr:nvSpPr>
        <xdr:cNvPr id="259" name="楕円 258"/>
        <xdr:cNvSpPr/>
      </xdr:nvSpPr>
      <xdr:spPr>
        <a:xfrm>
          <a:off x="2857500" y="165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41115</xdr:rowOff>
    </xdr:from>
    <xdr:ext cx="534377" cy="259045"/>
    <xdr:sp macro="" textlink="">
      <xdr:nvSpPr>
        <xdr:cNvPr id="260" name="テキスト ボックス 259"/>
        <xdr:cNvSpPr txBox="1"/>
      </xdr:nvSpPr>
      <xdr:spPr>
        <a:xfrm>
          <a:off x="2641111" y="166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69417</xdr:rowOff>
    </xdr:from>
    <xdr:to>
      <xdr:col>10</xdr:col>
      <xdr:colOff>165100</xdr:colOff>
      <xdr:row>96</xdr:row>
      <xdr:rowOff>171017</xdr:rowOff>
    </xdr:to>
    <xdr:sp macro="" textlink="">
      <xdr:nvSpPr>
        <xdr:cNvPr id="261" name="楕円 260"/>
        <xdr:cNvSpPr/>
      </xdr:nvSpPr>
      <xdr:spPr>
        <a:xfrm>
          <a:off x="1968500" y="1652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162144</xdr:rowOff>
    </xdr:from>
    <xdr:ext cx="534377" cy="259045"/>
    <xdr:sp macro="" textlink="">
      <xdr:nvSpPr>
        <xdr:cNvPr id="262" name="テキスト ボックス 261"/>
        <xdr:cNvSpPr txBox="1"/>
      </xdr:nvSpPr>
      <xdr:spPr>
        <a:xfrm>
          <a:off x="1752111" y="1662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93726</xdr:rowOff>
    </xdr:from>
    <xdr:to>
      <xdr:col>6</xdr:col>
      <xdr:colOff>38100</xdr:colOff>
      <xdr:row>97</xdr:row>
      <xdr:rowOff>23876</xdr:rowOff>
    </xdr:to>
    <xdr:sp macro="" textlink="">
      <xdr:nvSpPr>
        <xdr:cNvPr id="263" name="楕円 262"/>
        <xdr:cNvSpPr/>
      </xdr:nvSpPr>
      <xdr:spPr>
        <a:xfrm>
          <a:off x="1079500" y="165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15003</xdr:rowOff>
    </xdr:from>
    <xdr:ext cx="534377" cy="259045"/>
    <xdr:sp macro="" textlink="">
      <xdr:nvSpPr>
        <xdr:cNvPr id="264" name="テキスト ボックス 263"/>
        <xdr:cNvSpPr txBox="1"/>
      </xdr:nvSpPr>
      <xdr:spPr>
        <a:xfrm>
          <a:off x="863111" y="166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31645</xdr:rowOff>
    </xdr:from>
    <xdr:to>
      <xdr:col>55</xdr:col>
      <xdr:colOff>0</xdr:colOff>
      <xdr:row>36</xdr:row>
      <xdr:rowOff>60604</xdr:rowOff>
    </xdr:to>
    <xdr:cxnSp macro="">
      <xdr:nvCxnSpPr>
        <xdr:cNvPr id="291" name="直線コネクタ 290"/>
        <xdr:cNvCxnSpPr/>
      </xdr:nvCxnSpPr>
      <xdr:spPr>
        <a:xfrm>
          <a:off x="9639300" y="6203845"/>
          <a:ext cx="838200" cy="2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121398</xdr:rowOff>
    </xdr:from>
    <xdr:to>
      <xdr:col>50</xdr:col>
      <xdr:colOff>114300</xdr:colOff>
      <xdr:row>36</xdr:row>
      <xdr:rowOff>31645</xdr:rowOff>
    </xdr:to>
    <xdr:cxnSp macro="">
      <xdr:nvCxnSpPr>
        <xdr:cNvPr id="294" name="直線コネクタ 293"/>
        <xdr:cNvCxnSpPr/>
      </xdr:nvCxnSpPr>
      <xdr:spPr>
        <a:xfrm>
          <a:off x="8750300" y="5779248"/>
          <a:ext cx="889000" cy="4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127316</xdr:rowOff>
    </xdr:from>
    <xdr:ext cx="534377" cy="259045"/>
    <xdr:sp macro="" textlink="">
      <xdr:nvSpPr>
        <xdr:cNvPr id="296" name="テキスト ボックス 295"/>
        <xdr:cNvSpPr txBox="1"/>
      </xdr:nvSpPr>
      <xdr:spPr>
        <a:xfrm>
          <a:off x="9372111" y="62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121398</xdr:rowOff>
    </xdr:from>
    <xdr:to>
      <xdr:col>45</xdr:col>
      <xdr:colOff>177800</xdr:colOff>
      <xdr:row>37</xdr:row>
      <xdr:rowOff>8488</xdr:rowOff>
    </xdr:to>
    <xdr:cxnSp macro="">
      <xdr:nvCxnSpPr>
        <xdr:cNvPr id="297" name="直線コネクタ 296"/>
        <xdr:cNvCxnSpPr/>
      </xdr:nvCxnSpPr>
      <xdr:spPr>
        <a:xfrm flipV="1">
          <a:off x="7861300" y="5779248"/>
          <a:ext cx="889000" cy="57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8488</xdr:rowOff>
    </xdr:from>
    <xdr:to>
      <xdr:col>41</xdr:col>
      <xdr:colOff>50800</xdr:colOff>
      <xdr:row>37</xdr:row>
      <xdr:rowOff>66708</xdr:rowOff>
    </xdr:to>
    <xdr:cxnSp macro="">
      <xdr:nvCxnSpPr>
        <xdr:cNvPr id="300" name="直線コネクタ 299"/>
        <xdr:cNvCxnSpPr/>
      </xdr:nvCxnSpPr>
      <xdr:spPr>
        <a:xfrm flipV="1">
          <a:off x="6972300" y="6352138"/>
          <a:ext cx="889000" cy="5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301" name="フローチャート: 判断 300"/>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302" name="テキスト ボックス 301"/>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303" name="フローチャート: 判断 302"/>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304" name="テキスト ボックス 303"/>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9804</xdr:rowOff>
    </xdr:from>
    <xdr:to>
      <xdr:col>55</xdr:col>
      <xdr:colOff>50800</xdr:colOff>
      <xdr:row>36</xdr:row>
      <xdr:rowOff>111404</xdr:rowOff>
    </xdr:to>
    <xdr:sp macro="" textlink="">
      <xdr:nvSpPr>
        <xdr:cNvPr id="310" name="楕円 309"/>
        <xdr:cNvSpPr/>
      </xdr:nvSpPr>
      <xdr:spPr>
        <a:xfrm>
          <a:off x="10426700" y="61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159681</xdr:rowOff>
    </xdr:from>
    <xdr:ext cx="534377" cy="259045"/>
    <xdr:sp macro="" textlink="">
      <xdr:nvSpPr>
        <xdr:cNvPr id="311" name="補助費等該当値テキスト"/>
        <xdr:cNvSpPr txBox="1"/>
      </xdr:nvSpPr>
      <xdr:spPr>
        <a:xfrm>
          <a:off x="10528300" y="61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152295</xdr:rowOff>
    </xdr:from>
    <xdr:to>
      <xdr:col>50</xdr:col>
      <xdr:colOff>165100</xdr:colOff>
      <xdr:row>36</xdr:row>
      <xdr:rowOff>82445</xdr:rowOff>
    </xdr:to>
    <xdr:sp macro="" textlink="">
      <xdr:nvSpPr>
        <xdr:cNvPr id="312" name="楕円 311"/>
        <xdr:cNvSpPr/>
      </xdr:nvSpPr>
      <xdr:spPr>
        <a:xfrm>
          <a:off x="9588500" y="615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98972</xdr:rowOff>
    </xdr:from>
    <xdr:ext cx="534377" cy="259045"/>
    <xdr:sp macro="" textlink="">
      <xdr:nvSpPr>
        <xdr:cNvPr id="313" name="テキスト ボックス 312"/>
        <xdr:cNvSpPr txBox="1"/>
      </xdr:nvSpPr>
      <xdr:spPr>
        <a:xfrm>
          <a:off x="9372111" y="592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70598</xdr:rowOff>
    </xdr:from>
    <xdr:to>
      <xdr:col>46</xdr:col>
      <xdr:colOff>38100</xdr:colOff>
      <xdr:row>34</xdr:row>
      <xdr:rowOff>748</xdr:rowOff>
    </xdr:to>
    <xdr:sp macro="" textlink="">
      <xdr:nvSpPr>
        <xdr:cNvPr id="314" name="楕円 313"/>
        <xdr:cNvSpPr/>
      </xdr:nvSpPr>
      <xdr:spPr>
        <a:xfrm>
          <a:off x="8699500" y="57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17275</xdr:rowOff>
    </xdr:from>
    <xdr:ext cx="599010" cy="259045"/>
    <xdr:sp macro="" textlink="">
      <xdr:nvSpPr>
        <xdr:cNvPr id="315" name="テキスト ボックス 314"/>
        <xdr:cNvSpPr txBox="1"/>
      </xdr:nvSpPr>
      <xdr:spPr>
        <a:xfrm>
          <a:off x="8450795" y="55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129138</xdr:rowOff>
    </xdr:from>
    <xdr:to>
      <xdr:col>41</xdr:col>
      <xdr:colOff>101600</xdr:colOff>
      <xdr:row>37</xdr:row>
      <xdr:rowOff>59288</xdr:rowOff>
    </xdr:to>
    <xdr:sp macro="" textlink="">
      <xdr:nvSpPr>
        <xdr:cNvPr id="316" name="楕円 315"/>
        <xdr:cNvSpPr/>
      </xdr:nvSpPr>
      <xdr:spPr>
        <a:xfrm>
          <a:off x="7810500" y="63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50415</xdr:rowOff>
    </xdr:from>
    <xdr:ext cx="534377" cy="259045"/>
    <xdr:sp macro="" textlink="">
      <xdr:nvSpPr>
        <xdr:cNvPr id="317" name="テキスト ボックス 316"/>
        <xdr:cNvSpPr txBox="1"/>
      </xdr:nvSpPr>
      <xdr:spPr>
        <a:xfrm>
          <a:off x="7594111" y="639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15908</xdr:rowOff>
    </xdr:from>
    <xdr:to>
      <xdr:col>36</xdr:col>
      <xdr:colOff>165100</xdr:colOff>
      <xdr:row>37</xdr:row>
      <xdr:rowOff>117508</xdr:rowOff>
    </xdr:to>
    <xdr:sp macro="" textlink="">
      <xdr:nvSpPr>
        <xdr:cNvPr id="318" name="楕円 317"/>
        <xdr:cNvSpPr/>
      </xdr:nvSpPr>
      <xdr:spPr>
        <a:xfrm>
          <a:off x="6921500" y="63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108635</xdr:rowOff>
    </xdr:from>
    <xdr:ext cx="534377" cy="259045"/>
    <xdr:sp macro="" textlink="">
      <xdr:nvSpPr>
        <xdr:cNvPr id="319" name="テキスト ボックス 318"/>
        <xdr:cNvSpPr txBox="1"/>
      </xdr:nvSpPr>
      <xdr:spPr>
        <a:xfrm>
          <a:off x="6705111" y="645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106820</xdr:rowOff>
    </xdr:from>
    <xdr:to>
      <xdr:col>55</xdr:col>
      <xdr:colOff>0</xdr:colOff>
      <xdr:row>58</xdr:row>
      <xdr:rowOff>27374</xdr:rowOff>
    </xdr:to>
    <xdr:cxnSp macro="">
      <xdr:nvCxnSpPr>
        <xdr:cNvPr id="348" name="直線コネクタ 347"/>
        <xdr:cNvCxnSpPr/>
      </xdr:nvCxnSpPr>
      <xdr:spPr>
        <a:xfrm flipV="1">
          <a:off x="9639300" y="9879470"/>
          <a:ext cx="838200" cy="9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113785</xdr:rowOff>
    </xdr:from>
    <xdr:to>
      <xdr:col>50</xdr:col>
      <xdr:colOff>114300</xdr:colOff>
      <xdr:row>58</xdr:row>
      <xdr:rowOff>27374</xdr:rowOff>
    </xdr:to>
    <xdr:cxnSp macro="">
      <xdr:nvCxnSpPr>
        <xdr:cNvPr id="351" name="直線コネクタ 350"/>
        <xdr:cNvCxnSpPr/>
      </xdr:nvCxnSpPr>
      <xdr:spPr>
        <a:xfrm>
          <a:off x="8750300" y="9886435"/>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142336</xdr:rowOff>
    </xdr:from>
    <xdr:to>
      <xdr:col>45</xdr:col>
      <xdr:colOff>177800</xdr:colOff>
      <xdr:row>57</xdr:row>
      <xdr:rowOff>113785</xdr:rowOff>
    </xdr:to>
    <xdr:cxnSp macro="">
      <xdr:nvCxnSpPr>
        <xdr:cNvPr id="354" name="直線コネクタ 353"/>
        <xdr:cNvCxnSpPr/>
      </xdr:nvCxnSpPr>
      <xdr:spPr>
        <a:xfrm>
          <a:off x="7861300" y="9743536"/>
          <a:ext cx="889000" cy="14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142336</xdr:rowOff>
    </xdr:from>
    <xdr:to>
      <xdr:col>41</xdr:col>
      <xdr:colOff>50800</xdr:colOff>
      <xdr:row>57</xdr:row>
      <xdr:rowOff>117823</xdr:rowOff>
    </xdr:to>
    <xdr:cxnSp macro="">
      <xdr:nvCxnSpPr>
        <xdr:cNvPr id="357" name="直線コネクタ 356"/>
        <xdr:cNvCxnSpPr/>
      </xdr:nvCxnSpPr>
      <xdr:spPr>
        <a:xfrm flipV="1">
          <a:off x="6972300" y="9743536"/>
          <a:ext cx="889000" cy="14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63068</xdr:rowOff>
    </xdr:from>
    <xdr:to>
      <xdr:col>41</xdr:col>
      <xdr:colOff>101600</xdr:colOff>
      <xdr:row>54</xdr:row>
      <xdr:rowOff>164668</xdr:rowOff>
    </xdr:to>
    <xdr:sp macro="" textlink="">
      <xdr:nvSpPr>
        <xdr:cNvPr id="358" name="フローチャート: 判断 357"/>
        <xdr:cNvSpPr/>
      </xdr:nvSpPr>
      <xdr:spPr>
        <a:xfrm>
          <a:off x="7810500" y="932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9745</xdr:rowOff>
    </xdr:from>
    <xdr:ext cx="599010" cy="259045"/>
    <xdr:sp macro="" textlink="">
      <xdr:nvSpPr>
        <xdr:cNvPr id="359" name="テキスト ボックス 358"/>
        <xdr:cNvSpPr txBox="1"/>
      </xdr:nvSpPr>
      <xdr:spPr>
        <a:xfrm>
          <a:off x="7561795" y="909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6390</xdr:rowOff>
    </xdr:from>
    <xdr:to>
      <xdr:col>36</xdr:col>
      <xdr:colOff>165100</xdr:colOff>
      <xdr:row>55</xdr:row>
      <xdr:rowOff>107990</xdr:rowOff>
    </xdr:to>
    <xdr:sp macro="" textlink="">
      <xdr:nvSpPr>
        <xdr:cNvPr id="360" name="フローチャート: 判断 359"/>
        <xdr:cNvSpPr/>
      </xdr:nvSpPr>
      <xdr:spPr>
        <a:xfrm>
          <a:off x="6921500" y="943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124517</xdr:rowOff>
    </xdr:from>
    <xdr:ext cx="534377" cy="259045"/>
    <xdr:sp macro="" textlink="">
      <xdr:nvSpPr>
        <xdr:cNvPr id="361" name="テキスト ボックス 360"/>
        <xdr:cNvSpPr txBox="1"/>
      </xdr:nvSpPr>
      <xdr:spPr>
        <a:xfrm>
          <a:off x="6705111" y="92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56020</xdr:rowOff>
    </xdr:from>
    <xdr:to>
      <xdr:col>55</xdr:col>
      <xdr:colOff>50800</xdr:colOff>
      <xdr:row>57</xdr:row>
      <xdr:rowOff>157620</xdr:rowOff>
    </xdr:to>
    <xdr:sp macro="" textlink="">
      <xdr:nvSpPr>
        <xdr:cNvPr id="367" name="楕円 366"/>
        <xdr:cNvSpPr/>
      </xdr:nvSpPr>
      <xdr:spPr>
        <a:xfrm>
          <a:off x="10426700" y="98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34447</xdr:rowOff>
    </xdr:from>
    <xdr:ext cx="534377" cy="259045"/>
    <xdr:sp macro="" textlink="">
      <xdr:nvSpPr>
        <xdr:cNvPr id="368" name="普通建設事業費該当値テキスト"/>
        <xdr:cNvSpPr txBox="1"/>
      </xdr:nvSpPr>
      <xdr:spPr>
        <a:xfrm>
          <a:off x="10528300" y="980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148024</xdr:rowOff>
    </xdr:from>
    <xdr:to>
      <xdr:col>50</xdr:col>
      <xdr:colOff>165100</xdr:colOff>
      <xdr:row>58</xdr:row>
      <xdr:rowOff>78174</xdr:rowOff>
    </xdr:to>
    <xdr:sp macro="" textlink="">
      <xdr:nvSpPr>
        <xdr:cNvPr id="369" name="楕円 368"/>
        <xdr:cNvSpPr/>
      </xdr:nvSpPr>
      <xdr:spPr>
        <a:xfrm>
          <a:off x="9588500" y="99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69301</xdr:rowOff>
    </xdr:from>
    <xdr:ext cx="534377" cy="259045"/>
    <xdr:sp macro="" textlink="">
      <xdr:nvSpPr>
        <xdr:cNvPr id="370" name="テキスト ボックス 369"/>
        <xdr:cNvSpPr txBox="1"/>
      </xdr:nvSpPr>
      <xdr:spPr>
        <a:xfrm>
          <a:off x="9372111" y="100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62985</xdr:rowOff>
    </xdr:from>
    <xdr:to>
      <xdr:col>46</xdr:col>
      <xdr:colOff>38100</xdr:colOff>
      <xdr:row>57</xdr:row>
      <xdr:rowOff>164585</xdr:rowOff>
    </xdr:to>
    <xdr:sp macro="" textlink="">
      <xdr:nvSpPr>
        <xdr:cNvPr id="371" name="楕円 370"/>
        <xdr:cNvSpPr/>
      </xdr:nvSpPr>
      <xdr:spPr>
        <a:xfrm>
          <a:off x="8699500" y="98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155712</xdr:rowOff>
    </xdr:from>
    <xdr:ext cx="534377" cy="259045"/>
    <xdr:sp macro="" textlink="">
      <xdr:nvSpPr>
        <xdr:cNvPr id="372" name="テキスト ボックス 371"/>
        <xdr:cNvSpPr txBox="1"/>
      </xdr:nvSpPr>
      <xdr:spPr>
        <a:xfrm>
          <a:off x="8483111" y="992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91536</xdr:rowOff>
    </xdr:from>
    <xdr:to>
      <xdr:col>41</xdr:col>
      <xdr:colOff>101600</xdr:colOff>
      <xdr:row>57</xdr:row>
      <xdr:rowOff>21686</xdr:rowOff>
    </xdr:to>
    <xdr:sp macro="" textlink="">
      <xdr:nvSpPr>
        <xdr:cNvPr id="373" name="楕円 372"/>
        <xdr:cNvSpPr/>
      </xdr:nvSpPr>
      <xdr:spPr>
        <a:xfrm>
          <a:off x="7810500" y="969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12813</xdr:rowOff>
    </xdr:from>
    <xdr:ext cx="534377" cy="259045"/>
    <xdr:sp macro="" textlink="">
      <xdr:nvSpPr>
        <xdr:cNvPr id="374" name="テキスト ボックス 373"/>
        <xdr:cNvSpPr txBox="1"/>
      </xdr:nvSpPr>
      <xdr:spPr>
        <a:xfrm>
          <a:off x="7594111" y="97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67023</xdr:rowOff>
    </xdr:from>
    <xdr:to>
      <xdr:col>36</xdr:col>
      <xdr:colOff>165100</xdr:colOff>
      <xdr:row>57</xdr:row>
      <xdr:rowOff>168623</xdr:rowOff>
    </xdr:to>
    <xdr:sp macro="" textlink="">
      <xdr:nvSpPr>
        <xdr:cNvPr id="375" name="楕円 374"/>
        <xdr:cNvSpPr/>
      </xdr:nvSpPr>
      <xdr:spPr>
        <a:xfrm>
          <a:off x="6921500" y="98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159750</xdr:rowOff>
    </xdr:from>
    <xdr:ext cx="534377" cy="259045"/>
    <xdr:sp macro="" textlink="">
      <xdr:nvSpPr>
        <xdr:cNvPr id="376" name="テキスト ボックス 375"/>
        <xdr:cNvSpPr txBox="1"/>
      </xdr:nvSpPr>
      <xdr:spPr>
        <a:xfrm>
          <a:off x="6705111" y="993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154178</xdr:rowOff>
    </xdr:from>
    <xdr:to>
      <xdr:col>55</xdr:col>
      <xdr:colOff>0</xdr:colOff>
      <xdr:row>79</xdr:row>
      <xdr:rowOff>28239</xdr:rowOff>
    </xdr:to>
    <xdr:cxnSp macro="">
      <xdr:nvCxnSpPr>
        <xdr:cNvPr id="405" name="直線コネクタ 404"/>
        <xdr:cNvCxnSpPr/>
      </xdr:nvCxnSpPr>
      <xdr:spPr>
        <a:xfrm flipV="1">
          <a:off x="9639300" y="13527278"/>
          <a:ext cx="838200" cy="4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161550</xdr:rowOff>
    </xdr:from>
    <xdr:to>
      <xdr:col>50</xdr:col>
      <xdr:colOff>114300</xdr:colOff>
      <xdr:row>79</xdr:row>
      <xdr:rowOff>28239</xdr:rowOff>
    </xdr:to>
    <xdr:cxnSp macro="">
      <xdr:nvCxnSpPr>
        <xdr:cNvPr id="408" name="直線コネクタ 407"/>
        <xdr:cNvCxnSpPr/>
      </xdr:nvCxnSpPr>
      <xdr:spPr>
        <a:xfrm>
          <a:off x="8750300" y="13534650"/>
          <a:ext cx="889000" cy="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134480</xdr:rowOff>
    </xdr:from>
    <xdr:to>
      <xdr:col>45</xdr:col>
      <xdr:colOff>177800</xdr:colOff>
      <xdr:row>78</xdr:row>
      <xdr:rowOff>161550</xdr:rowOff>
    </xdr:to>
    <xdr:cxnSp macro="">
      <xdr:nvCxnSpPr>
        <xdr:cNvPr id="411" name="直線コネクタ 410"/>
        <xdr:cNvCxnSpPr/>
      </xdr:nvCxnSpPr>
      <xdr:spPr>
        <a:xfrm>
          <a:off x="7861300" y="13336130"/>
          <a:ext cx="889000" cy="19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13" name="テキスト ボックス 412"/>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68892</xdr:rowOff>
    </xdr:from>
    <xdr:to>
      <xdr:col>41</xdr:col>
      <xdr:colOff>50800</xdr:colOff>
      <xdr:row>77</xdr:row>
      <xdr:rowOff>134480</xdr:rowOff>
    </xdr:to>
    <xdr:cxnSp macro="">
      <xdr:nvCxnSpPr>
        <xdr:cNvPr id="414" name="直線コネクタ 413"/>
        <xdr:cNvCxnSpPr/>
      </xdr:nvCxnSpPr>
      <xdr:spPr>
        <a:xfrm>
          <a:off x="6972300" y="13270542"/>
          <a:ext cx="889000" cy="6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133515</xdr:rowOff>
    </xdr:from>
    <xdr:to>
      <xdr:col>41</xdr:col>
      <xdr:colOff>101600</xdr:colOff>
      <xdr:row>75</xdr:row>
      <xdr:rowOff>63665</xdr:rowOff>
    </xdr:to>
    <xdr:sp macro="" textlink="">
      <xdr:nvSpPr>
        <xdr:cNvPr id="415" name="フローチャート: 判断 414"/>
        <xdr:cNvSpPr/>
      </xdr:nvSpPr>
      <xdr:spPr>
        <a:xfrm>
          <a:off x="7810500" y="128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80192</xdr:rowOff>
    </xdr:from>
    <xdr:ext cx="534377" cy="259045"/>
    <xdr:sp macro="" textlink="">
      <xdr:nvSpPr>
        <xdr:cNvPr id="416" name="テキスト ボックス 415"/>
        <xdr:cNvSpPr txBox="1"/>
      </xdr:nvSpPr>
      <xdr:spPr>
        <a:xfrm>
          <a:off x="7594111" y="125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9861</xdr:rowOff>
    </xdr:from>
    <xdr:to>
      <xdr:col>36</xdr:col>
      <xdr:colOff>165100</xdr:colOff>
      <xdr:row>76</xdr:row>
      <xdr:rowOff>111461</xdr:rowOff>
    </xdr:to>
    <xdr:sp macro="" textlink="">
      <xdr:nvSpPr>
        <xdr:cNvPr id="417" name="フローチャート: 判断 416"/>
        <xdr:cNvSpPr/>
      </xdr:nvSpPr>
      <xdr:spPr>
        <a:xfrm>
          <a:off x="6921500" y="1304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127988</xdr:rowOff>
    </xdr:from>
    <xdr:ext cx="534377" cy="259045"/>
    <xdr:sp macro="" textlink="">
      <xdr:nvSpPr>
        <xdr:cNvPr id="418" name="テキスト ボックス 417"/>
        <xdr:cNvSpPr txBox="1"/>
      </xdr:nvSpPr>
      <xdr:spPr>
        <a:xfrm>
          <a:off x="6705111" y="1281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103378</xdr:rowOff>
    </xdr:from>
    <xdr:to>
      <xdr:col>55</xdr:col>
      <xdr:colOff>50800</xdr:colOff>
      <xdr:row>79</xdr:row>
      <xdr:rowOff>33528</xdr:rowOff>
    </xdr:to>
    <xdr:sp macro="" textlink="">
      <xdr:nvSpPr>
        <xdr:cNvPr id="424" name="楕円 423"/>
        <xdr:cNvSpPr/>
      </xdr:nvSpPr>
      <xdr:spPr>
        <a:xfrm>
          <a:off x="104267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18305</xdr:rowOff>
    </xdr:from>
    <xdr:ext cx="469744" cy="259045"/>
    <xdr:sp macro="" textlink="">
      <xdr:nvSpPr>
        <xdr:cNvPr id="425" name="普通建設事業費 （ うち新規整備　）該当値テキスト"/>
        <xdr:cNvSpPr txBox="1"/>
      </xdr:nvSpPr>
      <xdr:spPr>
        <a:xfrm>
          <a:off x="105283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148889</xdr:rowOff>
    </xdr:from>
    <xdr:to>
      <xdr:col>50</xdr:col>
      <xdr:colOff>165100</xdr:colOff>
      <xdr:row>79</xdr:row>
      <xdr:rowOff>79039</xdr:rowOff>
    </xdr:to>
    <xdr:sp macro="" textlink="">
      <xdr:nvSpPr>
        <xdr:cNvPr id="426" name="楕円 425"/>
        <xdr:cNvSpPr/>
      </xdr:nvSpPr>
      <xdr:spPr>
        <a:xfrm>
          <a:off x="9588500" y="1352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70166</xdr:rowOff>
    </xdr:from>
    <xdr:ext cx="378565" cy="259045"/>
    <xdr:sp macro="" textlink="">
      <xdr:nvSpPr>
        <xdr:cNvPr id="427" name="テキスト ボックス 426"/>
        <xdr:cNvSpPr txBox="1"/>
      </xdr:nvSpPr>
      <xdr:spPr>
        <a:xfrm>
          <a:off x="9450017" y="13614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110750</xdr:rowOff>
    </xdr:from>
    <xdr:to>
      <xdr:col>46</xdr:col>
      <xdr:colOff>38100</xdr:colOff>
      <xdr:row>79</xdr:row>
      <xdr:rowOff>40900</xdr:rowOff>
    </xdr:to>
    <xdr:sp macro="" textlink="">
      <xdr:nvSpPr>
        <xdr:cNvPr id="428" name="楕円 427"/>
        <xdr:cNvSpPr/>
      </xdr:nvSpPr>
      <xdr:spPr>
        <a:xfrm>
          <a:off x="8699500" y="13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32027</xdr:rowOff>
    </xdr:from>
    <xdr:ext cx="469744" cy="259045"/>
    <xdr:sp macro="" textlink="">
      <xdr:nvSpPr>
        <xdr:cNvPr id="429" name="テキスト ボックス 428"/>
        <xdr:cNvSpPr txBox="1"/>
      </xdr:nvSpPr>
      <xdr:spPr>
        <a:xfrm>
          <a:off x="8515428" y="13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83680</xdr:rowOff>
    </xdr:from>
    <xdr:to>
      <xdr:col>41</xdr:col>
      <xdr:colOff>101600</xdr:colOff>
      <xdr:row>78</xdr:row>
      <xdr:rowOff>13830</xdr:rowOff>
    </xdr:to>
    <xdr:sp macro="" textlink="">
      <xdr:nvSpPr>
        <xdr:cNvPr id="430" name="楕円 429"/>
        <xdr:cNvSpPr/>
      </xdr:nvSpPr>
      <xdr:spPr>
        <a:xfrm>
          <a:off x="7810500" y="132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4957</xdr:rowOff>
    </xdr:from>
    <xdr:ext cx="534377" cy="259045"/>
    <xdr:sp macro="" textlink="">
      <xdr:nvSpPr>
        <xdr:cNvPr id="431" name="テキスト ボックス 430"/>
        <xdr:cNvSpPr txBox="1"/>
      </xdr:nvSpPr>
      <xdr:spPr>
        <a:xfrm>
          <a:off x="7594111" y="1337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18092</xdr:rowOff>
    </xdr:from>
    <xdr:to>
      <xdr:col>36</xdr:col>
      <xdr:colOff>165100</xdr:colOff>
      <xdr:row>77</xdr:row>
      <xdr:rowOff>119692</xdr:rowOff>
    </xdr:to>
    <xdr:sp macro="" textlink="">
      <xdr:nvSpPr>
        <xdr:cNvPr id="432" name="楕円 431"/>
        <xdr:cNvSpPr/>
      </xdr:nvSpPr>
      <xdr:spPr>
        <a:xfrm>
          <a:off x="6921500" y="132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110819</xdr:rowOff>
    </xdr:from>
    <xdr:ext cx="534377" cy="259045"/>
    <xdr:sp macro="" textlink="">
      <xdr:nvSpPr>
        <xdr:cNvPr id="433" name="テキスト ボックス 432"/>
        <xdr:cNvSpPr txBox="1"/>
      </xdr:nvSpPr>
      <xdr:spPr>
        <a:xfrm>
          <a:off x="6705111" y="13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16002</xdr:rowOff>
    </xdr:from>
    <xdr:to>
      <xdr:col>55</xdr:col>
      <xdr:colOff>0</xdr:colOff>
      <xdr:row>97</xdr:row>
      <xdr:rowOff>106959</xdr:rowOff>
    </xdr:to>
    <xdr:cxnSp macro="">
      <xdr:nvCxnSpPr>
        <xdr:cNvPr id="462" name="直線コネクタ 461"/>
        <xdr:cNvCxnSpPr/>
      </xdr:nvCxnSpPr>
      <xdr:spPr>
        <a:xfrm flipV="1">
          <a:off x="9639300" y="16646652"/>
          <a:ext cx="838200" cy="9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93371</xdr:rowOff>
    </xdr:from>
    <xdr:to>
      <xdr:col>50</xdr:col>
      <xdr:colOff>114300</xdr:colOff>
      <xdr:row>97</xdr:row>
      <xdr:rowOff>106959</xdr:rowOff>
    </xdr:to>
    <xdr:cxnSp macro="">
      <xdr:nvCxnSpPr>
        <xdr:cNvPr id="465" name="直線コネクタ 464"/>
        <xdr:cNvCxnSpPr/>
      </xdr:nvCxnSpPr>
      <xdr:spPr>
        <a:xfrm>
          <a:off x="8750300" y="16724021"/>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57835</xdr:rowOff>
    </xdr:from>
    <xdr:to>
      <xdr:col>45</xdr:col>
      <xdr:colOff>177800</xdr:colOff>
      <xdr:row>97</xdr:row>
      <xdr:rowOff>93371</xdr:rowOff>
    </xdr:to>
    <xdr:cxnSp macro="">
      <xdr:nvCxnSpPr>
        <xdr:cNvPr id="468" name="直線コネクタ 467"/>
        <xdr:cNvCxnSpPr/>
      </xdr:nvCxnSpPr>
      <xdr:spPr>
        <a:xfrm>
          <a:off x="7861300" y="16517035"/>
          <a:ext cx="889000" cy="20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57835</xdr:rowOff>
    </xdr:from>
    <xdr:to>
      <xdr:col>41</xdr:col>
      <xdr:colOff>50800</xdr:colOff>
      <xdr:row>97</xdr:row>
      <xdr:rowOff>169723</xdr:rowOff>
    </xdr:to>
    <xdr:cxnSp macro="">
      <xdr:nvCxnSpPr>
        <xdr:cNvPr id="471" name="直線コネクタ 470"/>
        <xdr:cNvCxnSpPr/>
      </xdr:nvCxnSpPr>
      <xdr:spPr>
        <a:xfrm flipV="1">
          <a:off x="6972300" y="16517035"/>
          <a:ext cx="889000" cy="2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148222</xdr:rowOff>
    </xdr:from>
    <xdr:to>
      <xdr:col>41</xdr:col>
      <xdr:colOff>101600</xdr:colOff>
      <xdr:row>95</xdr:row>
      <xdr:rowOff>78372</xdr:rowOff>
    </xdr:to>
    <xdr:sp macro="" textlink="">
      <xdr:nvSpPr>
        <xdr:cNvPr id="472" name="フローチャート: 判断 471"/>
        <xdr:cNvSpPr/>
      </xdr:nvSpPr>
      <xdr:spPr>
        <a:xfrm>
          <a:off x="7810500" y="1626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94899</xdr:rowOff>
    </xdr:from>
    <xdr:ext cx="534377" cy="259045"/>
    <xdr:sp macro="" textlink="">
      <xdr:nvSpPr>
        <xdr:cNvPr id="473" name="テキスト ボックス 472"/>
        <xdr:cNvSpPr txBox="1"/>
      </xdr:nvSpPr>
      <xdr:spPr>
        <a:xfrm>
          <a:off x="7594111" y="1603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48591</xdr:rowOff>
    </xdr:from>
    <xdr:to>
      <xdr:col>36</xdr:col>
      <xdr:colOff>165100</xdr:colOff>
      <xdr:row>95</xdr:row>
      <xdr:rowOff>150191</xdr:rowOff>
    </xdr:to>
    <xdr:sp macro="" textlink="">
      <xdr:nvSpPr>
        <xdr:cNvPr id="474" name="フローチャート: 判断 473"/>
        <xdr:cNvSpPr/>
      </xdr:nvSpPr>
      <xdr:spPr>
        <a:xfrm>
          <a:off x="6921500" y="1633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166718</xdr:rowOff>
    </xdr:from>
    <xdr:ext cx="534377" cy="259045"/>
    <xdr:sp macro="" textlink="">
      <xdr:nvSpPr>
        <xdr:cNvPr id="475" name="テキスト ボックス 474"/>
        <xdr:cNvSpPr txBox="1"/>
      </xdr:nvSpPr>
      <xdr:spPr>
        <a:xfrm>
          <a:off x="6705111" y="1611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136652</xdr:rowOff>
    </xdr:from>
    <xdr:to>
      <xdr:col>55</xdr:col>
      <xdr:colOff>50800</xdr:colOff>
      <xdr:row>97</xdr:row>
      <xdr:rowOff>66802</xdr:rowOff>
    </xdr:to>
    <xdr:sp macro="" textlink="">
      <xdr:nvSpPr>
        <xdr:cNvPr id="481" name="楕円 480"/>
        <xdr:cNvSpPr/>
      </xdr:nvSpPr>
      <xdr:spPr>
        <a:xfrm>
          <a:off x="10426700" y="165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115079</xdr:rowOff>
    </xdr:from>
    <xdr:ext cx="534377" cy="259045"/>
    <xdr:sp macro="" textlink="">
      <xdr:nvSpPr>
        <xdr:cNvPr id="482" name="普通建設事業費 （ うち更新整備　）該当値テキスト"/>
        <xdr:cNvSpPr txBox="1"/>
      </xdr:nvSpPr>
      <xdr:spPr>
        <a:xfrm>
          <a:off x="10528300" y="165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56159</xdr:rowOff>
    </xdr:from>
    <xdr:to>
      <xdr:col>50</xdr:col>
      <xdr:colOff>165100</xdr:colOff>
      <xdr:row>97</xdr:row>
      <xdr:rowOff>157759</xdr:rowOff>
    </xdr:to>
    <xdr:sp macro="" textlink="">
      <xdr:nvSpPr>
        <xdr:cNvPr id="483" name="楕円 482"/>
        <xdr:cNvSpPr/>
      </xdr:nvSpPr>
      <xdr:spPr>
        <a:xfrm>
          <a:off x="9588500" y="1668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148886</xdr:rowOff>
    </xdr:from>
    <xdr:ext cx="534377" cy="259045"/>
    <xdr:sp macro="" textlink="">
      <xdr:nvSpPr>
        <xdr:cNvPr id="484" name="テキスト ボックス 483"/>
        <xdr:cNvSpPr txBox="1"/>
      </xdr:nvSpPr>
      <xdr:spPr>
        <a:xfrm>
          <a:off x="9372111" y="1677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42571</xdr:rowOff>
    </xdr:from>
    <xdr:to>
      <xdr:col>46</xdr:col>
      <xdr:colOff>38100</xdr:colOff>
      <xdr:row>97</xdr:row>
      <xdr:rowOff>144171</xdr:rowOff>
    </xdr:to>
    <xdr:sp macro="" textlink="">
      <xdr:nvSpPr>
        <xdr:cNvPr id="485" name="楕円 484"/>
        <xdr:cNvSpPr/>
      </xdr:nvSpPr>
      <xdr:spPr>
        <a:xfrm>
          <a:off x="8699500" y="166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135298</xdr:rowOff>
    </xdr:from>
    <xdr:ext cx="534377" cy="259045"/>
    <xdr:sp macro="" textlink="">
      <xdr:nvSpPr>
        <xdr:cNvPr id="486" name="テキスト ボックス 485"/>
        <xdr:cNvSpPr txBox="1"/>
      </xdr:nvSpPr>
      <xdr:spPr>
        <a:xfrm>
          <a:off x="8483111"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7035</xdr:rowOff>
    </xdr:from>
    <xdr:to>
      <xdr:col>41</xdr:col>
      <xdr:colOff>101600</xdr:colOff>
      <xdr:row>96</xdr:row>
      <xdr:rowOff>108635</xdr:rowOff>
    </xdr:to>
    <xdr:sp macro="" textlink="">
      <xdr:nvSpPr>
        <xdr:cNvPr id="487" name="楕円 486"/>
        <xdr:cNvSpPr/>
      </xdr:nvSpPr>
      <xdr:spPr>
        <a:xfrm>
          <a:off x="7810500" y="164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99762</xdr:rowOff>
    </xdr:from>
    <xdr:ext cx="534377" cy="259045"/>
    <xdr:sp macro="" textlink="">
      <xdr:nvSpPr>
        <xdr:cNvPr id="488" name="テキスト ボックス 487"/>
        <xdr:cNvSpPr txBox="1"/>
      </xdr:nvSpPr>
      <xdr:spPr>
        <a:xfrm>
          <a:off x="7594111" y="1655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118923</xdr:rowOff>
    </xdr:from>
    <xdr:to>
      <xdr:col>36</xdr:col>
      <xdr:colOff>165100</xdr:colOff>
      <xdr:row>98</xdr:row>
      <xdr:rowOff>49073</xdr:rowOff>
    </xdr:to>
    <xdr:sp macro="" textlink="">
      <xdr:nvSpPr>
        <xdr:cNvPr id="489" name="楕円 488"/>
        <xdr:cNvSpPr/>
      </xdr:nvSpPr>
      <xdr:spPr>
        <a:xfrm>
          <a:off x="6921500" y="167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40200</xdr:rowOff>
    </xdr:from>
    <xdr:ext cx="534377" cy="259045"/>
    <xdr:sp macro="" textlink="">
      <xdr:nvSpPr>
        <xdr:cNvPr id="490" name="テキスト ボックス 489"/>
        <xdr:cNvSpPr txBox="1"/>
      </xdr:nvSpPr>
      <xdr:spPr>
        <a:xfrm>
          <a:off x="6705111" y="168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14148</xdr:rowOff>
    </xdr:from>
    <xdr:to>
      <xdr:col>85</xdr:col>
      <xdr:colOff>127000</xdr:colOff>
      <xdr:row>39</xdr:row>
      <xdr:rowOff>16599</xdr:rowOff>
    </xdr:to>
    <xdr:cxnSp macro="">
      <xdr:nvCxnSpPr>
        <xdr:cNvPr id="519" name="直線コネクタ 518"/>
        <xdr:cNvCxnSpPr/>
      </xdr:nvCxnSpPr>
      <xdr:spPr>
        <a:xfrm>
          <a:off x="15481300" y="6700698"/>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20" name="災害復旧事業費平均値テキスト"/>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14148</xdr:rowOff>
    </xdr:from>
    <xdr:to>
      <xdr:col>81</xdr:col>
      <xdr:colOff>50800</xdr:colOff>
      <xdr:row>39</xdr:row>
      <xdr:rowOff>16066</xdr:rowOff>
    </xdr:to>
    <xdr:cxnSp macro="">
      <xdr:nvCxnSpPr>
        <xdr:cNvPr id="522" name="直線コネクタ 521"/>
        <xdr:cNvCxnSpPr/>
      </xdr:nvCxnSpPr>
      <xdr:spPr>
        <a:xfrm flipV="1">
          <a:off x="14592300" y="6700698"/>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4" name="テキスト ボックス 523"/>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153771</xdr:rowOff>
    </xdr:from>
    <xdr:to>
      <xdr:col>76</xdr:col>
      <xdr:colOff>114300</xdr:colOff>
      <xdr:row>39</xdr:row>
      <xdr:rowOff>16066</xdr:rowOff>
    </xdr:to>
    <xdr:cxnSp macro="">
      <xdr:nvCxnSpPr>
        <xdr:cNvPr id="525" name="直線コネクタ 524"/>
        <xdr:cNvCxnSpPr/>
      </xdr:nvCxnSpPr>
      <xdr:spPr>
        <a:xfrm>
          <a:off x="13703300" y="6668871"/>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153771</xdr:rowOff>
    </xdr:from>
    <xdr:to>
      <xdr:col>71</xdr:col>
      <xdr:colOff>177800</xdr:colOff>
      <xdr:row>39</xdr:row>
      <xdr:rowOff>4838</xdr:rowOff>
    </xdr:to>
    <xdr:cxnSp macro="">
      <xdr:nvCxnSpPr>
        <xdr:cNvPr id="528" name="直線コネクタ 527"/>
        <xdr:cNvCxnSpPr/>
      </xdr:nvCxnSpPr>
      <xdr:spPr>
        <a:xfrm flipV="1">
          <a:off x="12814300" y="6668871"/>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82093</xdr:rowOff>
    </xdr:from>
    <xdr:to>
      <xdr:col>72</xdr:col>
      <xdr:colOff>38100</xdr:colOff>
      <xdr:row>39</xdr:row>
      <xdr:rowOff>12243</xdr:rowOff>
    </xdr:to>
    <xdr:sp macro="" textlink="">
      <xdr:nvSpPr>
        <xdr:cNvPr id="529" name="フローチャート: 判断 528"/>
        <xdr:cNvSpPr/>
      </xdr:nvSpPr>
      <xdr:spPr>
        <a:xfrm>
          <a:off x="136525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28770</xdr:rowOff>
    </xdr:from>
    <xdr:ext cx="469744" cy="259045"/>
    <xdr:sp macro="" textlink="">
      <xdr:nvSpPr>
        <xdr:cNvPr id="530" name="テキスト ボックス 529"/>
        <xdr:cNvSpPr txBox="1"/>
      </xdr:nvSpPr>
      <xdr:spPr>
        <a:xfrm>
          <a:off x="13468428" y="63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105511</xdr:rowOff>
    </xdr:from>
    <xdr:to>
      <xdr:col>67</xdr:col>
      <xdr:colOff>101600</xdr:colOff>
      <xdr:row>39</xdr:row>
      <xdr:rowOff>35661</xdr:rowOff>
    </xdr:to>
    <xdr:sp macro="" textlink="">
      <xdr:nvSpPr>
        <xdr:cNvPr id="531" name="フローチャート: 判断 530"/>
        <xdr:cNvSpPr/>
      </xdr:nvSpPr>
      <xdr:spPr>
        <a:xfrm>
          <a:off x="12763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52189</xdr:rowOff>
    </xdr:from>
    <xdr:ext cx="469744" cy="259045"/>
    <xdr:sp macro="" textlink="">
      <xdr:nvSpPr>
        <xdr:cNvPr id="532" name="テキスト ボックス 531"/>
        <xdr:cNvSpPr txBox="1"/>
      </xdr:nvSpPr>
      <xdr:spPr>
        <a:xfrm>
          <a:off x="12579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137249</xdr:rowOff>
    </xdr:from>
    <xdr:to>
      <xdr:col>85</xdr:col>
      <xdr:colOff>177800</xdr:colOff>
      <xdr:row>39</xdr:row>
      <xdr:rowOff>67399</xdr:rowOff>
    </xdr:to>
    <xdr:sp macro="" textlink="">
      <xdr:nvSpPr>
        <xdr:cNvPr id="538" name="楕円 537"/>
        <xdr:cNvSpPr/>
      </xdr:nvSpPr>
      <xdr:spPr>
        <a:xfrm>
          <a:off x="16268700" y="66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469744" cy="259045"/>
    <xdr:sp macro="" textlink="">
      <xdr:nvSpPr>
        <xdr:cNvPr id="539" name="災害復旧事業費該当値テキスト"/>
        <xdr:cNvSpPr txBox="1"/>
      </xdr:nvSpPr>
      <xdr:spPr>
        <a:xfrm>
          <a:off x="16370300" y="66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134798</xdr:rowOff>
    </xdr:from>
    <xdr:to>
      <xdr:col>81</xdr:col>
      <xdr:colOff>101600</xdr:colOff>
      <xdr:row>39</xdr:row>
      <xdr:rowOff>64948</xdr:rowOff>
    </xdr:to>
    <xdr:sp macro="" textlink="">
      <xdr:nvSpPr>
        <xdr:cNvPr id="540" name="楕円 539"/>
        <xdr:cNvSpPr/>
      </xdr:nvSpPr>
      <xdr:spPr>
        <a:xfrm>
          <a:off x="15430500" y="66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56075</xdr:rowOff>
    </xdr:from>
    <xdr:ext cx="469744" cy="259045"/>
    <xdr:sp macro="" textlink="">
      <xdr:nvSpPr>
        <xdr:cNvPr id="541" name="テキスト ボックス 540"/>
        <xdr:cNvSpPr txBox="1"/>
      </xdr:nvSpPr>
      <xdr:spPr>
        <a:xfrm>
          <a:off x="15246428" y="674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136716</xdr:rowOff>
    </xdr:from>
    <xdr:to>
      <xdr:col>76</xdr:col>
      <xdr:colOff>165100</xdr:colOff>
      <xdr:row>39</xdr:row>
      <xdr:rowOff>66866</xdr:rowOff>
    </xdr:to>
    <xdr:sp macro="" textlink="">
      <xdr:nvSpPr>
        <xdr:cNvPr id="542" name="楕円 541"/>
        <xdr:cNvSpPr/>
      </xdr:nvSpPr>
      <xdr:spPr>
        <a:xfrm>
          <a:off x="145415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57993</xdr:rowOff>
    </xdr:from>
    <xdr:ext cx="469744" cy="259045"/>
    <xdr:sp macro="" textlink="">
      <xdr:nvSpPr>
        <xdr:cNvPr id="543" name="テキスト ボックス 542"/>
        <xdr:cNvSpPr txBox="1"/>
      </xdr:nvSpPr>
      <xdr:spPr>
        <a:xfrm>
          <a:off x="14357428" y="67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102971</xdr:rowOff>
    </xdr:from>
    <xdr:to>
      <xdr:col>72</xdr:col>
      <xdr:colOff>38100</xdr:colOff>
      <xdr:row>39</xdr:row>
      <xdr:rowOff>33121</xdr:rowOff>
    </xdr:to>
    <xdr:sp macro="" textlink="">
      <xdr:nvSpPr>
        <xdr:cNvPr id="544" name="楕円 543"/>
        <xdr:cNvSpPr/>
      </xdr:nvSpPr>
      <xdr:spPr>
        <a:xfrm>
          <a:off x="13652500" y="66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24248</xdr:rowOff>
    </xdr:from>
    <xdr:ext cx="469744" cy="259045"/>
    <xdr:sp macro="" textlink="">
      <xdr:nvSpPr>
        <xdr:cNvPr id="545" name="テキスト ボックス 544"/>
        <xdr:cNvSpPr txBox="1"/>
      </xdr:nvSpPr>
      <xdr:spPr>
        <a:xfrm>
          <a:off x="13468428" y="67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125488</xdr:rowOff>
    </xdr:from>
    <xdr:to>
      <xdr:col>67</xdr:col>
      <xdr:colOff>101600</xdr:colOff>
      <xdr:row>39</xdr:row>
      <xdr:rowOff>55638</xdr:rowOff>
    </xdr:to>
    <xdr:sp macro="" textlink="">
      <xdr:nvSpPr>
        <xdr:cNvPr id="546" name="楕円 545"/>
        <xdr:cNvSpPr/>
      </xdr:nvSpPr>
      <xdr:spPr>
        <a:xfrm>
          <a:off x="12763500" y="66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46765</xdr:rowOff>
    </xdr:from>
    <xdr:ext cx="469744" cy="259045"/>
    <xdr:sp macro="" textlink="">
      <xdr:nvSpPr>
        <xdr:cNvPr id="547" name="テキスト ボックス 546"/>
        <xdr:cNvSpPr txBox="1"/>
      </xdr:nvSpPr>
      <xdr:spPr>
        <a:xfrm>
          <a:off x="12579428" y="673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53084</xdr:rowOff>
    </xdr:from>
    <xdr:to>
      <xdr:col>85</xdr:col>
      <xdr:colOff>127000</xdr:colOff>
      <xdr:row>77</xdr:row>
      <xdr:rowOff>62920</xdr:rowOff>
    </xdr:to>
    <xdr:cxnSp macro="">
      <xdr:nvCxnSpPr>
        <xdr:cNvPr id="625" name="直線コネクタ 624"/>
        <xdr:cNvCxnSpPr/>
      </xdr:nvCxnSpPr>
      <xdr:spPr>
        <a:xfrm>
          <a:off x="15481300" y="13254734"/>
          <a:ext cx="838200" cy="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53084</xdr:rowOff>
    </xdr:from>
    <xdr:to>
      <xdr:col>81</xdr:col>
      <xdr:colOff>50800</xdr:colOff>
      <xdr:row>77</xdr:row>
      <xdr:rowOff>63866</xdr:rowOff>
    </xdr:to>
    <xdr:cxnSp macro="">
      <xdr:nvCxnSpPr>
        <xdr:cNvPr id="628" name="直線コネクタ 627"/>
        <xdr:cNvCxnSpPr/>
      </xdr:nvCxnSpPr>
      <xdr:spPr>
        <a:xfrm flipV="1">
          <a:off x="14592300" y="13254734"/>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52412</xdr:rowOff>
    </xdr:from>
    <xdr:to>
      <xdr:col>76</xdr:col>
      <xdr:colOff>114300</xdr:colOff>
      <xdr:row>77</xdr:row>
      <xdr:rowOff>63866</xdr:rowOff>
    </xdr:to>
    <xdr:cxnSp macro="">
      <xdr:nvCxnSpPr>
        <xdr:cNvPr id="631" name="直線コネクタ 630"/>
        <xdr:cNvCxnSpPr/>
      </xdr:nvCxnSpPr>
      <xdr:spPr>
        <a:xfrm>
          <a:off x="13703300" y="13254062"/>
          <a:ext cx="8890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52237</xdr:rowOff>
    </xdr:from>
    <xdr:to>
      <xdr:col>71</xdr:col>
      <xdr:colOff>177800</xdr:colOff>
      <xdr:row>77</xdr:row>
      <xdr:rowOff>52412</xdr:rowOff>
    </xdr:to>
    <xdr:cxnSp macro="">
      <xdr:nvCxnSpPr>
        <xdr:cNvPr id="634" name="直線コネクタ 633"/>
        <xdr:cNvCxnSpPr/>
      </xdr:nvCxnSpPr>
      <xdr:spPr>
        <a:xfrm>
          <a:off x="12814300" y="13253887"/>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35" name="フローチャート: 判断 634"/>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36" name="テキスト ボックス 635"/>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37" name="フローチャート: 判断 636"/>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38" name="テキスト ボックス 637"/>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12120</xdr:rowOff>
    </xdr:from>
    <xdr:to>
      <xdr:col>85</xdr:col>
      <xdr:colOff>177800</xdr:colOff>
      <xdr:row>77</xdr:row>
      <xdr:rowOff>113720</xdr:rowOff>
    </xdr:to>
    <xdr:sp macro="" textlink="">
      <xdr:nvSpPr>
        <xdr:cNvPr id="644" name="楕円 643"/>
        <xdr:cNvSpPr/>
      </xdr:nvSpPr>
      <xdr:spPr>
        <a:xfrm>
          <a:off x="16268700" y="1321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161997</xdr:rowOff>
    </xdr:from>
    <xdr:ext cx="534377" cy="259045"/>
    <xdr:sp macro="" textlink="">
      <xdr:nvSpPr>
        <xdr:cNvPr id="645" name="公債費該当値テキスト"/>
        <xdr:cNvSpPr txBox="1"/>
      </xdr:nvSpPr>
      <xdr:spPr>
        <a:xfrm>
          <a:off x="16370300" y="1319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2284</xdr:rowOff>
    </xdr:from>
    <xdr:to>
      <xdr:col>81</xdr:col>
      <xdr:colOff>101600</xdr:colOff>
      <xdr:row>77</xdr:row>
      <xdr:rowOff>103884</xdr:rowOff>
    </xdr:to>
    <xdr:sp macro="" textlink="">
      <xdr:nvSpPr>
        <xdr:cNvPr id="646" name="楕円 645"/>
        <xdr:cNvSpPr/>
      </xdr:nvSpPr>
      <xdr:spPr>
        <a:xfrm>
          <a:off x="15430500" y="1320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95011</xdr:rowOff>
    </xdr:from>
    <xdr:ext cx="534377" cy="259045"/>
    <xdr:sp macro="" textlink="">
      <xdr:nvSpPr>
        <xdr:cNvPr id="647" name="テキスト ボックス 646"/>
        <xdr:cNvSpPr txBox="1"/>
      </xdr:nvSpPr>
      <xdr:spPr>
        <a:xfrm>
          <a:off x="15214111" y="1329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13066</xdr:rowOff>
    </xdr:from>
    <xdr:to>
      <xdr:col>76</xdr:col>
      <xdr:colOff>165100</xdr:colOff>
      <xdr:row>77</xdr:row>
      <xdr:rowOff>114666</xdr:rowOff>
    </xdr:to>
    <xdr:sp macro="" textlink="">
      <xdr:nvSpPr>
        <xdr:cNvPr id="648" name="楕円 647"/>
        <xdr:cNvSpPr/>
      </xdr:nvSpPr>
      <xdr:spPr>
        <a:xfrm>
          <a:off x="14541500" y="132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105793</xdr:rowOff>
    </xdr:from>
    <xdr:ext cx="534377" cy="259045"/>
    <xdr:sp macro="" textlink="">
      <xdr:nvSpPr>
        <xdr:cNvPr id="649" name="テキスト ボックス 648"/>
        <xdr:cNvSpPr txBox="1"/>
      </xdr:nvSpPr>
      <xdr:spPr>
        <a:xfrm>
          <a:off x="14325111" y="133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1612</xdr:rowOff>
    </xdr:from>
    <xdr:to>
      <xdr:col>72</xdr:col>
      <xdr:colOff>38100</xdr:colOff>
      <xdr:row>77</xdr:row>
      <xdr:rowOff>103212</xdr:rowOff>
    </xdr:to>
    <xdr:sp macro="" textlink="">
      <xdr:nvSpPr>
        <xdr:cNvPr id="650" name="楕円 649"/>
        <xdr:cNvSpPr/>
      </xdr:nvSpPr>
      <xdr:spPr>
        <a:xfrm>
          <a:off x="13652500" y="1320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94339</xdr:rowOff>
    </xdr:from>
    <xdr:ext cx="534377" cy="259045"/>
    <xdr:sp macro="" textlink="">
      <xdr:nvSpPr>
        <xdr:cNvPr id="651" name="テキスト ボックス 650"/>
        <xdr:cNvSpPr txBox="1"/>
      </xdr:nvSpPr>
      <xdr:spPr>
        <a:xfrm>
          <a:off x="13436111" y="132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xdr:rowOff>
    </xdr:from>
    <xdr:to>
      <xdr:col>67</xdr:col>
      <xdr:colOff>101600</xdr:colOff>
      <xdr:row>77</xdr:row>
      <xdr:rowOff>103037</xdr:rowOff>
    </xdr:to>
    <xdr:sp macro="" textlink="">
      <xdr:nvSpPr>
        <xdr:cNvPr id="652" name="楕円 651"/>
        <xdr:cNvSpPr/>
      </xdr:nvSpPr>
      <xdr:spPr>
        <a:xfrm>
          <a:off x="12763500" y="132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94164</xdr:rowOff>
    </xdr:from>
    <xdr:ext cx="534377" cy="259045"/>
    <xdr:sp macro="" textlink="">
      <xdr:nvSpPr>
        <xdr:cNvPr id="653" name="テキスト ボックス 652"/>
        <xdr:cNvSpPr txBox="1"/>
      </xdr:nvSpPr>
      <xdr:spPr>
        <a:xfrm>
          <a:off x="12547111" y="132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91224</xdr:rowOff>
    </xdr:from>
    <xdr:to>
      <xdr:col>85</xdr:col>
      <xdr:colOff>127000</xdr:colOff>
      <xdr:row>97</xdr:row>
      <xdr:rowOff>72186</xdr:rowOff>
    </xdr:to>
    <xdr:cxnSp macro="">
      <xdr:nvCxnSpPr>
        <xdr:cNvPr id="682" name="直線コネクタ 681"/>
        <xdr:cNvCxnSpPr/>
      </xdr:nvCxnSpPr>
      <xdr:spPr>
        <a:xfrm>
          <a:off x="15481300" y="16550424"/>
          <a:ext cx="838200" cy="1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91224</xdr:rowOff>
    </xdr:from>
    <xdr:to>
      <xdr:col>81</xdr:col>
      <xdr:colOff>50800</xdr:colOff>
      <xdr:row>97</xdr:row>
      <xdr:rowOff>139548</xdr:rowOff>
    </xdr:to>
    <xdr:cxnSp macro="">
      <xdr:nvCxnSpPr>
        <xdr:cNvPr id="685" name="直線コネクタ 684"/>
        <xdr:cNvCxnSpPr/>
      </xdr:nvCxnSpPr>
      <xdr:spPr>
        <a:xfrm flipV="1">
          <a:off x="14592300" y="16550424"/>
          <a:ext cx="889000" cy="2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7" name="テキスト ボックス 686"/>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139548</xdr:rowOff>
    </xdr:from>
    <xdr:to>
      <xdr:col>76</xdr:col>
      <xdr:colOff>114300</xdr:colOff>
      <xdr:row>99</xdr:row>
      <xdr:rowOff>13272</xdr:rowOff>
    </xdr:to>
    <xdr:cxnSp macro="">
      <xdr:nvCxnSpPr>
        <xdr:cNvPr id="688" name="直線コネクタ 687"/>
        <xdr:cNvCxnSpPr/>
      </xdr:nvCxnSpPr>
      <xdr:spPr>
        <a:xfrm flipV="1">
          <a:off x="13703300" y="16770198"/>
          <a:ext cx="889000" cy="2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90" name="テキスト ボックス 689"/>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71971</xdr:rowOff>
    </xdr:from>
    <xdr:to>
      <xdr:col>71</xdr:col>
      <xdr:colOff>177800</xdr:colOff>
      <xdr:row>99</xdr:row>
      <xdr:rowOff>13272</xdr:rowOff>
    </xdr:to>
    <xdr:cxnSp macro="">
      <xdr:nvCxnSpPr>
        <xdr:cNvPr id="691" name="直線コネクタ 690"/>
        <xdr:cNvCxnSpPr/>
      </xdr:nvCxnSpPr>
      <xdr:spPr>
        <a:xfrm>
          <a:off x="12814300" y="16874071"/>
          <a:ext cx="889000" cy="1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10325</xdr:rowOff>
    </xdr:from>
    <xdr:to>
      <xdr:col>72</xdr:col>
      <xdr:colOff>38100</xdr:colOff>
      <xdr:row>97</xdr:row>
      <xdr:rowOff>111925</xdr:rowOff>
    </xdr:to>
    <xdr:sp macro="" textlink="">
      <xdr:nvSpPr>
        <xdr:cNvPr id="692" name="フローチャート: 判断 691"/>
        <xdr:cNvSpPr/>
      </xdr:nvSpPr>
      <xdr:spPr>
        <a:xfrm>
          <a:off x="13652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128452</xdr:rowOff>
    </xdr:from>
    <xdr:ext cx="534377" cy="259045"/>
    <xdr:sp macro="" textlink="">
      <xdr:nvSpPr>
        <xdr:cNvPr id="693" name="テキスト ボックス 692"/>
        <xdr:cNvSpPr txBox="1"/>
      </xdr:nvSpPr>
      <xdr:spPr>
        <a:xfrm>
          <a:off x="13436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12382</xdr:rowOff>
    </xdr:from>
    <xdr:to>
      <xdr:col>67</xdr:col>
      <xdr:colOff>101600</xdr:colOff>
      <xdr:row>97</xdr:row>
      <xdr:rowOff>113982</xdr:rowOff>
    </xdr:to>
    <xdr:sp macro="" textlink="">
      <xdr:nvSpPr>
        <xdr:cNvPr id="694" name="フローチャート: 判断 693"/>
        <xdr:cNvSpPr/>
      </xdr:nvSpPr>
      <xdr:spPr>
        <a:xfrm>
          <a:off x="12763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130509</xdr:rowOff>
    </xdr:from>
    <xdr:ext cx="534377" cy="259045"/>
    <xdr:sp macro="" textlink="">
      <xdr:nvSpPr>
        <xdr:cNvPr id="695" name="テキスト ボックス 694"/>
        <xdr:cNvSpPr txBox="1"/>
      </xdr:nvSpPr>
      <xdr:spPr>
        <a:xfrm>
          <a:off x="12547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21386</xdr:rowOff>
    </xdr:from>
    <xdr:to>
      <xdr:col>85</xdr:col>
      <xdr:colOff>177800</xdr:colOff>
      <xdr:row>97</xdr:row>
      <xdr:rowOff>122986</xdr:rowOff>
    </xdr:to>
    <xdr:sp macro="" textlink="">
      <xdr:nvSpPr>
        <xdr:cNvPr id="701" name="楕円 700"/>
        <xdr:cNvSpPr/>
      </xdr:nvSpPr>
      <xdr:spPr>
        <a:xfrm>
          <a:off x="16268700" y="1665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171263</xdr:rowOff>
    </xdr:from>
    <xdr:ext cx="534377" cy="259045"/>
    <xdr:sp macro="" textlink="">
      <xdr:nvSpPr>
        <xdr:cNvPr id="702" name="積立金該当値テキスト"/>
        <xdr:cNvSpPr txBox="1"/>
      </xdr:nvSpPr>
      <xdr:spPr>
        <a:xfrm>
          <a:off x="16370300" y="1663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40424</xdr:rowOff>
    </xdr:from>
    <xdr:to>
      <xdr:col>81</xdr:col>
      <xdr:colOff>101600</xdr:colOff>
      <xdr:row>96</xdr:row>
      <xdr:rowOff>142024</xdr:rowOff>
    </xdr:to>
    <xdr:sp macro="" textlink="">
      <xdr:nvSpPr>
        <xdr:cNvPr id="703" name="楕円 702"/>
        <xdr:cNvSpPr/>
      </xdr:nvSpPr>
      <xdr:spPr>
        <a:xfrm>
          <a:off x="15430500" y="164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133151</xdr:rowOff>
    </xdr:from>
    <xdr:ext cx="534377" cy="259045"/>
    <xdr:sp macro="" textlink="">
      <xdr:nvSpPr>
        <xdr:cNvPr id="704" name="テキスト ボックス 703"/>
        <xdr:cNvSpPr txBox="1"/>
      </xdr:nvSpPr>
      <xdr:spPr>
        <a:xfrm>
          <a:off x="15214111" y="165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88748</xdr:rowOff>
    </xdr:from>
    <xdr:to>
      <xdr:col>76</xdr:col>
      <xdr:colOff>165100</xdr:colOff>
      <xdr:row>98</xdr:row>
      <xdr:rowOff>18898</xdr:rowOff>
    </xdr:to>
    <xdr:sp macro="" textlink="">
      <xdr:nvSpPr>
        <xdr:cNvPr id="705" name="楕円 704"/>
        <xdr:cNvSpPr/>
      </xdr:nvSpPr>
      <xdr:spPr>
        <a:xfrm>
          <a:off x="14541500" y="167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10025</xdr:rowOff>
    </xdr:from>
    <xdr:ext cx="534377" cy="259045"/>
    <xdr:sp macro="" textlink="">
      <xdr:nvSpPr>
        <xdr:cNvPr id="706" name="テキスト ボックス 705"/>
        <xdr:cNvSpPr txBox="1"/>
      </xdr:nvSpPr>
      <xdr:spPr>
        <a:xfrm>
          <a:off x="14325111" y="1681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133922</xdr:rowOff>
    </xdr:from>
    <xdr:to>
      <xdr:col>72</xdr:col>
      <xdr:colOff>38100</xdr:colOff>
      <xdr:row>99</xdr:row>
      <xdr:rowOff>64072</xdr:rowOff>
    </xdr:to>
    <xdr:sp macro="" textlink="">
      <xdr:nvSpPr>
        <xdr:cNvPr id="707" name="楕円 706"/>
        <xdr:cNvSpPr/>
      </xdr:nvSpPr>
      <xdr:spPr>
        <a:xfrm>
          <a:off x="13652500" y="169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55199</xdr:rowOff>
    </xdr:from>
    <xdr:ext cx="469744" cy="259045"/>
    <xdr:sp macro="" textlink="">
      <xdr:nvSpPr>
        <xdr:cNvPr id="708" name="テキスト ボックス 707"/>
        <xdr:cNvSpPr txBox="1"/>
      </xdr:nvSpPr>
      <xdr:spPr>
        <a:xfrm>
          <a:off x="13468428" y="1702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21171</xdr:rowOff>
    </xdr:from>
    <xdr:to>
      <xdr:col>67</xdr:col>
      <xdr:colOff>101600</xdr:colOff>
      <xdr:row>98</xdr:row>
      <xdr:rowOff>122771</xdr:rowOff>
    </xdr:to>
    <xdr:sp macro="" textlink="">
      <xdr:nvSpPr>
        <xdr:cNvPr id="709" name="楕円 708"/>
        <xdr:cNvSpPr/>
      </xdr:nvSpPr>
      <xdr:spPr>
        <a:xfrm>
          <a:off x="12763500" y="168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113898</xdr:rowOff>
    </xdr:from>
    <xdr:ext cx="534377" cy="259045"/>
    <xdr:sp macro="" textlink="">
      <xdr:nvSpPr>
        <xdr:cNvPr id="710" name="テキスト ボックス 709"/>
        <xdr:cNvSpPr txBox="1"/>
      </xdr:nvSpPr>
      <xdr:spPr>
        <a:xfrm>
          <a:off x="12547111" y="1691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49" name="フローチャート: 判断 748"/>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50" name="テキスト ボックス 749"/>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51" name="フローチャート: 判断 750"/>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52" name="テキスト ボックス 751"/>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7512</xdr:rowOff>
    </xdr:from>
    <xdr:to>
      <xdr:col>116</xdr:col>
      <xdr:colOff>63500</xdr:colOff>
      <xdr:row>58</xdr:row>
      <xdr:rowOff>9684</xdr:rowOff>
    </xdr:to>
    <xdr:cxnSp macro="">
      <xdr:nvCxnSpPr>
        <xdr:cNvPr id="792" name="直線コネクタ 791"/>
        <xdr:cNvCxnSpPr/>
      </xdr:nvCxnSpPr>
      <xdr:spPr>
        <a:xfrm flipV="1">
          <a:off x="21323300" y="9951612"/>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93" name="貸付金平均値テキスト"/>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6026</xdr:rowOff>
    </xdr:from>
    <xdr:to>
      <xdr:col>111</xdr:col>
      <xdr:colOff>177800</xdr:colOff>
      <xdr:row>58</xdr:row>
      <xdr:rowOff>9684</xdr:rowOff>
    </xdr:to>
    <xdr:cxnSp macro="">
      <xdr:nvCxnSpPr>
        <xdr:cNvPr id="795" name="直線コネクタ 794"/>
        <xdr:cNvCxnSpPr/>
      </xdr:nvCxnSpPr>
      <xdr:spPr>
        <a:xfrm>
          <a:off x="20434300" y="995012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6026</xdr:rowOff>
    </xdr:from>
    <xdr:to>
      <xdr:col>107</xdr:col>
      <xdr:colOff>50800</xdr:colOff>
      <xdr:row>58</xdr:row>
      <xdr:rowOff>7798</xdr:rowOff>
    </xdr:to>
    <xdr:cxnSp macro="">
      <xdr:nvCxnSpPr>
        <xdr:cNvPr id="798" name="直線コネクタ 797"/>
        <xdr:cNvCxnSpPr/>
      </xdr:nvCxnSpPr>
      <xdr:spPr>
        <a:xfrm flipV="1">
          <a:off x="19545300" y="9950126"/>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6026</xdr:rowOff>
    </xdr:from>
    <xdr:to>
      <xdr:col>102</xdr:col>
      <xdr:colOff>114300</xdr:colOff>
      <xdr:row>58</xdr:row>
      <xdr:rowOff>7798</xdr:rowOff>
    </xdr:to>
    <xdr:cxnSp macro="">
      <xdr:nvCxnSpPr>
        <xdr:cNvPr id="801" name="直線コネクタ 800"/>
        <xdr:cNvCxnSpPr/>
      </xdr:nvCxnSpPr>
      <xdr:spPr>
        <a:xfrm>
          <a:off x="18656300" y="9950126"/>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11405</xdr:rowOff>
    </xdr:from>
    <xdr:to>
      <xdr:col>102</xdr:col>
      <xdr:colOff>165100</xdr:colOff>
      <xdr:row>57</xdr:row>
      <xdr:rowOff>113005</xdr:rowOff>
    </xdr:to>
    <xdr:sp macro="" textlink="">
      <xdr:nvSpPr>
        <xdr:cNvPr id="802" name="フローチャート: 判断 801"/>
        <xdr:cNvSpPr/>
      </xdr:nvSpPr>
      <xdr:spPr>
        <a:xfrm>
          <a:off x="19494500" y="978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129532</xdr:rowOff>
    </xdr:from>
    <xdr:ext cx="469744" cy="259045"/>
    <xdr:sp macro="" textlink="">
      <xdr:nvSpPr>
        <xdr:cNvPr id="803" name="テキスト ボックス 802"/>
        <xdr:cNvSpPr txBox="1"/>
      </xdr:nvSpPr>
      <xdr:spPr>
        <a:xfrm>
          <a:off x="19310428" y="955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23063</xdr:rowOff>
    </xdr:from>
    <xdr:to>
      <xdr:col>98</xdr:col>
      <xdr:colOff>38100</xdr:colOff>
      <xdr:row>57</xdr:row>
      <xdr:rowOff>124663</xdr:rowOff>
    </xdr:to>
    <xdr:sp macro="" textlink="">
      <xdr:nvSpPr>
        <xdr:cNvPr id="804" name="フローチャート: 判断 803"/>
        <xdr:cNvSpPr/>
      </xdr:nvSpPr>
      <xdr:spPr>
        <a:xfrm>
          <a:off x="18605500" y="979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141190</xdr:rowOff>
    </xdr:from>
    <xdr:ext cx="469744" cy="259045"/>
    <xdr:sp macro="" textlink="">
      <xdr:nvSpPr>
        <xdr:cNvPr id="805" name="テキスト ボックス 804"/>
        <xdr:cNvSpPr txBox="1"/>
      </xdr:nvSpPr>
      <xdr:spPr>
        <a:xfrm>
          <a:off x="18421428" y="957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128162</xdr:rowOff>
    </xdr:from>
    <xdr:to>
      <xdr:col>116</xdr:col>
      <xdr:colOff>114300</xdr:colOff>
      <xdr:row>58</xdr:row>
      <xdr:rowOff>58312</xdr:rowOff>
    </xdr:to>
    <xdr:sp macro="" textlink="">
      <xdr:nvSpPr>
        <xdr:cNvPr id="811" name="楕円 810"/>
        <xdr:cNvSpPr/>
      </xdr:nvSpPr>
      <xdr:spPr>
        <a:xfrm>
          <a:off x="22110700" y="99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43089</xdr:rowOff>
    </xdr:from>
    <xdr:ext cx="378565" cy="259045"/>
    <xdr:sp macro="" textlink="">
      <xdr:nvSpPr>
        <xdr:cNvPr id="812" name="貸付金該当値テキスト"/>
        <xdr:cNvSpPr txBox="1"/>
      </xdr:nvSpPr>
      <xdr:spPr>
        <a:xfrm>
          <a:off x="22212300" y="981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130334</xdr:rowOff>
    </xdr:from>
    <xdr:to>
      <xdr:col>112</xdr:col>
      <xdr:colOff>38100</xdr:colOff>
      <xdr:row>58</xdr:row>
      <xdr:rowOff>60484</xdr:rowOff>
    </xdr:to>
    <xdr:sp macro="" textlink="">
      <xdr:nvSpPr>
        <xdr:cNvPr id="813" name="楕円 812"/>
        <xdr:cNvSpPr/>
      </xdr:nvSpPr>
      <xdr:spPr>
        <a:xfrm>
          <a:off x="21272500" y="99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51611</xdr:rowOff>
    </xdr:from>
    <xdr:ext cx="378565" cy="259045"/>
    <xdr:sp macro="" textlink="">
      <xdr:nvSpPr>
        <xdr:cNvPr id="814" name="テキスト ボックス 813"/>
        <xdr:cNvSpPr txBox="1"/>
      </xdr:nvSpPr>
      <xdr:spPr>
        <a:xfrm>
          <a:off x="21134017" y="9995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126676</xdr:rowOff>
    </xdr:from>
    <xdr:to>
      <xdr:col>107</xdr:col>
      <xdr:colOff>101600</xdr:colOff>
      <xdr:row>58</xdr:row>
      <xdr:rowOff>56826</xdr:rowOff>
    </xdr:to>
    <xdr:sp macro="" textlink="">
      <xdr:nvSpPr>
        <xdr:cNvPr id="815" name="楕円 814"/>
        <xdr:cNvSpPr/>
      </xdr:nvSpPr>
      <xdr:spPr>
        <a:xfrm>
          <a:off x="20383500" y="98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47953</xdr:rowOff>
    </xdr:from>
    <xdr:ext cx="378565" cy="259045"/>
    <xdr:sp macro="" textlink="">
      <xdr:nvSpPr>
        <xdr:cNvPr id="816" name="テキスト ボックス 815"/>
        <xdr:cNvSpPr txBox="1"/>
      </xdr:nvSpPr>
      <xdr:spPr>
        <a:xfrm>
          <a:off x="20245017" y="99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128448</xdr:rowOff>
    </xdr:from>
    <xdr:to>
      <xdr:col>102</xdr:col>
      <xdr:colOff>165100</xdr:colOff>
      <xdr:row>58</xdr:row>
      <xdr:rowOff>58598</xdr:rowOff>
    </xdr:to>
    <xdr:sp macro="" textlink="">
      <xdr:nvSpPr>
        <xdr:cNvPr id="817" name="楕円 816"/>
        <xdr:cNvSpPr/>
      </xdr:nvSpPr>
      <xdr:spPr>
        <a:xfrm>
          <a:off x="19494500" y="990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49725</xdr:rowOff>
    </xdr:from>
    <xdr:ext cx="378565" cy="259045"/>
    <xdr:sp macro="" textlink="">
      <xdr:nvSpPr>
        <xdr:cNvPr id="818" name="テキスト ボックス 817"/>
        <xdr:cNvSpPr txBox="1"/>
      </xdr:nvSpPr>
      <xdr:spPr>
        <a:xfrm>
          <a:off x="19356017" y="9993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126676</xdr:rowOff>
    </xdr:from>
    <xdr:to>
      <xdr:col>98</xdr:col>
      <xdr:colOff>38100</xdr:colOff>
      <xdr:row>58</xdr:row>
      <xdr:rowOff>56826</xdr:rowOff>
    </xdr:to>
    <xdr:sp macro="" textlink="">
      <xdr:nvSpPr>
        <xdr:cNvPr id="819" name="楕円 818"/>
        <xdr:cNvSpPr/>
      </xdr:nvSpPr>
      <xdr:spPr>
        <a:xfrm>
          <a:off x="18605500" y="98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47953</xdr:rowOff>
    </xdr:from>
    <xdr:ext cx="378565" cy="259045"/>
    <xdr:sp macro="" textlink="">
      <xdr:nvSpPr>
        <xdr:cNvPr id="820" name="テキスト ボックス 819"/>
        <xdr:cNvSpPr txBox="1"/>
      </xdr:nvSpPr>
      <xdr:spPr>
        <a:xfrm>
          <a:off x="18467017" y="99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124041</xdr:rowOff>
    </xdr:from>
    <xdr:to>
      <xdr:col>116</xdr:col>
      <xdr:colOff>63500</xdr:colOff>
      <xdr:row>76</xdr:row>
      <xdr:rowOff>45876</xdr:rowOff>
    </xdr:to>
    <xdr:cxnSp macro="">
      <xdr:nvCxnSpPr>
        <xdr:cNvPr id="852" name="直線コネクタ 851"/>
        <xdr:cNvCxnSpPr/>
      </xdr:nvCxnSpPr>
      <xdr:spPr>
        <a:xfrm flipV="1">
          <a:off x="21323300" y="12982791"/>
          <a:ext cx="838200" cy="9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160971</xdr:rowOff>
    </xdr:from>
    <xdr:ext cx="534377" cy="259045"/>
    <xdr:sp macro="" textlink="">
      <xdr:nvSpPr>
        <xdr:cNvPr id="853" name="繰出金平均値テキスト"/>
        <xdr:cNvSpPr txBox="1"/>
      </xdr:nvSpPr>
      <xdr:spPr>
        <a:xfrm>
          <a:off x="22212300" y="13019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23800</xdr:rowOff>
    </xdr:from>
    <xdr:to>
      <xdr:col>111</xdr:col>
      <xdr:colOff>177800</xdr:colOff>
      <xdr:row>76</xdr:row>
      <xdr:rowOff>45876</xdr:rowOff>
    </xdr:to>
    <xdr:cxnSp macro="">
      <xdr:nvCxnSpPr>
        <xdr:cNvPr id="855" name="直線コネクタ 854"/>
        <xdr:cNvCxnSpPr/>
      </xdr:nvCxnSpPr>
      <xdr:spPr>
        <a:xfrm>
          <a:off x="20434300" y="13054000"/>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110272</xdr:rowOff>
    </xdr:from>
    <xdr:ext cx="534377" cy="259045"/>
    <xdr:sp macro="" textlink="">
      <xdr:nvSpPr>
        <xdr:cNvPr id="857" name="テキスト ボックス 856"/>
        <xdr:cNvSpPr txBox="1"/>
      </xdr:nvSpPr>
      <xdr:spPr>
        <a:xfrm>
          <a:off x="21056111" y="1314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23800</xdr:rowOff>
    </xdr:from>
    <xdr:to>
      <xdr:col>107</xdr:col>
      <xdr:colOff>50800</xdr:colOff>
      <xdr:row>76</xdr:row>
      <xdr:rowOff>63038</xdr:rowOff>
    </xdr:to>
    <xdr:cxnSp macro="">
      <xdr:nvCxnSpPr>
        <xdr:cNvPr id="858" name="直線コネクタ 857"/>
        <xdr:cNvCxnSpPr/>
      </xdr:nvCxnSpPr>
      <xdr:spPr>
        <a:xfrm flipV="1">
          <a:off x="19545300" y="13054000"/>
          <a:ext cx="889000" cy="3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107022</xdr:rowOff>
    </xdr:from>
    <xdr:ext cx="534377" cy="259045"/>
    <xdr:sp macro="" textlink="">
      <xdr:nvSpPr>
        <xdr:cNvPr id="860" name="テキスト ボックス 859"/>
        <xdr:cNvSpPr txBox="1"/>
      </xdr:nvSpPr>
      <xdr:spPr>
        <a:xfrm>
          <a:off x="20167111" y="1313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50301</xdr:rowOff>
    </xdr:from>
    <xdr:to>
      <xdr:col>102</xdr:col>
      <xdr:colOff>114300</xdr:colOff>
      <xdr:row>76</xdr:row>
      <xdr:rowOff>63038</xdr:rowOff>
    </xdr:to>
    <xdr:cxnSp macro="">
      <xdr:nvCxnSpPr>
        <xdr:cNvPr id="861" name="直線コネクタ 860"/>
        <xdr:cNvCxnSpPr/>
      </xdr:nvCxnSpPr>
      <xdr:spPr>
        <a:xfrm>
          <a:off x="18656300" y="13080501"/>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115091</xdr:rowOff>
    </xdr:from>
    <xdr:to>
      <xdr:col>102</xdr:col>
      <xdr:colOff>165100</xdr:colOff>
      <xdr:row>76</xdr:row>
      <xdr:rowOff>45241</xdr:rowOff>
    </xdr:to>
    <xdr:sp macro="" textlink="">
      <xdr:nvSpPr>
        <xdr:cNvPr id="862" name="フローチャート: 判断 861"/>
        <xdr:cNvSpPr/>
      </xdr:nvSpPr>
      <xdr:spPr>
        <a:xfrm>
          <a:off x="19494500" y="1297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61768</xdr:rowOff>
    </xdr:from>
    <xdr:ext cx="534377" cy="259045"/>
    <xdr:sp macro="" textlink="">
      <xdr:nvSpPr>
        <xdr:cNvPr id="863" name="テキスト ボックス 862"/>
        <xdr:cNvSpPr txBox="1"/>
      </xdr:nvSpPr>
      <xdr:spPr>
        <a:xfrm>
          <a:off x="19278111" y="1274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105376</xdr:rowOff>
    </xdr:from>
    <xdr:to>
      <xdr:col>98</xdr:col>
      <xdr:colOff>38100</xdr:colOff>
      <xdr:row>76</xdr:row>
      <xdr:rowOff>35527</xdr:rowOff>
    </xdr:to>
    <xdr:sp macro="" textlink="">
      <xdr:nvSpPr>
        <xdr:cNvPr id="864" name="フローチャート: 判断 863"/>
        <xdr:cNvSpPr/>
      </xdr:nvSpPr>
      <xdr:spPr>
        <a:xfrm>
          <a:off x="18605500" y="12964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52053</xdr:rowOff>
    </xdr:from>
    <xdr:ext cx="534377" cy="259045"/>
    <xdr:sp macro="" textlink="">
      <xdr:nvSpPr>
        <xdr:cNvPr id="865" name="テキスト ボックス 864"/>
        <xdr:cNvSpPr txBox="1"/>
      </xdr:nvSpPr>
      <xdr:spPr>
        <a:xfrm>
          <a:off x="18389111" y="127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73241</xdr:rowOff>
    </xdr:from>
    <xdr:to>
      <xdr:col>116</xdr:col>
      <xdr:colOff>114300</xdr:colOff>
      <xdr:row>76</xdr:row>
      <xdr:rowOff>3392</xdr:rowOff>
    </xdr:to>
    <xdr:sp macro="" textlink="">
      <xdr:nvSpPr>
        <xdr:cNvPr id="871" name="楕円 870"/>
        <xdr:cNvSpPr/>
      </xdr:nvSpPr>
      <xdr:spPr>
        <a:xfrm>
          <a:off x="22110700" y="12931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96118</xdr:rowOff>
    </xdr:from>
    <xdr:ext cx="534377" cy="259045"/>
    <xdr:sp macro="" textlink="">
      <xdr:nvSpPr>
        <xdr:cNvPr id="872" name="繰出金該当値テキスト"/>
        <xdr:cNvSpPr txBox="1"/>
      </xdr:nvSpPr>
      <xdr:spPr>
        <a:xfrm>
          <a:off x="22212300" y="127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166526</xdr:rowOff>
    </xdr:from>
    <xdr:to>
      <xdr:col>112</xdr:col>
      <xdr:colOff>38100</xdr:colOff>
      <xdr:row>76</xdr:row>
      <xdr:rowOff>96676</xdr:rowOff>
    </xdr:to>
    <xdr:sp macro="" textlink="">
      <xdr:nvSpPr>
        <xdr:cNvPr id="873" name="楕円 872"/>
        <xdr:cNvSpPr/>
      </xdr:nvSpPr>
      <xdr:spPr>
        <a:xfrm>
          <a:off x="21272500" y="130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113203</xdr:rowOff>
    </xdr:from>
    <xdr:ext cx="534377" cy="259045"/>
    <xdr:sp macro="" textlink="">
      <xdr:nvSpPr>
        <xdr:cNvPr id="874" name="テキスト ボックス 873"/>
        <xdr:cNvSpPr txBox="1"/>
      </xdr:nvSpPr>
      <xdr:spPr>
        <a:xfrm>
          <a:off x="21056111" y="1280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144450</xdr:rowOff>
    </xdr:from>
    <xdr:to>
      <xdr:col>107</xdr:col>
      <xdr:colOff>101600</xdr:colOff>
      <xdr:row>76</xdr:row>
      <xdr:rowOff>74600</xdr:rowOff>
    </xdr:to>
    <xdr:sp macro="" textlink="">
      <xdr:nvSpPr>
        <xdr:cNvPr id="875" name="楕円 874"/>
        <xdr:cNvSpPr/>
      </xdr:nvSpPr>
      <xdr:spPr>
        <a:xfrm>
          <a:off x="20383500" y="130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91127</xdr:rowOff>
    </xdr:from>
    <xdr:ext cx="534377" cy="259045"/>
    <xdr:sp macro="" textlink="">
      <xdr:nvSpPr>
        <xdr:cNvPr id="876" name="テキスト ボックス 875"/>
        <xdr:cNvSpPr txBox="1"/>
      </xdr:nvSpPr>
      <xdr:spPr>
        <a:xfrm>
          <a:off x="20167111" y="1277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12238</xdr:rowOff>
    </xdr:from>
    <xdr:to>
      <xdr:col>102</xdr:col>
      <xdr:colOff>165100</xdr:colOff>
      <xdr:row>76</xdr:row>
      <xdr:rowOff>113838</xdr:rowOff>
    </xdr:to>
    <xdr:sp macro="" textlink="">
      <xdr:nvSpPr>
        <xdr:cNvPr id="877" name="楕円 876"/>
        <xdr:cNvSpPr/>
      </xdr:nvSpPr>
      <xdr:spPr>
        <a:xfrm>
          <a:off x="19494500" y="1304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104965</xdr:rowOff>
    </xdr:from>
    <xdr:ext cx="534377" cy="259045"/>
    <xdr:sp macro="" textlink="">
      <xdr:nvSpPr>
        <xdr:cNvPr id="878" name="テキスト ボックス 877"/>
        <xdr:cNvSpPr txBox="1"/>
      </xdr:nvSpPr>
      <xdr:spPr>
        <a:xfrm>
          <a:off x="19278111" y="131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170951</xdr:rowOff>
    </xdr:from>
    <xdr:to>
      <xdr:col>98</xdr:col>
      <xdr:colOff>38100</xdr:colOff>
      <xdr:row>76</xdr:row>
      <xdr:rowOff>101101</xdr:rowOff>
    </xdr:to>
    <xdr:sp macro="" textlink="">
      <xdr:nvSpPr>
        <xdr:cNvPr id="879" name="楕円 878"/>
        <xdr:cNvSpPr/>
      </xdr:nvSpPr>
      <xdr:spPr>
        <a:xfrm>
          <a:off x="18605500" y="130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92228</xdr:rowOff>
    </xdr:from>
    <xdr:ext cx="534377" cy="259045"/>
    <xdr:sp macro="" textlink="">
      <xdr:nvSpPr>
        <xdr:cNvPr id="880" name="テキスト ボックス 879"/>
        <xdr:cNvSpPr txBox="1"/>
      </xdr:nvSpPr>
      <xdr:spPr>
        <a:xfrm>
          <a:off x="18389111" y="1312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歳出決算総額は、住民一人当たり４</a:t>
          </a:r>
          <a:r>
            <a:rPr kumimoji="1" lang="ja-JP" altLang="en-US" sz="1100" b="0" i="0" baseline="0">
              <a:solidFill>
                <a:schemeClr val="dk1"/>
              </a:solidFill>
              <a:effectLst/>
              <a:latin typeface="+mn-lt"/>
              <a:ea typeface="+mn-ea"/>
              <a:cs typeface="+mn-cs"/>
            </a:rPr>
            <a:t>８０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１２３</a:t>
          </a:r>
          <a:r>
            <a:rPr kumimoji="1" lang="ja-JP" altLang="ja-JP" sz="1100" b="0" i="0" baseline="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人件費は、住民一人当たり</a:t>
          </a:r>
          <a:r>
            <a:rPr kumimoji="1" lang="ja-JP" altLang="en-US" sz="1100" b="0" i="0" baseline="0">
              <a:solidFill>
                <a:schemeClr val="dk1"/>
              </a:solidFill>
              <a:effectLst/>
              <a:latin typeface="+mn-lt"/>
              <a:ea typeface="+mn-ea"/>
              <a:cs typeface="+mn-cs"/>
            </a:rPr>
            <a:t>７０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９３７</a:t>
          </a:r>
          <a:r>
            <a:rPr kumimoji="1" lang="ja-JP" altLang="ja-JP" sz="1100" b="0" i="0" baseline="0">
              <a:solidFill>
                <a:schemeClr val="dk1"/>
              </a:solidFill>
              <a:effectLst/>
              <a:latin typeface="+mn-lt"/>
              <a:ea typeface="+mn-ea"/>
              <a:cs typeface="+mn-cs"/>
            </a:rPr>
            <a:t>円となっており、類似団体と比較して一人あたりのコストが非常に低い水準にある。これは職員数が少ないことによるものである。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補助費等は、住民一人当たり９</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３００</a:t>
          </a:r>
          <a:r>
            <a:rPr kumimoji="1" lang="ja-JP" altLang="ja-JP" sz="1100" b="0" i="0" baseline="0">
              <a:solidFill>
                <a:schemeClr val="dk1"/>
              </a:solidFill>
              <a:effectLst/>
              <a:latin typeface="+mn-lt"/>
              <a:ea typeface="+mn-ea"/>
              <a:cs typeface="+mn-cs"/>
            </a:rPr>
            <a:t>円となっており、一人当たりの額が減となっているが、これは</a:t>
          </a:r>
          <a:r>
            <a:rPr kumimoji="1" lang="ja-JP" altLang="en-US" sz="1100" b="0" i="0" baseline="0">
              <a:solidFill>
                <a:schemeClr val="dk1"/>
              </a:solidFill>
              <a:effectLst/>
              <a:latin typeface="+mn-lt"/>
              <a:ea typeface="+mn-ea"/>
              <a:cs typeface="+mn-cs"/>
            </a:rPr>
            <a:t>住民税非課税世帯臨時特別給付金</a:t>
          </a:r>
          <a:r>
            <a:rPr kumimoji="1"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扶助費は、住民一人当たり６</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６６０</a:t>
          </a:r>
          <a:r>
            <a:rPr kumimoji="1" lang="ja-JP" altLang="ja-JP" sz="1100" b="0" i="0" baseline="0">
              <a:solidFill>
                <a:schemeClr val="dk1"/>
              </a:solidFill>
              <a:effectLst/>
              <a:latin typeface="+mn-lt"/>
              <a:ea typeface="+mn-ea"/>
              <a:cs typeface="+mn-cs"/>
            </a:rPr>
            <a:t>円となっており、類似団体</a:t>
          </a:r>
          <a:r>
            <a:rPr kumimoji="1" lang="ja-JP" altLang="en-US" sz="1100" b="0" i="0" baseline="0">
              <a:solidFill>
                <a:schemeClr val="dk1"/>
              </a:solidFill>
              <a:effectLst/>
              <a:latin typeface="+mn-lt"/>
              <a:ea typeface="+mn-ea"/>
              <a:cs typeface="+mn-cs"/>
            </a:rPr>
            <a:t>、全国平均</a:t>
          </a:r>
          <a:r>
            <a:rPr kumimoji="1" lang="ja-JP" altLang="ja-JP" sz="1100" b="0" i="0" baseline="0">
              <a:solidFill>
                <a:schemeClr val="dk1"/>
              </a:solidFill>
              <a:effectLst/>
              <a:latin typeface="+mn-lt"/>
              <a:ea typeface="+mn-ea"/>
              <a:cs typeface="+mn-cs"/>
            </a:rPr>
            <a:t>と比較して低い水準にある。扶助費の増加は財政状況にも大きく影響するので、今後も抑制に努める。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普通建設事業費費は、住民一人当たり</a:t>
          </a:r>
          <a:r>
            <a:rPr kumimoji="1" lang="ja-JP" altLang="en-US" sz="1100" b="0" i="0" baseline="0">
              <a:solidFill>
                <a:schemeClr val="dk1"/>
              </a:solidFill>
              <a:effectLst/>
              <a:latin typeface="+mn-lt"/>
              <a:ea typeface="+mn-ea"/>
              <a:cs typeface="+mn-cs"/>
            </a:rPr>
            <a:t>３６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８１５</a:t>
          </a:r>
          <a:r>
            <a:rPr kumimoji="1" lang="ja-JP" altLang="ja-JP" sz="1100" b="0" i="0" baseline="0">
              <a:solidFill>
                <a:schemeClr val="dk1"/>
              </a:solidFill>
              <a:effectLst/>
              <a:latin typeface="+mn-lt"/>
              <a:ea typeface="+mn-ea"/>
              <a:cs typeface="+mn-cs"/>
            </a:rPr>
            <a:t>円となっており、類似団体と比較して一人あたりのコストが低い状況となっている。これは財政状況を考慮し、事業を絞って実施しているためである。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和歌山県上富田町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15,709
15,657
57.37
7,740,587
7,542,262
186,915
4,338,086
5,636,415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21155</xdr:rowOff>
    </xdr:from>
    <xdr:to>
      <xdr:col>24</xdr:col>
      <xdr:colOff>63500</xdr:colOff>
      <xdr:row>35</xdr:row>
      <xdr:rowOff>94307</xdr:rowOff>
    </xdr:to>
    <xdr:cxnSp macro="">
      <xdr:nvCxnSpPr>
        <xdr:cNvPr id="63" name="直線コネクタ 62"/>
        <xdr:cNvCxnSpPr/>
      </xdr:nvCxnSpPr>
      <xdr:spPr>
        <a:xfrm flipV="1">
          <a:off x="3797300" y="6021905"/>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18869</xdr:rowOff>
    </xdr:from>
    <xdr:to>
      <xdr:col>19</xdr:col>
      <xdr:colOff>177800</xdr:colOff>
      <xdr:row>35</xdr:row>
      <xdr:rowOff>94307</xdr:rowOff>
    </xdr:to>
    <xdr:cxnSp macro="">
      <xdr:nvCxnSpPr>
        <xdr:cNvPr id="66" name="直線コネクタ 65"/>
        <xdr:cNvCxnSpPr/>
      </xdr:nvCxnSpPr>
      <xdr:spPr>
        <a:xfrm>
          <a:off x="2908300" y="5848169"/>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18869</xdr:rowOff>
    </xdr:from>
    <xdr:to>
      <xdr:col>15</xdr:col>
      <xdr:colOff>50800</xdr:colOff>
      <xdr:row>34</xdr:row>
      <xdr:rowOff>151783</xdr:rowOff>
    </xdr:to>
    <xdr:cxnSp macro="">
      <xdr:nvCxnSpPr>
        <xdr:cNvPr id="69" name="直線コネクタ 68"/>
        <xdr:cNvCxnSpPr/>
      </xdr:nvCxnSpPr>
      <xdr:spPr>
        <a:xfrm flipV="1">
          <a:off x="2019300" y="5848169"/>
          <a:ext cx="8890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127090</xdr:rowOff>
    </xdr:from>
    <xdr:ext cx="469744" cy="259045"/>
    <xdr:sp macro="" textlink="">
      <xdr:nvSpPr>
        <xdr:cNvPr id="71" name="テキスト ボックス 70"/>
        <xdr:cNvSpPr txBox="1"/>
      </xdr:nvSpPr>
      <xdr:spPr>
        <a:xfrm>
          <a:off x="2673428" y="595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151783</xdr:rowOff>
    </xdr:from>
    <xdr:to>
      <xdr:col>10</xdr:col>
      <xdr:colOff>114300</xdr:colOff>
      <xdr:row>35</xdr:row>
      <xdr:rowOff>64915</xdr:rowOff>
    </xdr:to>
    <xdr:cxnSp macro="">
      <xdr:nvCxnSpPr>
        <xdr:cNvPr id="72" name="直線コネクタ 71"/>
        <xdr:cNvCxnSpPr/>
      </xdr:nvCxnSpPr>
      <xdr:spPr>
        <a:xfrm flipV="1">
          <a:off x="1130300" y="5981083"/>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67346</xdr:rowOff>
    </xdr:from>
    <xdr:to>
      <xdr:col>10</xdr:col>
      <xdr:colOff>165100</xdr:colOff>
      <xdr:row>31</xdr:row>
      <xdr:rowOff>168946</xdr:rowOff>
    </xdr:to>
    <xdr:sp macro="" textlink="">
      <xdr:nvSpPr>
        <xdr:cNvPr id="73" name="フローチャート: 判断 72"/>
        <xdr:cNvSpPr/>
      </xdr:nvSpPr>
      <xdr:spPr>
        <a:xfrm>
          <a:off x="1968500" y="538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14023</xdr:rowOff>
    </xdr:from>
    <xdr:ext cx="469744" cy="259045"/>
    <xdr:sp macro="" textlink="">
      <xdr:nvSpPr>
        <xdr:cNvPr id="74" name="テキスト ボックス 73"/>
        <xdr:cNvSpPr txBox="1"/>
      </xdr:nvSpPr>
      <xdr:spPr>
        <a:xfrm>
          <a:off x="1784428" y="515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127435</xdr:rowOff>
    </xdr:from>
    <xdr:to>
      <xdr:col>6</xdr:col>
      <xdr:colOff>38100</xdr:colOff>
      <xdr:row>32</xdr:row>
      <xdr:rowOff>57585</xdr:rowOff>
    </xdr:to>
    <xdr:sp macro="" textlink="">
      <xdr:nvSpPr>
        <xdr:cNvPr id="75" name="フローチャート: 判断 74"/>
        <xdr:cNvSpPr/>
      </xdr:nvSpPr>
      <xdr:spPr>
        <a:xfrm>
          <a:off x="1079500" y="54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74112</xdr:rowOff>
    </xdr:from>
    <xdr:ext cx="469744" cy="259045"/>
    <xdr:sp macro="" textlink="">
      <xdr:nvSpPr>
        <xdr:cNvPr id="76" name="テキスト ボックス 75"/>
        <xdr:cNvSpPr txBox="1"/>
      </xdr:nvSpPr>
      <xdr:spPr>
        <a:xfrm>
          <a:off x="895428" y="521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141805</xdr:rowOff>
    </xdr:from>
    <xdr:to>
      <xdr:col>24</xdr:col>
      <xdr:colOff>114300</xdr:colOff>
      <xdr:row>35</xdr:row>
      <xdr:rowOff>71955</xdr:rowOff>
    </xdr:to>
    <xdr:sp macro="" textlink="">
      <xdr:nvSpPr>
        <xdr:cNvPr id="82" name="楕円 81"/>
        <xdr:cNvSpPr/>
      </xdr:nvSpPr>
      <xdr:spPr>
        <a:xfrm>
          <a:off x="4584700" y="597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120232</xdr:rowOff>
    </xdr:from>
    <xdr:ext cx="469744" cy="259045"/>
    <xdr:sp macro="" textlink="">
      <xdr:nvSpPr>
        <xdr:cNvPr id="83" name="議会費該当値テキスト"/>
        <xdr:cNvSpPr txBox="1"/>
      </xdr:nvSpPr>
      <xdr:spPr>
        <a:xfrm>
          <a:off x="4686300" y="594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43507</xdr:rowOff>
    </xdr:from>
    <xdr:to>
      <xdr:col>20</xdr:col>
      <xdr:colOff>38100</xdr:colOff>
      <xdr:row>35</xdr:row>
      <xdr:rowOff>145107</xdr:rowOff>
    </xdr:to>
    <xdr:sp macro="" textlink="">
      <xdr:nvSpPr>
        <xdr:cNvPr id="84" name="楕円 83"/>
        <xdr:cNvSpPr/>
      </xdr:nvSpPr>
      <xdr:spPr>
        <a:xfrm>
          <a:off x="3746500" y="60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136234</xdr:rowOff>
    </xdr:from>
    <xdr:ext cx="469744" cy="259045"/>
    <xdr:sp macro="" textlink="">
      <xdr:nvSpPr>
        <xdr:cNvPr id="85" name="テキスト ボックス 84"/>
        <xdr:cNvSpPr txBox="1"/>
      </xdr:nvSpPr>
      <xdr:spPr>
        <a:xfrm>
          <a:off x="3562428" y="613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139519</xdr:rowOff>
    </xdr:from>
    <xdr:to>
      <xdr:col>15</xdr:col>
      <xdr:colOff>101600</xdr:colOff>
      <xdr:row>34</xdr:row>
      <xdr:rowOff>69669</xdr:rowOff>
    </xdr:to>
    <xdr:sp macro="" textlink="">
      <xdr:nvSpPr>
        <xdr:cNvPr id="86" name="楕円 85"/>
        <xdr:cNvSpPr/>
      </xdr:nvSpPr>
      <xdr:spPr>
        <a:xfrm>
          <a:off x="2857500" y="57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86196</xdr:rowOff>
    </xdr:from>
    <xdr:ext cx="469744" cy="259045"/>
    <xdr:sp macro="" textlink="">
      <xdr:nvSpPr>
        <xdr:cNvPr id="87" name="テキスト ボックス 86"/>
        <xdr:cNvSpPr txBox="1"/>
      </xdr:nvSpPr>
      <xdr:spPr>
        <a:xfrm>
          <a:off x="2673428" y="557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100983</xdr:rowOff>
    </xdr:from>
    <xdr:to>
      <xdr:col>10</xdr:col>
      <xdr:colOff>165100</xdr:colOff>
      <xdr:row>35</xdr:row>
      <xdr:rowOff>31133</xdr:rowOff>
    </xdr:to>
    <xdr:sp macro="" textlink="">
      <xdr:nvSpPr>
        <xdr:cNvPr id="88" name="楕円 87"/>
        <xdr:cNvSpPr/>
      </xdr:nvSpPr>
      <xdr:spPr>
        <a:xfrm>
          <a:off x="1968500" y="593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22260</xdr:rowOff>
    </xdr:from>
    <xdr:ext cx="469744" cy="259045"/>
    <xdr:sp macro="" textlink="">
      <xdr:nvSpPr>
        <xdr:cNvPr id="89" name="テキスト ボックス 88"/>
        <xdr:cNvSpPr txBox="1"/>
      </xdr:nvSpPr>
      <xdr:spPr>
        <a:xfrm>
          <a:off x="1784428" y="602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xdr:rowOff>
    </xdr:from>
    <xdr:to>
      <xdr:col>6</xdr:col>
      <xdr:colOff>38100</xdr:colOff>
      <xdr:row>35</xdr:row>
      <xdr:rowOff>115715</xdr:rowOff>
    </xdr:to>
    <xdr:sp macro="" textlink="">
      <xdr:nvSpPr>
        <xdr:cNvPr id="90" name="楕円 89"/>
        <xdr:cNvSpPr/>
      </xdr:nvSpPr>
      <xdr:spPr>
        <a:xfrm>
          <a:off x="1079500" y="6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106842</xdr:rowOff>
    </xdr:from>
    <xdr:ext cx="469744" cy="259045"/>
    <xdr:sp macro="" textlink="">
      <xdr:nvSpPr>
        <xdr:cNvPr id="91" name="テキスト ボックス 90"/>
        <xdr:cNvSpPr txBox="1"/>
      </xdr:nvSpPr>
      <xdr:spPr>
        <a:xfrm>
          <a:off x="895428" y="61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49179</xdr:rowOff>
    </xdr:from>
    <xdr:to>
      <xdr:col>24</xdr:col>
      <xdr:colOff>63500</xdr:colOff>
      <xdr:row>56</xdr:row>
      <xdr:rowOff>89221</xdr:rowOff>
    </xdr:to>
    <xdr:cxnSp macro="">
      <xdr:nvCxnSpPr>
        <xdr:cNvPr id="118" name="直線コネクタ 117"/>
        <xdr:cNvCxnSpPr/>
      </xdr:nvCxnSpPr>
      <xdr:spPr>
        <a:xfrm>
          <a:off x="3797300" y="9650379"/>
          <a:ext cx="838200" cy="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65666</xdr:rowOff>
    </xdr:from>
    <xdr:to>
      <xdr:col>19</xdr:col>
      <xdr:colOff>177800</xdr:colOff>
      <xdr:row>56</xdr:row>
      <xdr:rowOff>49179</xdr:rowOff>
    </xdr:to>
    <xdr:cxnSp macro="">
      <xdr:nvCxnSpPr>
        <xdr:cNvPr id="121" name="直線コネクタ 120"/>
        <xdr:cNvCxnSpPr/>
      </xdr:nvCxnSpPr>
      <xdr:spPr>
        <a:xfrm>
          <a:off x="2908300" y="9323966"/>
          <a:ext cx="889000" cy="32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65666</xdr:rowOff>
    </xdr:from>
    <xdr:to>
      <xdr:col>15</xdr:col>
      <xdr:colOff>50800</xdr:colOff>
      <xdr:row>57</xdr:row>
      <xdr:rowOff>122418</xdr:rowOff>
    </xdr:to>
    <xdr:cxnSp macro="">
      <xdr:nvCxnSpPr>
        <xdr:cNvPr id="124" name="直線コネクタ 123"/>
        <xdr:cNvCxnSpPr/>
      </xdr:nvCxnSpPr>
      <xdr:spPr>
        <a:xfrm flipV="1">
          <a:off x="2019300" y="9323966"/>
          <a:ext cx="889000" cy="57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96014</xdr:rowOff>
    </xdr:from>
    <xdr:to>
      <xdr:col>10</xdr:col>
      <xdr:colOff>114300</xdr:colOff>
      <xdr:row>57</xdr:row>
      <xdr:rowOff>122418</xdr:rowOff>
    </xdr:to>
    <xdr:cxnSp macro="">
      <xdr:nvCxnSpPr>
        <xdr:cNvPr id="127" name="直線コネクタ 126"/>
        <xdr:cNvCxnSpPr/>
      </xdr:nvCxnSpPr>
      <xdr:spPr>
        <a:xfrm>
          <a:off x="1130300" y="9868664"/>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39248</xdr:rowOff>
    </xdr:from>
    <xdr:to>
      <xdr:col>10</xdr:col>
      <xdr:colOff>165100</xdr:colOff>
      <xdr:row>55</xdr:row>
      <xdr:rowOff>140848</xdr:rowOff>
    </xdr:to>
    <xdr:sp macro="" textlink="">
      <xdr:nvSpPr>
        <xdr:cNvPr id="128" name="フローチャート: 判断 127"/>
        <xdr:cNvSpPr/>
      </xdr:nvSpPr>
      <xdr:spPr>
        <a:xfrm>
          <a:off x="1968500" y="946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157375</xdr:rowOff>
    </xdr:from>
    <xdr:ext cx="599010" cy="259045"/>
    <xdr:sp macro="" textlink="">
      <xdr:nvSpPr>
        <xdr:cNvPr id="129" name="テキスト ボックス 128"/>
        <xdr:cNvSpPr txBox="1"/>
      </xdr:nvSpPr>
      <xdr:spPr>
        <a:xfrm>
          <a:off x="1719795" y="924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84767</xdr:rowOff>
    </xdr:from>
    <xdr:to>
      <xdr:col>6</xdr:col>
      <xdr:colOff>38100</xdr:colOff>
      <xdr:row>56</xdr:row>
      <xdr:rowOff>14917</xdr:rowOff>
    </xdr:to>
    <xdr:sp macro="" textlink="">
      <xdr:nvSpPr>
        <xdr:cNvPr id="130" name="フローチャート: 判断 129"/>
        <xdr:cNvSpPr/>
      </xdr:nvSpPr>
      <xdr:spPr>
        <a:xfrm>
          <a:off x="1079500" y="951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31444</xdr:rowOff>
    </xdr:from>
    <xdr:ext cx="599010" cy="259045"/>
    <xdr:sp macro="" textlink="">
      <xdr:nvSpPr>
        <xdr:cNvPr id="131" name="テキスト ボックス 130"/>
        <xdr:cNvSpPr txBox="1"/>
      </xdr:nvSpPr>
      <xdr:spPr>
        <a:xfrm>
          <a:off x="830795" y="928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38421</xdr:rowOff>
    </xdr:from>
    <xdr:to>
      <xdr:col>24</xdr:col>
      <xdr:colOff>114300</xdr:colOff>
      <xdr:row>56</xdr:row>
      <xdr:rowOff>140021</xdr:rowOff>
    </xdr:to>
    <xdr:sp macro="" textlink="">
      <xdr:nvSpPr>
        <xdr:cNvPr id="137" name="楕円 136"/>
        <xdr:cNvSpPr/>
      </xdr:nvSpPr>
      <xdr:spPr>
        <a:xfrm>
          <a:off x="4584700" y="963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16848</xdr:rowOff>
    </xdr:from>
    <xdr:ext cx="534377" cy="259045"/>
    <xdr:sp macro="" textlink="">
      <xdr:nvSpPr>
        <xdr:cNvPr id="138" name="総務費該当値テキスト"/>
        <xdr:cNvSpPr txBox="1"/>
      </xdr:nvSpPr>
      <xdr:spPr>
        <a:xfrm>
          <a:off x="4686300" y="961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169829</xdr:rowOff>
    </xdr:from>
    <xdr:to>
      <xdr:col>20</xdr:col>
      <xdr:colOff>38100</xdr:colOff>
      <xdr:row>56</xdr:row>
      <xdr:rowOff>99979</xdr:rowOff>
    </xdr:to>
    <xdr:sp macro="" textlink="">
      <xdr:nvSpPr>
        <xdr:cNvPr id="139" name="楕円 138"/>
        <xdr:cNvSpPr/>
      </xdr:nvSpPr>
      <xdr:spPr>
        <a:xfrm>
          <a:off x="3746500" y="95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91106</xdr:rowOff>
    </xdr:from>
    <xdr:ext cx="534377" cy="259045"/>
    <xdr:sp macro="" textlink="">
      <xdr:nvSpPr>
        <xdr:cNvPr id="140" name="テキスト ボックス 139"/>
        <xdr:cNvSpPr txBox="1"/>
      </xdr:nvSpPr>
      <xdr:spPr>
        <a:xfrm>
          <a:off x="3530111" y="969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14866</xdr:rowOff>
    </xdr:from>
    <xdr:to>
      <xdr:col>15</xdr:col>
      <xdr:colOff>101600</xdr:colOff>
      <xdr:row>54</xdr:row>
      <xdr:rowOff>116466</xdr:rowOff>
    </xdr:to>
    <xdr:sp macro="" textlink="">
      <xdr:nvSpPr>
        <xdr:cNvPr id="141" name="楕円 140"/>
        <xdr:cNvSpPr/>
      </xdr:nvSpPr>
      <xdr:spPr>
        <a:xfrm>
          <a:off x="2857500" y="927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107593</xdr:rowOff>
    </xdr:from>
    <xdr:ext cx="599010" cy="259045"/>
    <xdr:sp macro="" textlink="">
      <xdr:nvSpPr>
        <xdr:cNvPr id="142" name="テキスト ボックス 141"/>
        <xdr:cNvSpPr txBox="1"/>
      </xdr:nvSpPr>
      <xdr:spPr>
        <a:xfrm>
          <a:off x="2608795" y="936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71618</xdr:rowOff>
    </xdr:from>
    <xdr:to>
      <xdr:col>10</xdr:col>
      <xdr:colOff>165100</xdr:colOff>
      <xdr:row>58</xdr:row>
      <xdr:rowOff>1768</xdr:rowOff>
    </xdr:to>
    <xdr:sp macro="" textlink="">
      <xdr:nvSpPr>
        <xdr:cNvPr id="143" name="楕円 142"/>
        <xdr:cNvSpPr/>
      </xdr:nvSpPr>
      <xdr:spPr>
        <a:xfrm>
          <a:off x="1968500" y="98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164345</xdr:rowOff>
    </xdr:from>
    <xdr:ext cx="534377" cy="259045"/>
    <xdr:sp macro="" textlink="">
      <xdr:nvSpPr>
        <xdr:cNvPr id="144" name="テキスト ボックス 143"/>
        <xdr:cNvSpPr txBox="1"/>
      </xdr:nvSpPr>
      <xdr:spPr>
        <a:xfrm>
          <a:off x="1752111" y="99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45214</xdr:rowOff>
    </xdr:from>
    <xdr:to>
      <xdr:col>6</xdr:col>
      <xdr:colOff>38100</xdr:colOff>
      <xdr:row>57</xdr:row>
      <xdr:rowOff>146814</xdr:rowOff>
    </xdr:to>
    <xdr:sp macro="" textlink="">
      <xdr:nvSpPr>
        <xdr:cNvPr id="145" name="楕円 144"/>
        <xdr:cNvSpPr/>
      </xdr:nvSpPr>
      <xdr:spPr>
        <a:xfrm>
          <a:off x="1079500" y="981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137941</xdr:rowOff>
    </xdr:from>
    <xdr:ext cx="534377" cy="259045"/>
    <xdr:sp macro="" textlink="">
      <xdr:nvSpPr>
        <xdr:cNvPr id="146" name="テキスト ボックス 145"/>
        <xdr:cNvSpPr txBox="1"/>
      </xdr:nvSpPr>
      <xdr:spPr>
        <a:xfrm>
          <a:off x="863111" y="991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77107</xdr:rowOff>
    </xdr:from>
    <xdr:to>
      <xdr:col>24</xdr:col>
      <xdr:colOff>63500</xdr:colOff>
      <xdr:row>77</xdr:row>
      <xdr:rowOff>27860</xdr:rowOff>
    </xdr:to>
    <xdr:cxnSp macro="">
      <xdr:nvCxnSpPr>
        <xdr:cNvPr id="178" name="直線コネクタ 177"/>
        <xdr:cNvCxnSpPr/>
      </xdr:nvCxnSpPr>
      <xdr:spPr>
        <a:xfrm>
          <a:off x="3797300" y="13107307"/>
          <a:ext cx="838200" cy="1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77107</xdr:rowOff>
    </xdr:from>
    <xdr:to>
      <xdr:col>19</xdr:col>
      <xdr:colOff>177800</xdr:colOff>
      <xdr:row>78</xdr:row>
      <xdr:rowOff>57448</xdr:rowOff>
    </xdr:to>
    <xdr:cxnSp macro="">
      <xdr:nvCxnSpPr>
        <xdr:cNvPr id="181" name="直線コネクタ 180"/>
        <xdr:cNvCxnSpPr/>
      </xdr:nvCxnSpPr>
      <xdr:spPr>
        <a:xfrm flipV="1">
          <a:off x="2908300" y="13107307"/>
          <a:ext cx="889000" cy="3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57448</xdr:rowOff>
    </xdr:from>
    <xdr:to>
      <xdr:col>15</xdr:col>
      <xdr:colOff>50800</xdr:colOff>
      <xdr:row>78</xdr:row>
      <xdr:rowOff>143151</xdr:rowOff>
    </xdr:to>
    <xdr:cxnSp macro="">
      <xdr:nvCxnSpPr>
        <xdr:cNvPr id="184" name="直線コネクタ 183"/>
        <xdr:cNvCxnSpPr/>
      </xdr:nvCxnSpPr>
      <xdr:spPr>
        <a:xfrm flipV="1">
          <a:off x="2019300" y="13430548"/>
          <a:ext cx="889000" cy="8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143151</xdr:rowOff>
    </xdr:from>
    <xdr:to>
      <xdr:col>10</xdr:col>
      <xdr:colOff>114300</xdr:colOff>
      <xdr:row>79</xdr:row>
      <xdr:rowOff>19118</xdr:rowOff>
    </xdr:to>
    <xdr:cxnSp macro="">
      <xdr:nvCxnSpPr>
        <xdr:cNvPr id="187" name="直線コネクタ 186"/>
        <xdr:cNvCxnSpPr/>
      </xdr:nvCxnSpPr>
      <xdr:spPr>
        <a:xfrm flipV="1">
          <a:off x="1130300" y="13516251"/>
          <a:ext cx="889000" cy="4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161889</xdr:rowOff>
    </xdr:from>
    <xdr:to>
      <xdr:col>10</xdr:col>
      <xdr:colOff>165100</xdr:colOff>
      <xdr:row>77</xdr:row>
      <xdr:rowOff>92039</xdr:rowOff>
    </xdr:to>
    <xdr:sp macro="" textlink="">
      <xdr:nvSpPr>
        <xdr:cNvPr id="188" name="フローチャート: 判断 187"/>
        <xdr:cNvSpPr/>
      </xdr:nvSpPr>
      <xdr:spPr>
        <a:xfrm>
          <a:off x="1968500" y="1319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108566</xdr:rowOff>
    </xdr:from>
    <xdr:ext cx="599010" cy="259045"/>
    <xdr:sp macro="" textlink="">
      <xdr:nvSpPr>
        <xdr:cNvPr id="189" name="テキスト ボックス 188"/>
        <xdr:cNvSpPr txBox="1"/>
      </xdr:nvSpPr>
      <xdr:spPr>
        <a:xfrm>
          <a:off x="1719795" y="1296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50191</xdr:rowOff>
    </xdr:from>
    <xdr:to>
      <xdr:col>6</xdr:col>
      <xdr:colOff>38100</xdr:colOff>
      <xdr:row>77</xdr:row>
      <xdr:rowOff>151791</xdr:rowOff>
    </xdr:to>
    <xdr:sp macro="" textlink="">
      <xdr:nvSpPr>
        <xdr:cNvPr id="190" name="フローチャート: 判断 189"/>
        <xdr:cNvSpPr/>
      </xdr:nvSpPr>
      <xdr:spPr>
        <a:xfrm>
          <a:off x="1079500" y="1325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168318</xdr:rowOff>
    </xdr:from>
    <xdr:ext cx="599010" cy="259045"/>
    <xdr:sp macro="" textlink="">
      <xdr:nvSpPr>
        <xdr:cNvPr id="191" name="テキスト ボックス 190"/>
        <xdr:cNvSpPr txBox="1"/>
      </xdr:nvSpPr>
      <xdr:spPr>
        <a:xfrm>
          <a:off x="830795" y="1302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148510</xdr:rowOff>
    </xdr:from>
    <xdr:to>
      <xdr:col>24</xdr:col>
      <xdr:colOff>114300</xdr:colOff>
      <xdr:row>77</xdr:row>
      <xdr:rowOff>78660</xdr:rowOff>
    </xdr:to>
    <xdr:sp macro="" textlink="">
      <xdr:nvSpPr>
        <xdr:cNvPr id="197" name="楕円 196"/>
        <xdr:cNvSpPr/>
      </xdr:nvSpPr>
      <xdr:spPr>
        <a:xfrm>
          <a:off x="4584700" y="131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126937</xdr:rowOff>
    </xdr:from>
    <xdr:ext cx="599010" cy="259045"/>
    <xdr:sp macro="" textlink="">
      <xdr:nvSpPr>
        <xdr:cNvPr id="198" name="民生費該当値テキスト"/>
        <xdr:cNvSpPr txBox="1"/>
      </xdr:nvSpPr>
      <xdr:spPr>
        <a:xfrm>
          <a:off x="4686300" y="1315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26307</xdr:rowOff>
    </xdr:from>
    <xdr:to>
      <xdr:col>20</xdr:col>
      <xdr:colOff>38100</xdr:colOff>
      <xdr:row>76</xdr:row>
      <xdr:rowOff>127907</xdr:rowOff>
    </xdr:to>
    <xdr:sp macro="" textlink="">
      <xdr:nvSpPr>
        <xdr:cNvPr id="199" name="楕円 198"/>
        <xdr:cNvSpPr/>
      </xdr:nvSpPr>
      <xdr:spPr>
        <a:xfrm>
          <a:off x="3746500" y="130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119034</xdr:rowOff>
    </xdr:from>
    <xdr:ext cx="599010" cy="259045"/>
    <xdr:sp macro="" textlink="">
      <xdr:nvSpPr>
        <xdr:cNvPr id="200" name="テキスト ボックス 199"/>
        <xdr:cNvSpPr txBox="1"/>
      </xdr:nvSpPr>
      <xdr:spPr>
        <a:xfrm>
          <a:off x="3497795" y="1314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6648</xdr:rowOff>
    </xdr:from>
    <xdr:to>
      <xdr:col>15</xdr:col>
      <xdr:colOff>101600</xdr:colOff>
      <xdr:row>78</xdr:row>
      <xdr:rowOff>108248</xdr:rowOff>
    </xdr:to>
    <xdr:sp macro="" textlink="">
      <xdr:nvSpPr>
        <xdr:cNvPr id="201" name="楕円 200"/>
        <xdr:cNvSpPr/>
      </xdr:nvSpPr>
      <xdr:spPr>
        <a:xfrm>
          <a:off x="2857500" y="1337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99375</xdr:rowOff>
    </xdr:from>
    <xdr:ext cx="599010" cy="259045"/>
    <xdr:sp macro="" textlink="">
      <xdr:nvSpPr>
        <xdr:cNvPr id="202" name="テキスト ボックス 201"/>
        <xdr:cNvSpPr txBox="1"/>
      </xdr:nvSpPr>
      <xdr:spPr>
        <a:xfrm>
          <a:off x="2608795" y="1347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92351</xdr:rowOff>
    </xdr:from>
    <xdr:to>
      <xdr:col>10</xdr:col>
      <xdr:colOff>165100</xdr:colOff>
      <xdr:row>79</xdr:row>
      <xdr:rowOff>22501</xdr:rowOff>
    </xdr:to>
    <xdr:sp macro="" textlink="">
      <xdr:nvSpPr>
        <xdr:cNvPr id="203" name="楕円 202"/>
        <xdr:cNvSpPr/>
      </xdr:nvSpPr>
      <xdr:spPr>
        <a:xfrm>
          <a:off x="1968500" y="13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13628</xdr:rowOff>
    </xdr:from>
    <xdr:ext cx="599010" cy="259045"/>
    <xdr:sp macro="" textlink="">
      <xdr:nvSpPr>
        <xdr:cNvPr id="204" name="テキスト ボックス 203"/>
        <xdr:cNvSpPr txBox="1"/>
      </xdr:nvSpPr>
      <xdr:spPr>
        <a:xfrm>
          <a:off x="1719795" y="13558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139768</xdr:rowOff>
    </xdr:from>
    <xdr:to>
      <xdr:col>6</xdr:col>
      <xdr:colOff>38100</xdr:colOff>
      <xdr:row>79</xdr:row>
      <xdr:rowOff>69918</xdr:rowOff>
    </xdr:to>
    <xdr:sp macro="" textlink="">
      <xdr:nvSpPr>
        <xdr:cNvPr id="205" name="楕円 204"/>
        <xdr:cNvSpPr/>
      </xdr:nvSpPr>
      <xdr:spPr>
        <a:xfrm>
          <a:off x="1079500" y="135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61045</xdr:rowOff>
    </xdr:from>
    <xdr:ext cx="599010" cy="259045"/>
    <xdr:sp macro="" textlink="">
      <xdr:nvSpPr>
        <xdr:cNvPr id="206" name="テキスト ボックス 205"/>
        <xdr:cNvSpPr txBox="1"/>
      </xdr:nvSpPr>
      <xdr:spPr>
        <a:xfrm>
          <a:off x="830795" y="1360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165920</xdr:rowOff>
    </xdr:from>
    <xdr:to>
      <xdr:col>24</xdr:col>
      <xdr:colOff>63500</xdr:colOff>
      <xdr:row>97</xdr:row>
      <xdr:rowOff>26155</xdr:rowOff>
    </xdr:to>
    <xdr:cxnSp macro="">
      <xdr:nvCxnSpPr>
        <xdr:cNvPr id="235" name="直線コネクタ 234"/>
        <xdr:cNvCxnSpPr/>
      </xdr:nvCxnSpPr>
      <xdr:spPr>
        <a:xfrm flipV="1">
          <a:off x="3797300" y="16625120"/>
          <a:ext cx="838200" cy="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159513</xdr:rowOff>
    </xdr:from>
    <xdr:to>
      <xdr:col>19</xdr:col>
      <xdr:colOff>177800</xdr:colOff>
      <xdr:row>97</xdr:row>
      <xdr:rowOff>26155</xdr:rowOff>
    </xdr:to>
    <xdr:cxnSp macro="">
      <xdr:nvCxnSpPr>
        <xdr:cNvPr id="238" name="直線コネクタ 237"/>
        <xdr:cNvCxnSpPr/>
      </xdr:nvCxnSpPr>
      <xdr:spPr>
        <a:xfrm>
          <a:off x="2908300" y="16618713"/>
          <a:ext cx="889000" cy="3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159513</xdr:rowOff>
    </xdr:from>
    <xdr:to>
      <xdr:col>15</xdr:col>
      <xdr:colOff>50800</xdr:colOff>
      <xdr:row>97</xdr:row>
      <xdr:rowOff>42401</xdr:rowOff>
    </xdr:to>
    <xdr:cxnSp macro="">
      <xdr:nvCxnSpPr>
        <xdr:cNvPr id="241" name="直線コネクタ 240"/>
        <xdr:cNvCxnSpPr/>
      </xdr:nvCxnSpPr>
      <xdr:spPr>
        <a:xfrm flipV="1">
          <a:off x="2019300" y="16618713"/>
          <a:ext cx="889000" cy="5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36771</xdr:rowOff>
    </xdr:from>
    <xdr:ext cx="534377" cy="259045"/>
    <xdr:sp macro="" textlink="">
      <xdr:nvSpPr>
        <xdr:cNvPr id="243" name="テキスト ボックス 242"/>
        <xdr:cNvSpPr txBox="1"/>
      </xdr:nvSpPr>
      <xdr:spPr>
        <a:xfrm>
          <a:off x="2641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42401</xdr:rowOff>
    </xdr:from>
    <xdr:to>
      <xdr:col>10</xdr:col>
      <xdr:colOff>114300</xdr:colOff>
      <xdr:row>97</xdr:row>
      <xdr:rowOff>77651</xdr:rowOff>
    </xdr:to>
    <xdr:cxnSp macro="">
      <xdr:nvCxnSpPr>
        <xdr:cNvPr id="244" name="直線コネクタ 243"/>
        <xdr:cNvCxnSpPr/>
      </xdr:nvCxnSpPr>
      <xdr:spPr>
        <a:xfrm flipV="1">
          <a:off x="1130300" y="16673051"/>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91773</xdr:rowOff>
    </xdr:from>
    <xdr:to>
      <xdr:col>10</xdr:col>
      <xdr:colOff>165100</xdr:colOff>
      <xdr:row>97</xdr:row>
      <xdr:rowOff>21923</xdr:rowOff>
    </xdr:to>
    <xdr:sp macro="" textlink="">
      <xdr:nvSpPr>
        <xdr:cNvPr id="245" name="フローチャート: 判断 244"/>
        <xdr:cNvSpPr/>
      </xdr:nvSpPr>
      <xdr:spPr>
        <a:xfrm>
          <a:off x="1968500" y="1655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38450</xdr:rowOff>
    </xdr:from>
    <xdr:ext cx="534377" cy="259045"/>
    <xdr:sp macro="" textlink="">
      <xdr:nvSpPr>
        <xdr:cNvPr id="246" name="テキスト ボックス 245"/>
        <xdr:cNvSpPr txBox="1"/>
      </xdr:nvSpPr>
      <xdr:spPr>
        <a:xfrm>
          <a:off x="1752111" y="1632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99065</xdr:rowOff>
    </xdr:from>
    <xdr:to>
      <xdr:col>6</xdr:col>
      <xdr:colOff>38100</xdr:colOff>
      <xdr:row>97</xdr:row>
      <xdr:rowOff>29215</xdr:rowOff>
    </xdr:to>
    <xdr:sp macro="" textlink="">
      <xdr:nvSpPr>
        <xdr:cNvPr id="247" name="フローチャート: 判断 246"/>
        <xdr:cNvSpPr/>
      </xdr:nvSpPr>
      <xdr:spPr>
        <a:xfrm>
          <a:off x="10795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45742</xdr:rowOff>
    </xdr:from>
    <xdr:ext cx="534377" cy="259045"/>
    <xdr:sp macro="" textlink="">
      <xdr:nvSpPr>
        <xdr:cNvPr id="248" name="テキスト ボックス 247"/>
        <xdr:cNvSpPr txBox="1"/>
      </xdr:nvSpPr>
      <xdr:spPr>
        <a:xfrm>
          <a:off x="863111" y="163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115120</xdr:rowOff>
    </xdr:from>
    <xdr:to>
      <xdr:col>24</xdr:col>
      <xdr:colOff>114300</xdr:colOff>
      <xdr:row>97</xdr:row>
      <xdr:rowOff>45270</xdr:rowOff>
    </xdr:to>
    <xdr:sp macro="" textlink="">
      <xdr:nvSpPr>
        <xdr:cNvPr id="254" name="楕円 253"/>
        <xdr:cNvSpPr/>
      </xdr:nvSpPr>
      <xdr:spPr>
        <a:xfrm>
          <a:off x="4584700" y="165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93547</xdr:rowOff>
    </xdr:from>
    <xdr:ext cx="534377" cy="259045"/>
    <xdr:sp macro="" textlink="">
      <xdr:nvSpPr>
        <xdr:cNvPr id="255" name="衛生費該当値テキスト"/>
        <xdr:cNvSpPr txBox="1"/>
      </xdr:nvSpPr>
      <xdr:spPr>
        <a:xfrm>
          <a:off x="4686300" y="165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146805</xdr:rowOff>
    </xdr:from>
    <xdr:to>
      <xdr:col>20</xdr:col>
      <xdr:colOff>38100</xdr:colOff>
      <xdr:row>97</xdr:row>
      <xdr:rowOff>76955</xdr:rowOff>
    </xdr:to>
    <xdr:sp macro="" textlink="">
      <xdr:nvSpPr>
        <xdr:cNvPr id="256" name="楕円 255"/>
        <xdr:cNvSpPr/>
      </xdr:nvSpPr>
      <xdr:spPr>
        <a:xfrm>
          <a:off x="3746500" y="166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68082</xdr:rowOff>
    </xdr:from>
    <xdr:ext cx="534377" cy="259045"/>
    <xdr:sp macro="" textlink="">
      <xdr:nvSpPr>
        <xdr:cNvPr id="257" name="テキスト ボックス 256"/>
        <xdr:cNvSpPr txBox="1"/>
      </xdr:nvSpPr>
      <xdr:spPr>
        <a:xfrm>
          <a:off x="3530111" y="166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108713</xdr:rowOff>
    </xdr:from>
    <xdr:to>
      <xdr:col>15</xdr:col>
      <xdr:colOff>101600</xdr:colOff>
      <xdr:row>97</xdr:row>
      <xdr:rowOff>38863</xdr:rowOff>
    </xdr:to>
    <xdr:sp macro="" textlink="">
      <xdr:nvSpPr>
        <xdr:cNvPr id="258" name="楕円 257"/>
        <xdr:cNvSpPr/>
      </xdr:nvSpPr>
      <xdr:spPr>
        <a:xfrm>
          <a:off x="2857500" y="165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55390</xdr:rowOff>
    </xdr:from>
    <xdr:ext cx="534377" cy="259045"/>
    <xdr:sp macro="" textlink="">
      <xdr:nvSpPr>
        <xdr:cNvPr id="259" name="テキスト ボックス 258"/>
        <xdr:cNvSpPr txBox="1"/>
      </xdr:nvSpPr>
      <xdr:spPr>
        <a:xfrm>
          <a:off x="2641111" y="163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163051</xdr:rowOff>
    </xdr:from>
    <xdr:to>
      <xdr:col>10</xdr:col>
      <xdr:colOff>165100</xdr:colOff>
      <xdr:row>97</xdr:row>
      <xdr:rowOff>93201</xdr:rowOff>
    </xdr:to>
    <xdr:sp macro="" textlink="">
      <xdr:nvSpPr>
        <xdr:cNvPr id="260" name="楕円 259"/>
        <xdr:cNvSpPr/>
      </xdr:nvSpPr>
      <xdr:spPr>
        <a:xfrm>
          <a:off x="1968500" y="166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84328</xdr:rowOff>
    </xdr:from>
    <xdr:ext cx="534377" cy="259045"/>
    <xdr:sp macro="" textlink="">
      <xdr:nvSpPr>
        <xdr:cNvPr id="261" name="テキスト ボックス 260"/>
        <xdr:cNvSpPr txBox="1"/>
      </xdr:nvSpPr>
      <xdr:spPr>
        <a:xfrm>
          <a:off x="1752111" y="167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26851</xdr:rowOff>
    </xdr:from>
    <xdr:to>
      <xdr:col>6</xdr:col>
      <xdr:colOff>38100</xdr:colOff>
      <xdr:row>97</xdr:row>
      <xdr:rowOff>128451</xdr:rowOff>
    </xdr:to>
    <xdr:sp macro="" textlink="">
      <xdr:nvSpPr>
        <xdr:cNvPr id="262" name="楕円 261"/>
        <xdr:cNvSpPr/>
      </xdr:nvSpPr>
      <xdr:spPr>
        <a:xfrm>
          <a:off x="1079500" y="166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119578</xdr:rowOff>
    </xdr:from>
    <xdr:ext cx="534377" cy="259045"/>
    <xdr:sp macro="" textlink="">
      <xdr:nvSpPr>
        <xdr:cNvPr id="263" name="テキスト ボックス 262"/>
        <xdr:cNvSpPr txBox="1"/>
      </xdr:nvSpPr>
      <xdr:spPr>
        <a:xfrm>
          <a:off x="863111" y="1675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126619</xdr:rowOff>
    </xdr:from>
    <xdr:to>
      <xdr:col>41</xdr:col>
      <xdr:colOff>101600</xdr:colOff>
      <xdr:row>38</xdr:row>
      <xdr:rowOff>56769</xdr:rowOff>
    </xdr:to>
    <xdr:sp macro="" textlink="">
      <xdr:nvSpPr>
        <xdr:cNvPr id="300" name="フローチャート: 判断 299"/>
        <xdr:cNvSpPr/>
      </xdr:nvSpPr>
      <xdr:spPr>
        <a:xfrm>
          <a:off x="7810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73296</xdr:rowOff>
    </xdr:from>
    <xdr:ext cx="378565" cy="259045"/>
    <xdr:sp macro="" textlink="">
      <xdr:nvSpPr>
        <xdr:cNvPr id="301" name="テキスト ボックス 300"/>
        <xdr:cNvSpPr txBox="1"/>
      </xdr:nvSpPr>
      <xdr:spPr>
        <a:xfrm>
          <a:off x="7672017" y="6245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107645</xdr:rowOff>
    </xdr:from>
    <xdr:to>
      <xdr:col>36</xdr:col>
      <xdr:colOff>165100</xdr:colOff>
      <xdr:row>38</xdr:row>
      <xdr:rowOff>37795</xdr:rowOff>
    </xdr:to>
    <xdr:sp macro="" textlink="">
      <xdr:nvSpPr>
        <xdr:cNvPr id="302" name="フローチャート: 判断 301"/>
        <xdr:cNvSpPr/>
      </xdr:nvSpPr>
      <xdr:spPr>
        <a:xfrm>
          <a:off x="69215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54322</xdr:rowOff>
    </xdr:from>
    <xdr:ext cx="378565" cy="259045"/>
    <xdr:sp macro="" textlink="">
      <xdr:nvSpPr>
        <xdr:cNvPr id="303" name="テキスト ボックス 302"/>
        <xdr:cNvSpPr txBox="1"/>
      </xdr:nvSpPr>
      <xdr:spPr>
        <a:xfrm>
          <a:off x="6783017" y="622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162560</xdr:rowOff>
    </xdr:from>
    <xdr:to>
      <xdr:col>55</xdr:col>
      <xdr:colOff>0</xdr:colOff>
      <xdr:row>58</xdr:row>
      <xdr:rowOff>37663</xdr:rowOff>
    </xdr:to>
    <xdr:cxnSp macro="">
      <xdr:nvCxnSpPr>
        <xdr:cNvPr id="349" name="直線コネクタ 348"/>
        <xdr:cNvCxnSpPr/>
      </xdr:nvCxnSpPr>
      <xdr:spPr>
        <a:xfrm flipV="1">
          <a:off x="9639300" y="9935210"/>
          <a:ext cx="838200" cy="4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28894</xdr:rowOff>
    </xdr:from>
    <xdr:to>
      <xdr:col>50</xdr:col>
      <xdr:colOff>114300</xdr:colOff>
      <xdr:row>58</xdr:row>
      <xdr:rowOff>37663</xdr:rowOff>
    </xdr:to>
    <xdr:cxnSp macro="">
      <xdr:nvCxnSpPr>
        <xdr:cNvPr id="352" name="直線コネクタ 351"/>
        <xdr:cNvCxnSpPr/>
      </xdr:nvCxnSpPr>
      <xdr:spPr>
        <a:xfrm>
          <a:off x="8750300" y="9972994"/>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105410</xdr:rowOff>
    </xdr:from>
    <xdr:to>
      <xdr:col>45</xdr:col>
      <xdr:colOff>177800</xdr:colOff>
      <xdr:row>58</xdr:row>
      <xdr:rowOff>28894</xdr:rowOff>
    </xdr:to>
    <xdr:cxnSp macro="">
      <xdr:nvCxnSpPr>
        <xdr:cNvPr id="355" name="直線コネクタ 354"/>
        <xdr:cNvCxnSpPr/>
      </xdr:nvCxnSpPr>
      <xdr:spPr>
        <a:xfrm>
          <a:off x="7861300" y="9878060"/>
          <a:ext cx="889000" cy="9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105410</xdr:rowOff>
    </xdr:from>
    <xdr:to>
      <xdr:col>41</xdr:col>
      <xdr:colOff>50800</xdr:colOff>
      <xdr:row>58</xdr:row>
      <xdr:rowOff>48537</xdr:rowOff>
    </xdr:to>
    <xdr:cxnSp macro="">
      <xdr:nvCxnSpPr>
        <xdr:cNvPr id="358" name="直線コネクタ 357"/>
        <xdr:cNvCxnSpPr/>
      </xdr:nvCxnSpPr>
      <xdr:spPr>
        <a:xfrm flipV="1">
          <a:off x="6972300" y="9878060"/>
          <a:ext cx="889000" cy="11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90712</xdr:rowOff>
    </xdr:from>
    <xdr:to>
      <xdr:col>41</xdr:col>
      <xdr:colOff>101600</xdr:colOff>
      <xdr:row>57</xdr:row>
      <xdr:rowOff>20862</xdr:rowOff>
    </xdr:to>
    <xdr:sp macro="" textlink="">
      <xdr:nvSpPr>
        <xdr:cNvPr id="359" name="フローチャート: 判断 358"/>
        <xdr:cNvSpPr/>
      </xdr:nvSpPr>
      <xdr:spPr>
        <a:xfrm>
          <a:off x="7810500" y="969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37389</xdr:rowOff>
    </xdr:from>
    <xdr:ext cx="534377" cy="259045"/>
    <xdr:sp macro="" textlink="">
      <xdr:nvSpPr>
        <xdr:cNvPr id="360" name="テキスト ボックス 359"/>
        <xdr:cNvSpPr txBox="1"/>
      </xdr:nvSpPr>
      <xdr:spPr>
        <a:xfrm>
          <a:off x="7594111" y="946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95415</xdr:rowOff>
    </xdr:from>
    <xdr:to>
      <xdr:col>36</xdr:col>
      <xdr:colOff>165100</xdr:colOff>
      <xdr:row>57</xdr:row>
      <xdr:rowOff>25565</xdr:rowOff>
    </xdr:to>
    <xdr:sp macro="" textlink="">
      <xdr:nvSpPr>
        <xdr:cNvPr id="361" name="フローチャート: 判断 360"/>
        <xdr:cNvSpPr/>
      </xdr:nvSpPr>
      <xdr:spPr>
        <a:xfrm>
          <a:off x="6921500" y="9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42092</xdr:rowOff>
    </xdr:from>
    <xdr:ext cx="534377" cy="259045"/>
    <xdr:sp macro="" textlink="">
      <xdr:nvSpPr>
        <xdr:cNvPr id="362" name="テキスト ボックス 361"/>
        <xdr:cNvSpPr txBox="1"/>
      </xdr:nvSpPr>
      <xdr:spPr>
        <a:xfrm>
          <a:off x="6705111" y="94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111760</xdr:rowOff>
    </xdr:from>
    <xdr:to>
      <xdr:col>55</xdr:col>
      <xdr:colOff>50800</xdr:colOff>
      <xdr:row>58</xdr:row>
      <xdr:rowOff>41910</xdr:rowOff>
    </xdr:to>
    <xdr:sp macro="" textlink="">
      <xdr:nvSpPr>
        <xdr:cNvPr id="368" name="楕円 367"/>
        <xdr:cNvSpPr/>
      </xdr:nvSpPr>
      <xdr:spPr>
        <a:xfrm>
          <a:off x="104267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90187</xdr:rowOff>
    </xdr:from>
    <xdr:ext cx="534377" cy="259045"/>
    <xdr:sp macro="" textlink="">
      <xdr:nvSpPr>
        <xdr:cNvPr id="369" name="農林水産業費該当値テキスト"/>
        <xdr:cNvSpPr txBox="1"/>
      </xdr:nvSpPr>
      <xdr:spPr>
        <a:xfrm>
          <a:off x="10528300" y="986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158313</xdr:rowOff>
    </xdr:from>
    <xdr:to>
      <xdr:col>50</xdr:col>
      <xdr:colOff>165100</xdr:colOff>
      <xdr:row>58</xdr:row>
      <xdr:rowOff>88463</xdr:rowOff>
    </xdr:to>
    <xdr:sp macro="" textlink="">
      <xdr:nvSpPr>
        <xdr:cNvPr id="370" name="楕円 369"/>
        <xdr:cNvSpPr/>
      </xdr:nvSpPr>
      <xdr:spPr>
        <a:xfrm>
          <a:off x="9588500" y="99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79590</xdr:rowOff>
    </xdr:from>
    <xdr:ext cx="534377" cy="259045"/>
    <xdr:sp macro="" textlink="">
      <xdr:nvSpPr>
        <xdr:cNvPr id="371" name="テキスト ボックス 370"/>
        <xdr:cNvSpPr txBox="1"/>
      </xdr:nvSpPr>
      <xdr:spPr>
        <a:xfrm>
          <a:off x="9372111" y="10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149544</xdr:rowOff>
    </xdr:from>
    <xdr:to>
      <xdr:col>46</xdr:col>
      <xdr:colOff>38100</xdr:colOff>
      <xdr:row>58</xdr:row>
      <xdr:rowOff>79694</xdr:rowOff>
    </xdr:to>
    <xdr:sp macro="" textlink="">
      <xdr:nvSpPr>
        <xdr:cNvPr id="372" name="楕円 371"/>
        <xdr:cNvSpPr/>
      </xdr:nvSpPr>
      <xdr:spPr>
        <a:xfrm>
          <a:off x="8699500" y="992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70821</xdr:rowOff>
    </xdr:from>
    <xdr:ext cx="534377" cy="259045"/>
    <xdr:sp macro="" textlink="">
      <xdr:nvSpPr>
        <xdr:cNvPr id="373" name="テキスト ボックス 372"/>
        <xdr:cNvSpPr txBox="1"/>
      </xdr:nvSpPr>
      <xdr:spPr>
        <a:xfrm>
          <a:off x="8483111" y="1001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54610</xdr:rowOff>
    </xdr:from>
    <xdr:to>
      <xdr:col>41</xdr:col>
      <xdr:colOff>101600</xdr:colOff>
      <xdr:row>57</xdr:row>
      <xdr:rowOff>156210</xdr:rowOff>
    </xdr:to>
    <xdr:sp macro="" textlink="">
      <xdr:nvSpPr>
        <xdr:cNvPr id="374" name="楕円 373"/>
        <xdr:cNvSpPr/>
      </xdr:nvSpPr>
      <xdr:spPr>
        <a:xfrm>
          <a:off x="7810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147337</xdr:rowOff>
    </xdr:from>
    <xdr:ext cx="534377" cy="259045"/>
    <xdr:sp macro="" textlink="">
      <xdr:nvSpPr>
        <xdr:cNvPr id="375" name="テキスト ボックス 374"/>
        <xdr:cNvSpPr txBox="1"/>
      </xdr:nvSpPr>
      <xdr:spPr>
        <a:xfrm>
          <a:off x="7594111" y="99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169187</xdr:rowOff>
    </xdr:from>
    <xdr:to>
      <xdr:col>36</xdr:col>
      <xdr:colOff>165100</xdr:colOff>
      <xdr:row>58</xdr:row>
      <xdr:rowOff>99337</xdr:rowOff>
    </xdr:to>
    <xdr:sp macro="" textlink="">
      <xdr:nvSpPr>
        <xdr:cNvPr id="376" name="楕円 375"/>
        <xdr:cNvSpPr/>
      </xdr:nvSpPr>
      <xdr:spPr>
        <a:xfrm>
          <a:off x="6921500" y="994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90464</xdr:rowOff>
    </xdr:from>
    <xdr:ext cx="534377" cy="259045"/>
    <xdr:sp macro="" textlink="">
      <xdr:nvSpPr>
        <xdr:cNvPr id="377" name="テキスト ボックス 376"/>
        <xdr:cNvSpPr txBox="1"/>
      </xdr:nvSpPr>
      <xdr:spPr>
        <a:xfrm>
          <a:off x="6705111" y="1003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134948</xdr:rowOff>
    </xdr:from>
    <xdr:to>
      <xdr:col>55</xdr:col>
      <xdr:colOff>0</xdr:colOff>
      <xdr:row>78</xdr:row>
      <xdr:rowOff>97230</xdr:rowOff>
    </xdr:to>
    <xdr:cxnSp macro="">
      <xdr:nvCxnSpPr>
        <xdr:cNvPr id="408" name="直線コネクタ 407"/>
        <xdr:cNvCxnSpPr/>
      </xdr:nvCxnSpPr>
      <xdr:spPr>
        <a:xfrm flipV="1">
          <a:off x="9639300" y="13336598"/>
          <a:ext cx="838200" cy="13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142622</xdr:rowOff>
    </xdr:from>
    <xdr:to>
      <xdr:col>50</xdr:col>
      <xdr:colOff>114300</xdr:colOff>
      <xdr:row>78</xdr:row>
      <xdr:rowOff>97230</xdr:rowOff>
    </xdr:to>
    <xdr:cxnSp macro="">
      <xdr:nvCxnSpPr>
        <xdr:cNvPr id="411" name="直線コネクタ 410"/>
        <xdr:cNvCxnSpPr/>
      </xdr:nvCxnSpPr>
      <xdr:spPr>
        <a:xfrm>
          <a:off x="8750300" y="13344272"/>
          <a:ext cx="889000" cy="12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142622</xdr:rowOff>
    </xdr:from>
    <xdr:to>
      <xdr:col>45</xdr:col>
      <xdr:colOff>177800</xdr:colOff>
      <xdr:row>79</xdr:row>
      <xdr:rowOff>59919</xdr:rowOff>
    </xdr:to>
    <xdr:cxnSp macro="">
      <xdr:nvCxnSpPr>
        <xdr:cNvPr id="414" name="直線コネクタ 413"/>
        <xdr:cNvCxnSpPr/>
      </xdr:nvCxnSpPr>
      <xdr:spPr>
        <a:xfrm flipV="1">
          <a:off x="7861300" y="13344272"/>
          <a:ext cx="889000" cy="26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45189</xdr:rowOff>
    </xdr:from>
    <xdr:to>
      <xdr:col>41</xdr:col>
      <xdr:colOff>50800</xdr:colOff>
      <xdr:row>79</xdr:row>
      <xdr:rowOff>59919</xdr:rowOff>
    </xdr:to>
    <xdr:cxnSp macro="">
      <xdr:nvCxnSpPr>
        <xdr:cNvPr id="417" name="直線コネクタ 416"/>
        <xdr:cNvCxnSpPr/>
      </xdr:nvCxnSpPr>
      <xdr:spPr>
        <a:xfrm>
          <a:off x="6972300" y="13589739"/>
          <a:ext cx="889000" cy="1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84458</xdr:rowOff>
    </xdr:from>
    <xdr:to>
      <xdr:col>41</xdr:col>
      <xdr:colOff>101600</xdr:colOff>
      <xdr:row>78</xdr:row>
      <xdr:rowOff>14608</xdr:rowOff>
    </xdr:to>
    <xdr:sp macro="" textlink="">
      <xdr:nvSpPr>
        <xdr:cNvPr id="418" name="フローチャート: 判断 417"/>
        <xdr:cNvSpPr/>
      </xdr:nvSpPr>
      <xdr:spPr>
        <a:xfrm>
          <a:off x="7810500" y="132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31135</xdr:rowOff>
    </xdr:from>
    <xdr:ext cx="534377" cy="259045"/>
    <xdr:sp macro="" textlink="">
      <xdr:nvSpPr>
        <xdr:cNvPr id="419" name="テキスト ボックス 418"/>
        <xdr:cNvSpPr txBox="1"/>
      </xdr:nvSpPr>
      <xdr:spPr>
        <a:xfrm>
          <a:off x="7594111" y="130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139796</xdr:rowOff>
    </xdr:from>
    <xdr:to>
      <xdr:col>36</xdr:col>
      <xdr:colOff>165100</xdr:colOff>
      <xdr:row>78</xdr:row>
      <xdr:rowOff>69946</xdr:rowOff>
    </xdr:to>
    <xdr:sp macro="" textlink="">
      <xdr:nvSpPr>
        <xdr:cNvPr id="420" name="フローチャート: 判断 419"/>
        <xdr:cNvSpPr/>
      </xdr:nvSpPr>
      <xdr:spPr>
        <a:xfrm>
          <a:off x="69215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86473</xdr:rowOff>
    </xdr:from>
    <xdr:ext cx="534377" cy="259045"/>
    <xdr:sp macro="" textlink="">
      <xdr:nvSpPr>
        <xdr:cNvPr id="421" name="テキスト ボックス 420"/>
        <xdr:cNvSpPr txBox="1"/>
      </xdr:nvSpPr>
      <xdr:spPr>
        <a:xfrm>
          <a:off x="6705111" y="131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84148</xdr:rowOff>
    </xdr:from>
    <xdr:to>
      <xdr:col>55</xdr:col>
      <xdr:colOff>50800</xdr:colOff>
      <xdr:row>78</xdr:row>
      <xdr:rowOff>14298</xdr:rowOff>
    </xdr:to>
    <xdr:sp macro="" textlink="">
      <xdr:nvSpPr>
        <xdr:cNvPr id="427" name="楕円 426"/>
        <xdr:cNvSpPr/>
      </xdr:nvSpPr>
      <xdr:spPr>
        <a:xfrm>
          <a:off x="10426700" y="1328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62575</xdr:rowOff>
    </xdr:from>
    <xdr:ext cx="534377" cy="259045"/>
    <xdr:sp macro="" textlink="">
      <xdr:nvSpPr>
        <xdr:cNvPr id="428" name="商工費該当値テキスト"/>
        <xdr:cNvSpPr txBox="1"/>
      </xdr:nvSpPr>
      <xdr:spPr>
        <a:xfrm>
          <a:off x="10528300" y="1326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46430</xdr:rowOff>
    </xdr:from>
    <xdr:to>
      <xdr:col>50</xdr:col>
      <xdr:colOff>165100</xdr:colOff>
      <xdr:row>78</xdr:row>
      <xdr:rowOff>148030</xdr:rowOff>
    </xdr:to>
    <xdr:sp macro="" textlink="">
      <xdr:nvSpPr>
        <xdr:cNvPr id="429" name="楕円 428"/>
        <xdr:cNvSpPr/>
      </xdr:nvSpPr>
      <xdr:spPr>
        <a:xfrm>
          <a:off x="9588500" y="134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139157</xdr:rowOff>
    </xdr:from>
    <xdr:ext cx="534377" cy="259045"/>
    <xdr:sp macro="" textlink="">
      <xdr:nvSpPr>
        <xdr:cNvPr id="430" name="テキスト ボックス 429"/>
        <xdr:cNvSpPr txBox="1"/>
      </xdr:nvSpPr>
      <xdr:spPr>
        <a:xfrm>
          <a:off x="9372111" y="1351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91822</xdr:rowOff>
    </xdr:from>
    <xdr:to>
      <xdr:col>46</xdr:col>
      <xdr:colOff>38100</xdr:colOff>
      <xdr:row>78</xdr:row>
      <xdr:rowOff>21972</xdr:rowOff>
    </xdr:to>
    <xdr:sp macro="" textlink="">
      <xdr:nvSpPr>
        <xdr:cNvPr id="431" name="楕円 430"/>
        <xdr:cNvSpPr/>
      </xdr:nvSpPr>
      <xdr:spPr>
        <a:xfrm>
          <a:off x="8699500" y="132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13099</xdr:rowOff>
    </xdr:from>
    <xdr:ext cx="534377" cy="259045"/>
    <xdr:sp macro="" textlink="">
      <xdr:nvSpPr>
        <xdr:cNvPr id="432" name="テキスト ボックス 431"/>
        <xdr:cNvSpPr txBox="1"/>
      </xdr:nvSpPr>
      <xdr:spPr>
        <a:xfrm>
          <a:off x="8483111" y="133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9119</xdr:rowOff>
    </xdr:from>
    <xdr:to>
      <xdr:col>41</xdr:col>
      <xdr:colOff>101600</xdr:colOff>
      <xdr:row>79</xdr:row>
      <xdr:rowOff>110719</xdr:rowOff>
    </xdr:to>
    <xdr:sp macro="" textlink="">
      <xdr:nvSpPr>
        <xdr:cNvPr id="433" name="楕円 432"/>
        <xdr:cNvSpPr/>
      </xdr:nvSpPr>
      <xdr:spPr>
        <a:xfrm>
          <a:off x="7810500" y="135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101846</xdr:rowOff>
    </xdr:from>
    <xdr:ext cx="469744" cy="259045"/>
    <xdr:sp macro="" textlink="">
      <xdr:nvSpPr>
        <xdr:cNvPr id="434" name="テキスト ボックス 433"/>
        <xdr:cNvSpPr txBox="1"/>
      </xdr:nvSpPr>
      <xdr:spPr>
        <a:xfrm>
          <a:off x="7626428" y="136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165839</xdr:rowOff>
    </xdr:from>
    <xdr:to>
      <xdr:col>36</xdr:col>
      <xdr:colOff>165100</xdr:colOff>
      <xdr:row>79</xdr:row>
      <xdr:rowOff>95989</xdr:rowOff>
    </xdr:to>
    <xdr:sp macro="" textlink="">
      <xdr:nvSpPr>
        <xdr:cNvPr id="435" name="楕円 434"/>
        <xdr:cNvSpPr/>
      </xdr:nvSpPr>
      <xdr:spPr>
        <a:xfrm>
          <a:off x="6921500" y="135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87116</xdr:rowOff>
    </xdr:from>
    <xdr:ext cx="469744" cy="259045"/>
    <xdr:sp macro="" textlink="">
      <xdr:nvSpPr>
        <xdr:cNvPr id="436" name="テキスト ボックス 435"/>
        <xdr:cNvSpPr txBox="1"/>
      </xdr:nvSpPr>
      <xdr:spPr>
        <a:xfrm>
          <a:off x="6737428" y="1363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9506</xdr:rowOff>
    </xdr:from>
    <xdr:to>
      <xdr:col>55</xdr:col>
      <xdr:colOff>0</xdr:colOff>
      <xdr:row>98</xdr:row>
      <xdr:rowOff>20065</xdr:rowOff>
    </xdr:to>
    <xdr:cxnSp macro="">
      <xdr:nvCxnSpPr>
        <xdr:cNvPr id="467" name="直線コネクタ 466"/>
        <xdr:cNvCxnSpPr/>
      </xdr:nvCxnSpPr>
      <xdr:spPr>
        <a:xfrm>
          <a:off x="9639300" y="16811606"/>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9506</xdr:rowOff>
    </xdr:from>
    <xdr:to>
      <xdr:col>50</xdr:col>
      <xdr:colOff>114300</xdr:colOff>
      <xdr:row>98</xdr:row>
      <xdr:rowOff>17932</xdr:rowOff>
    </xdr:to>
    <xdr:cxnSp macro="">
      <xdr:nvCxnSpPr>
        <xdr:cNvPr id="470" name="直線コネクタ 469"/>
        <xdr:cNvCxnSpPr/>
      </xdr:nvCxnSpPr>
      <xdr:spPr>
        <a:xfrm flipV="1">
          <a:off x="8750300" y="16811606"/>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165880</xdr:rowOff>
    </xdr:from>
    <xdr:to>
      <xdr:col>45</xdr:col>
      <xdr:colOff>177800</xdr:colOff>
      <xdr:row>98</xdr:row>
      <xdr:rowOff>17932</xdr:rowOff>
    </xdr:to>
    <xdr:cxnSp macro="">
      <xdr:nvCxnSpPr>
        <xdr:cNvPr id="473" name="直線コネクタ 472"/>
        <xdr:cNvCxnSpPr/>
      </xdr:nvCxnSpPr>
      <xdr:spPr>
        <a:xfrm>
          <a:off x="7861300" y="16796530"/>
          <a:ext cx="889000" cy="2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165880</xdr:rowOff>
    </xdr:from>
    <xdr:to>
      <xdr:col>41</xdr:col>
      <xdr:colOff>50800</xdr:colOff>
      <xdr:row>98</xdr:row>
      <xdr:rowOff>27381</xdr:rowOff>
    </xdr:to>
    <xdr:cxnSp macro="">
      <xdr:nvCxnSpPr>
        <xdr:cNvPr id="476" name="直線コネクタ 475"/>
        <xdr:cNvCxnSpPr/>
      </xdr:nvCxnSpPr>
      <xdr:spPr>
        <a:xfrm flipV="1">
          <a:off x="6972300" y="16796530"/>
          <a:ext cx="889000" cy="3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112695</xdr:rowOff>
    </xdr:from>
    <xdr:to>
      <xdr:col>41</xdr:col>
      <xdr:colOff>101600</xdr:colOff>
      <xdr:row>96</xdr:row>
      <xdr:rowOff>42845</xdr:rowOff>
    </xdr:to>
    <xdr:sp macro="" textlink="">
      <xdr:nvSpPr>
        <xdr:cNvPr id="477" name="フローチャート: 判断 476"/>
        <xdr:cNvSpPr/>
      </xdr:nvSpPr>
      <xdr:spPr>
        <a:xfrm>
          <a:off x="7810500" y="164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59372</xdr:rowOff>
    </xdr:from>
    <xdr:ext cx="534377" cy="259045"/>
    <xdr:sp macro="" textlink="">
      <xdr:nvSpPr>
        <xdr:cNvPr id="478" name="テキスト ボックス 477"/>
        <xdr:cNvSpPr txBox="1"/>
      </xdr:nvSpPr>
      <xdr:spPr>
        <a:xfrm>
          <a:off x="7594111" y="1617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89422</xdr:rowOff>
    </xdr:from>
    <xdr:to>
      <xdr:col>36</xdr:col>
      <xdr:colOff>165100</xdr:colOff>
      <xdr:row>96</xdr:row>
      <xdr:rowOff>19572</xdr:rowOff>
    </xdr:to>
    <xdr:sp macro="" textlink="">
      <xdr:nvSpPr>
        <xdr:cNvPr id="479" name="フローチャート: 判断 478"/>
        <xdr:cNvSpPr/>
      </xdr:nvSpPr>
      <xdr:spPr>
        <a:xfrm>
          <a:off x="6921500" y="1637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36099</xdr:rowOff>
    </xdr:from>
    <xdr:ext cx="534377" cy="259045"/>
    <xdr:sp macro="" textlink="">
      <xdr:nvSpPr>
        <xdr:cNvPr id="480" name="テキスト ボックス 479"/>
        <xdr:cNvSpPr txBox="1"/>
      </xdr:nvSpPr>
      <xdr:spPr>
        <a:xfrm>
          <a:off x="6705111" y="1615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140715</xdr:rowOff>
    </xdr:from>
    <xdr:to>
      <xdr:col>55</xdr:col>
      <xdr:colOff>50800</xdr:colOff>
      <xdr:row>98</xdr:row>
      <xdr:rowOff>70865</xdr:rowOff>
    </xdr:to>
    <xdr:sp macro="" textlink="">
      <xdr:nvSpPr>
        <xdr:cNvPr id="486" name="楕円 485"/>
        <xdr:cNvSpPr/>
      </xdr:nvSpPr>
      <xdr:spPr>
        <a:xfrm>
          <a:off x="10426700" y="167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55642</xdr:rowOff>
    </xdr:from>
    <xdr:ext cx="534377" cy="259045"/>
    <xdr:sp macro="" textlink="">
      <xdr:nvSpPr>
        <xdr:cNvPr id="487" name="土木費該当値テキスト"/>
        <xdr:cNvSpPr txBox="1"/>
      </xdr:nvSpPr>
      <xdr:spPr>
        <a:xfrm>
          <a:off x="10528300" y="1668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130156</xdr:rowOff>
    </xdr:from>
    <xdr:to>
      <xdr:col>50</xdr:col>
      <xdr:colOff>165100</xdr:colOff>
      <xdr:row>98</xdr:row>
      <xdr:rowOff>60306</xdr:rowOff>
    </xdr:to>
    <xdr:sp macro="" textlink="">
      <xdr:nvSpPr>
        <xdr:cNvPr id="488" name="楕円 487"/>
        <xdr:cNvSpPr/>
      </xdr:nvSpPr>
      <xdr:spPr>
        <a:xfrm>
          <a:off x="9588500" y="167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51433</xdr:rowOff>
    </xdr:from>
    <xdr:ext cx="534377" cy="259045"/>
    <xdr:sp macro="" textlink="">
      <xdr:nvSpPr>
        <xdr:cNvPr id="489" name="テキスト ボックス 488"/>
        <xdr:cNvSpPr txBox="1"/>
      </xdr:nvSpPr>
      <xdr:spPr>
        <a:xfrm>
          <a:off x="9372111" y="1685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138582</xdr:rowOff>
    </xdr:from>
    <xdr:to>
      <xdr:col>46</xdr:col>
      <xdr:colOff>38100</xdr:colOff>
      <xdr:row>98</xdr:row>
      <xdr:rowOff>68732</xdr:rowOff>
    </xdr:to>
    <xdr:sp macro="" textlink="">
      <xdr:nvSpPr>
        <xdr:cNvPr id="490" name="楕円 489"/>
        <xdr:cNvSpPr/>
      </xdr:nvSpPr>
      <xdr:spPr>
        <a:xfrm>
          <a:off x="8699500" y="167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59859</xdr:rowOff>
    </xdr:from>
    <xdr:ext cx="534377" cy="259045"/>
    <xdr:sp macro="" textlink="">
      <xdr:nvSpPr>
        <xdr:cNvPr id="491" name="テキスト ボックス 490"/>
        <xdr:cNvSpPr txBox="1"/>
      </xdr:nvSpPr>
      <xdr:spPr>
        <a:xfrm>
          <a:off x="8483111" y="168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115080</xdr:rowOff>
    </xdr:from>
    <xdr:to>
      <xdr:col>41</xdr:col>
      <xdr:colOff>101600</xdr:colOff>
      <xdr:row>98</xdr:row>
      <xdr:rowOff>45230</xdr:rowOff>
    </xdr:to>
    <xdr:sp macro="" textlink="">
      <xdr:nvSpPr>
        <xdr:cNvPr id="492" name="楕円 491"/>
        <xdr:cNvSpPr/>
      </xdr:nvSpPr>
      <xdr:spPr>
        <a:xfrm>
          <a:off x="7810500" y="1674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36357</xdr:rowOff>
    </xdr:from>
    <xdr:ext cx="534377" cy="259045"/>
    <xdr:sp macro="" textlink="">
      <xdr:nvSpPr>
        <xdr:cNvPr id="493" name="テキスト ボックス 492"/>
        <xdr:cNvSpPr txBox="1"/>
      </xdr:nvSpPr>
      <xdr:spPr>
        <a:xfrm>
          <a:off x="7594111" y="168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148031</xdr:rowOff>
    </xdr:from>
    <xdr:to>
      <xdr:col>36</xdr:col>
      <xdr:colOff>165100</xdr:colOff>
      <xdr:row>98</xdr:row>
      <xdr:rowOff>78181</xdr:rowOff>
    </xdr:to>
    <xdr:sp macro="" textlink="">
      <xdr:nvSpPr>
        <xdr:cNvPr id="494" name="楕円 493"/>
        <xdr:cNvSpPr/>
      </xdr:nvSpPr>
      <xdr:spPr>
        <a:xfrm>
          <a:off x="6921500" y="167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69308</xdr:rowOff>
    </xdr:from>
    <xdr:ext cx="534377" cy="259045"/>
    <xdr:sp macro="" textlink="">
      <xdr:nvSpPr>
        <xdr:cNvPr id="495" name="テキスト ボックス 494"/>
        <xdr:cNvSpPr txBox="1"/>
      </xdr:nvSpPr>
      <xdr:spPr>
        <a:xfrm>
          <a:off x="6705111" y="168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144843</xdr:rowOff>
    </xdr:from>
    <xdr:to>
      <xdr:col>85</xdr:col>
      <xdr:colOff>127000</xdr:colOff>
      <xdr:row>38</xdr:row>
      <xdr:rowOff>27534</xdr:rowOff>
    </xdr:to>
    <xdr:cxnSp macro="">
      <xdr:nvCxnSpPr>
        <xdr:cNvPr id="525" name="直線コネクタ 524"/>
        <xdr:cNvCxnSpPr/>
      </xdr:nvCxnSpPr>
      <xdr:spPr>
        <a:xfrm>
          <a:off x="15481300" y="6488493"/>
          <a:ext cx="838200" cy="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144843</xdr:rowOff>
    </xdr:from>
    <xdr:to>
      <xdr:col>81</xdr:col>
      <xdr:colOff>50800</xdr:colOff>
      <xdr:row>37</xdr:row>
      <xdr:rowOff>147587</xdr:rowOff>
    </xdr:to>
    <xdr:cxnSp macro="">
      <xdr:nvCxnSpPr>
        <xdr:cNvPr id="528" name="直線コネクタ 527"/>
        <xdr:cNvCxnSpPr/>
      </xdr:nvCxnSpPr>
      <xdr:spPr>
        <a:xfrm flipV="1">
          <a:off x="14592300" y="648849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147587</xdr:rowOff>
    </xdr:from>
    <xdr:to>
      <xdr:col>76</xdr:col>
      <xdr:colOff>114300</xdr:colOff>
      <xdr:row>38</xdr:row>
      <xdr:rowOff>17514</xdr:rowOff>
    </xdr:to>
    <xdr:cxnSp macro="">
      <xdr:nvCxnSpPr>
        <xdr:cNvPr id="531" name="直線コネクタ 530"/>
        <xdr:cNvCxnSpPr/>
      </xdr:nvCxnSpPr>
      <xdr:spPr>
        <a:xfrm flipV="1">
          <a:off x="13703300" y="6491237"/>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17514</xdr:rowOff>
    </xdr:from>
    <xdr:to>
      <xdr:col>71</xdr:col>
      <xdr:colOff>177800</xdr:colOff>
      <xdr:row>38</xdr:row>
      <xdr:rowOff>23495</xdr:rowOff>
    </xdr:to>
    <xdr:cxnSp macro="">
      <xdr:nvCxnSpPr>
        <xdr:cNvPr id="534" name="直線コネクタ 533"/>
        <xdr:cNvCxnSpPr/>
      </xdr:nvCxnSpPr>
      <xdr:spPr>
        <a:xfrm flipV="1">
          <a:off x="12814300" y="6532614"/>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169786</xdr:rowOff>
    </xdr:from>
    <xdr:to>
      <xdr:col>72</xdr:col>
      <xdr:colOff>38100</xdr:colOff>
      <xdr:row>35</xdr:row>
      <xdr:rowOff>99936</xdr:rowOff>
    </xdr:to>
    <xdr:sp macro="" textlink="">
      <xdr:nvSpPr>
        <xdr:cNvPr id="535" name="フローチャート: 判断 534"/>
        <xdr:cNvSpPr/>
      </xdr:nvSpPr>
      <xdr:spPr>
        <a:xfrm>
          <a:off x="13652500" y="599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116463</xdr:rowOff>
    </xdr:from>
    <xdr:ext cx="534377" cy="259045"/>
    <xdr:sp macro="" textlink="">
      <xdr:nvSpPr>
        <xdr:cNvPr id="536" name="テキスト ボックス 535"/>
        <xdr:cNvSpPr txBox="1"/>
      </xdr:nvSpPr>
      <xdr:spPr>
        <a:xfrm>
          <a:off x="13436111" y="57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148146</xdr:rowOff>
    </xdr:from>
    <xdr:to>
      <xdr:col>67</xdr:col>
      <xdr:colOff>101600</xdr:colOff>
      <xdr:row>35</xdr:row>
      <xdr:rowOff>78296</xdr:rowOff>
    </xdr:to>
    <xdr:sp macro="" textlink="">
      <xdr:nvSpPr>
        <xdr:cNvPr id="537" name="フローチャート: 判断 536"/>
        <xdr:cNvSpPr/>
      </xdr:nvSpPr>
      <xdr:spPr>
        <a:xfrm>
          <a:off x="12763500" y="597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94823</xdr:rowOff>
    </xdr:from>
    <xdr:ext cx="534377" cy="259045"/>
    <xdr:sp macro="" textlink="">
      <xdr:nvSpPr>
        <xdr:cNvPr id="538" name="テキスト ボックス 537"/>
        <xdr:cNvSpPr txBox="1"/>
      </xdr:nvSpPr>
      <xdr:spPr>
        <a:xfrm>
          <a:off x="12547111" y="57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148184</xdr:rowOff>
    </xdr:from>
    <xdr:to>
      <xdr:col>85</xdr:col>
      <xdr:colOff>177800</xdr:colOff>
      <xdr:row>38</xdr:row>
      <xdr:rowOff>78333</xdr:rowOff>
    </xdr:to>
    <xdr:sp macro="" textlink="">
      <xdr:nvSpPr>
        <xdr:cNvPr id="544" name="楕円 543"/>
        <xdr:cNvSpPr/>
      </xdr:nvSpPr>
      <xdr:spPr>
        <a:xfrm>
          <a:off x="16268700" y="64918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63111</xdr:rowOff>
    </xdr:from>
    <xdr:ext cx="534377" cy="259045"/>
    <xdr:sp macro="" textlink="">
      <xdr:nvSpPr>
        <xdr:cNvPr id="545" name="消防費該当値テキスト"/>
        <xdr:cNvSpPr txBox="1"/>
      </xdr:nvSpPr>
      <xdr:spPr>
        <a:xfrm>
          <a:off x="16370300" y="64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94043</xdr:rowOff>
    </xdr:from>
    <xdr:to>
      <xdr:col>81</xdr:col>
      <xdr:colOff>101600</xdr:colOff>
      <xdr:row>38</xdr:row>
      <xdr:rowOff>24194</xdr:rowOff>
    </xdr:to>
    <xdr:sp macro="" textlink="">
      <xdr:nvSpPr>
        <xdr:cNvPr id="546" name="楕円 545"/>
        <xdr:cNvSpPr/>
      </xdr:nvSpPr>
      <xdr:spPr>
        <a:xfrm>
          <a:off x="15430500" y="64376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15321</xdr:rowOff>
    </xdr:from>
    <xdr:ext cx="534377" cy="259045"/>
    <xdr:sp macro="" textlink="">
      <xdr:nvSpPr>
        <xdr:cNvPr id="547" name="テキスト ボックス 546"/>
        <xdr:cNvSpPr txBox="1"/>
      </xdr:nvSpPr>
      <xdr:spPr>
        <a:xfrm>
          <a:off x="15214111" y="653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96787</xdr:rowOff>
    </xdr:from>
    <xdr:to>
      <xdr:col>76</xdr:col>
      <xdr:colOff>165100</xdr:colOff>
      <xdr:row>38</xdr:row>
      <xdr:rowOff>26936</xdr:rowOff>
    </xdr:to>
    <xdr:sp macro="" textlink="">
      <xdr:nvSpPr>
        <xdr:cNvPr id="548" name="楕円 547"/>
        <xdr:cNvSpPr/>
      </xdr:nvSpPr>
      <xdr:spPr>
        <a:xfrm>
          <a:off x="14541500" y="64404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18063</xdr:rowOff>
    </xdr:from>
    <xdr:ext cx="534377" cy="259045"/>
    <xdr:sp macro="" textlink="">
      <xdr:nvSpPr>
        <xdr:cNvPr id="549" name="テキスト ボックス 548"/>
        <xdr:cNvSpPr txBox="1"/>
      </xdr:nvSpPr>
      <xdr:spPr>
        <a:xfrm>
          <a:off x="14325111" y="653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138163</xdr:rowOff>
    </xdr:from>
    <xdr:to>
      <xdr:col>72</xdr:col>
      <xdr:colOff>38100</xdr:colOff>
      <xdr:row>38</xdr:row>
      <xdr:rowOff>68314</xdr:rowOff>
    </xdr:to>
    <xdr:sp macro="" textlink="">
      <xdr:nvSpPr>
        <xdr:cNvPr id="550" name="楕円 549"/>
        <xdr:cNvSpPr/>
      </xdr:nvSpPr>
      <xdr:spPr>
        <a:xfrm>
          <a:off x="13652500" y="6481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59441</xdr:rowOff>
    </xdr:from>
    <xdr:ext cx="534377" cy="259045"/>
    <xdr:sp macro="" textlink="">
      <xdr:nvSpPr>
        <xdr:cNvPr id="551" name="テキスト ボックス 550"/>
        <xdr:cNvSpPr txBox="1"/>
      </xdr:nvSpPr>
      <xdr:spPr>
        <a:xfrm>
          <a:off x="13436111" y="65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144145</xdr:rowOff>
    </xdr:from>
    <xdr:to>
      <xdr:col>67</xdr:col>
      <xdr:colOff>101600</xdr:colOff>
      <xdr:row>38</xdr:row>
      <xdr:rowOff>74295</xdr:rowOff>
    </xdr:to>
    <xdr:sp macro="" textlink="">
      <xdr:nvSpPr>
        <xdr:cNvPr id="552" name="楕円 551"/>
        <xdr:cNvSpPr/>
      </xdr:nvSpPr>
      <xdr:spPr>
        <a:xfrm>
          <a:off x="127635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65422</xdr:rowOff>
    </xdr:from>
    <xdr:ext cx="534377" cy="259045"/>
    <xdr:sp macro="" textlink="">
      <xdr:nvSpPr>
        <xdr:cNvPr id="553" name="テキスト ボックス 552"/>
        <xdr:cNvSpPr txBox="1"/>
      </xdr:nvSpPr>
      <xdr:spPr>
        <a:xfrm>
          <a:off x="12547111" y="658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170599</xdr:rowOff>
    </xdr:from>
    <xdr:to>
      <xdr:col>85</xdr:col>
      <xdr:colOff>127000</xdr:colOff>
      <xdr:row>58</xdr:row>
      <xdr:rowOff>37973</xdr:rowOff>
    </xdr:to>
    <xdr:cxnSp macro="">
      <xdr:nvCxnSpPr>
        <xdr:cNvPr id="583" name="直線コネクタ 582"/>
        <xdr:cNvCxnSpPr/>
      </xdr:nvCxnSpPr>
      <xdr:spPr>
        <a:xfrm flipV="1">
          <a:off x="15481300" y="9771799"/>
          <a:ext cx="838200" cy="2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133121</xdr:rowOff>
    </xdr:from>
    <xdr:to>
      <xdr:col>81</xdr:col>
      <xdr:colOff>50800</xdr:colOff>
      <xdr:row>58</xdr:row>
      <xdr:rowOff>37973</xdr:rowOff>
    </xdr:to>
    <xdr:cxnSp macro="">
      <xdr:nvCxnSpPr>
        <xdr:cNvPr id="586" name="直線コネクタ 585"/>
        <xdr:cNvCxnSpPr/>
      </xdr:nvCxnSpPr>
      <xdr:spPr>
        <a:xfrm>
          <a:off x="14592300" y="9734321"/>
          <a:ext cx="889000" cy="2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18149</xdr:rowOff>
    </xdr:from>
    <xdr:to>
      <xdr:col>76</xdr:col>
      <xdr:colOff>114300</xdr:colOff>
      <xdr:row>56</xdr:row>
      <xdr:rowOff>133121</xdr:rowOff>
    </xdr:to>
    <xdr:cxnSp macro="">
      <xdr:nvCxnSpPr>
        <xdr:cNvPr id="589" name="直線コネクタ 588"/>
        <xdr:cNvCxnSpPr/>
      </xdr:nvCxnSpPr>
      <xdr:spPr>
        <a:xfrm>
          <a:off x="13703300" y="9619349"/>
          <a:ext cx="889000" cy="1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18149</xdr:rowOff>
    </xdr:from>
    <xdr:to>
      <xdr:col>71</xdr:col>
      <xdr:colOff>177800</xdr:colOff>
      <xdr:row>57</xdr:row>
      <xdr:rowOff>24333</xdr:rowOff>
    </xdr:to>
    <xdr:cxnSp macro="">
      <xdr:nvCxnSpPr>
        <xdr:cNvPr id="592" name="直線コネクタ 591"/>
        <xdr:cNvCxnSpPr/>
      </xdr:nvCxnSpPr>
      <xdr:spPr>
        <a:xfrm flipV="1">
          <a:off x="12814300" y="9619349"/>
          <a:ext cx="889000" cy="17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135331</xdr:rowOff>
    </xdr:from>
    <xdr:to>
      <xdr:col>72</xdr:col>
      <xdr:colOff>38100</xdr:colOff>
      <xdr:row>56</xdr:row>
      <xdr:rowOff>65481</xdr:rowOff>
    </xdr:to>
    <xdr:sp macro="" textlink="">
      <xdr:nvSpPr>
        <xdr:cNvPr id="593" name="フローチャート: 判断 592"/>
        <xdr:cNvSpPr/>
      </xdr:nvSpPr>
      <xdr:spPr>
        <a:xfrm>
          <a:off x="13652500" y="956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82008</xdr:rowOff>
    </xdr:from>
    <xdr:ext cx="534377" cy="259045"/>
    <xdr:sp macro="" textlink="">
      <xdr:nvSpPr>
        <xdr:cNvPr id="594" name="テキスト ボックス 593"/>
        <xdr:cNvSpPr txBox="1"/>
      </xdr:nvSpPr>
      <xdr:spPr>
        <a:xfrm>
          <a:off x="13436111" y="934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83210</xdr:rowOff>
    </xdr:from>
    <xdr:to>
      <xdr:col>67</xdr:col>
      <xdr:colOff>101600</xdr:colOff>
      <xdr:row>57</xdr:row>
      <xdr:rowOff>13360</xdr:rowOff>
    </xdr:to>
    <xdr:sp macro="" textlink="">
      <xdr:nvSpPr>
        <xdr:cNvPr id="595" name="フローチャート: 判断 594"/>
        <xdr:cNvSpPr/>
      </xdr:nvSpPr>
      <xdr:spPr>
        <a:xfrm>
          <a:off x="12763500" y="96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29887</xdr:rowOff>
    </xdr:from>
    <xdr:ext cx="534377" cy="259045"/>
    <xdr:sp macro="" textlink="">
      <xdr:nvSpPr>
        <xdr:cNvPr id="596" name="テキスト ボックス 595"/>
        <xdr:cNvSpPr txBox="1"/>
      </xdr:nvSpPr>
      <xdr:spPr>
        <a:xfrm>
          <a:off x="12547111" y="945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119799</xdr:rowOff>
    </xdr:from>
    <xdr:to>
      <xdr:col>85</xdr:col>
      <xdr:colOff>177800</xdr:colOff>
      <xdr:row>57</xdr:row>
      <xdr:rowOff>49949</xdr:rowOff>
    </xdr:to>
    <xdr:sp macro="" textlink="">
      <xdr:nvSpPr>
        <xdr:cNvPr id="602" name="楕円 601"/>
        <xdr:cNvSpPr/>
      </xdr:nvSpPr>
      <xdr:spPr>
        <a:xfrm>
          <a:off x="16268700" y="97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98226</xdr:rowOff>
    </xdr:from>
    <xdr:ext cx="534377" cy="259045"/>
    <xdr:sp macro="" textlink="">
      <xdr:nvSpPr>
        <xdr:cNvPr id="603" name="教育費該当値テキスト"/>
        <xdr:cNvSpPr txBox="1"/>
      </xdr:nvSpPr>
      <xdr:spPr>
        <a:xfrm>
          <a:off x="16370300" y="969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158623</xdr:rowOff>
    </xdr:from>
    <xdr:to>
      <xdr:col>81</xdr:col>
      <xdr:colOff>101600</xdr:colOff>
      <xdr:row>58</xdr:row>
      <xdr:rowOff>88773</xdr:rowOff>
    </xdr:to>
    <xdr:sp macro="" textlink="">
      <xdr:nvSpPr>
        <xdr:cNvPr id="604" name="楕円 603"/>
        <xdr:cNvSpPr/>
      </xdr:nvSpPr>
      <xdr:spPr>
        <a:xfrm>
          <a:off x="15430500" y="99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79900</xdr:rowOff>
    </xdr:from>
    <xdr:ext cx="534377" cy="259045"/>
    <xdr:sp macro="" textlink="">
      <xdr:nvSpPr>
        <xdr:cNvPr id="605" name="テキスト ボックス 604"/>
        <xdr:cNvSpPr txBox="1"/>
      </xdr:nvSpPr>
      <xdr:spPr>
        <a:xfrm>
          <a:off x="15214111" y="100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82321</xdr:rowOff>
    </xdr:from>
    <xdr:to>
      <xdr:col>76</xdr:col>
      <xdr:colOff>165100</xdr:colOff>
      <xdr:row>57</xdr:row>
      <xdr:rowOff>12471</xdr:rowOff>
    </xdr:to>
    <xdr:sp macro="" textlink="">
      <xdr:nvSpPr>
        <xdr:cNvPr id="606" name="楕円 605"/>
        <xdr:cNvSpPr/>
      </xdr:nvSpPr>
      <xdr:spPr>
        <a:xfrm>
          <a:off x="14541500" y="96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3598</xdr:rowOff>
    </xdr:from>
    <xdr:ext cx="534377" cy="259045"/>
    <xdr:sp macro="" textlink="">
      <xdr:nvSpPr>
        <xdr:cNvPr id="607" name="テキスト ボックス 606"/>
        <xdr:cNvSpPr txBox="1"/>
      </xdr:nvSpPr>
      <xdr:spPr>
        <a:xfrm>
          <a:off x="14325111" y="9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138799</xdr:rowOff>
    </xdr:from>
    <xdr:to>
      <xdr:col>72</xdr:col>
      <xdr:colOff>38100</xdr:colOff>
      <xdr:row>56</xdr:row>
      <xdr:rowOff>68949</xdr:rowOff>
    </xdr:to>
    <xdr:sp macro="" textlink="">
      <xdr:nvSpPr>
        <xdr:cNvPr id="608" name="楕円 607"/>
        <xdr:cNvSpPr/>
      </xdr:nvSpPr>
      <xdr:spPr>
        <a:xfrm>
          <a:off x="13652500" y="956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60076</xdr:rowOff>
    </xdr:from>
    <xdr:ext cx="534377" cy="259045"/>
    <xdr:sp macro="" textlink="">
      <xdr:nvSpPr>
        <xdr:cNvPr id="609" name="テキスト ボックス 608"/>
        <xdr:cNvSpPr txBox="1"/>
      </xdr:nvSpPr>
      <xdr:spPr>
        <a:xfrm>
          <a:off x="13436111" y="96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144983</xdr:rowOff>
    </xdr:from>
    <xdr:to>
      <xdr:col>67</xdr:col>
      <xdr:colOff>101600</xdr:colOff>
      <xdr:row>57</xdr:row>
      <xdr:rowOff>75133</xdr:rowOff>
    </xdr:to>
    <xdr:sp macro="" textlink="">
      <xdr:nvSpPr>
        <xdr:cNvPr id="610" name="楕円 609"/>
        <xdr:cNvSpPr/>
      </xdr:nvSpPr>
      <xdr:spPr>
        <a:xfrm>
          <a:off x="12763500" y="97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66260</xdr:rowOff>
    </xdr:from>
    <xdr:ext cx="534377" cy="259045"/>
    <xdr:sp macro="" textlink="">
      <xdr:nvSpPr>
        <xdr:cNvPr id="611" name="テキスト ボックス 610"/>
        <xdr:cNvSpPr txBox="1"/>
      </xdr:nvSpPr>
      <xdr:spPr>
        <a:xfrm>
          <a:off x="12547111" y="98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14148</xdr:rowOff>
    </xdr:from>
    <xdr:to>
      <xdr:col>85</xdr:col>
      <xdr:colOff>127000</xdr:colOff>
      <xdr:row>79</xdr:row>
      <xdr:rowOff>16599</xdr:rowOff>
    </xdr:to>
    <xdr:cxnSp macro="">
      <xdr:nvCxnSpPr>
        <xdr:cNvPr id="640" name="直線コネクタ 639"/>
        <xdr:cNvCxnSpPr/>
      </xdr:nvCxnSpPr>
      <xdr:spPr>
        <a:xfrm>
          <a:off x="15481300" y="13558698"/>
          <a:ext cx="8382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14148</xdr:rowOff>
    </xdr:from>
    <xdr:to>
      <xdr:col>81</xdr:col>
      <xdr:colOff>50800</xdr:colOff>
      <xdr:row>79</xdr:row>
      <xdr:rowOff>16066</xdr:rowOff>
    </xdr:to>
    <xdr:cxnSp macro="">
      <xdr:nvCxnSpPr>
        <xdr:cNvPr id="643" name="直線コネクタ 642"/>
        <xdr:cNvCxnSpPr/>
      </xdr:nvCxnSpPr>
      <xdr:spPr>
        <a:xfrm flipV="1">
          <a:off x="14592300" y="13558698"/>
          <a:ext cx="8890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153772</xdr:rowOff>
    </xdr:from>
    <xdr:to>
      <xdr:col>76</xdr:col>
      <xdr:colOff>114300</xdr:colOff>
      <xdr:row>79</xdr:row>
      <xdr:rowOff>16066</xdr:rowOff>
    </xdr:to>
    <xdr:cxnSp macro="">
      <xdr:nvCxnSpPr>
        <xdr:cNvPr id="646" name="直線コネクタ 645"/>
        <xdr:cNvCxnSpPr/>
      </xdr:nvCxnSpPr>
      <xdr:spPr>
        <a:xfrm>
          <a:off x="13703300" y="13526872"/>
          <a:ext cx="889000" cy="3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153772</xdr:rowOff>
    </xdr:from>
    <xdr:to>
      <xdr:col>71</xdr:col>
      <xdr:colOff>177800</xdr:colOff>
      <xdr:row>79</xdr:row>
      <xdr:rowOff>4838</xdr:rowOff>
    </xdr:to>
    <xdr:cxnSp macro="">
      <xdr:nvCxnSpPr>
        <xdr:cNvPr id="649" name="直線コネクタ 648"/>
        <xdr:cNvCxnSpPr/>
      </xdr:nvCxnSpPr>
      <xdr:spPr>
        <a:xfrm flipV="1">
          <a:off x="12814300" y="13526872"/>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82093</xdr:rowOff>
    </xdr:from>
    <xdr:to>
      <xdr:col>72</xdr:col>
      <xdr:colOff>38100</xdr:colOff>
      <xdr:row>79</xdr:row>
      <xdr:rowOff>12243</xdr:rowOff>
    </xdr:to>
    <xdr:sp macro="" textlink="">
      <xdr:nvSpPr>
        <xdr:cNvPr id="650" name="フローチャート: 判断 649"/>
        <xdr:cNvSpPr/>
      </xdr:nvSpPr>
      <xdr:spPr>
        <a:xfrm>
          <a:off x="136525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28770</xdr:rowOff>
    </xdr:from>
    <xdr:ext cx="469744" cy="259045"/>
    <xdr:sp macro="" textlink="">
      <xdr:nvSpPr>
        <xdr:cNvPr id="651" name="テキスト ボックス 650"/>
        <xdr:cNvSpPr txBox="1"/>
      </xdr:nvSpPr>
      <xdr:spPr>
        <a:xfrm>
          <a:off x="13468428" y="1323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105511</xdr:rowOff>
    </xdr:from>
    <xdr:to>
      <xdr:col>67</xdr:col>
      <xdr:colOff>101600</xdr:colOff>
      <xdr:row>79</xdr:row>
      <xdr:rowOff>35661</xdr:rowOff>
    </xdr:to>
    <xdr:sp macro="" textlink="">
      <xdr:nvSpPr>
        <xdr:cNvPr id="652" name="フローチャート: 判断 651"/>
        <xdr:cNvSpPr/>
      </xdr:nvSpPr>
      <xdr:spPr>
        <a:xfrm>
          <a:off x="12763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52188</xdr:rowOff>
    </xdr:from>
    <xdr:ext cx="469744" cy="259045"/>
    <xdr:sp macro="" textlink="">
      <xdr:nvSpPr>
        <xdr:cNvPr id="653" name="テキスト ボックス 652"/>
        <xdr:cNvSpPr txBox="1"/>
      </xdr:nvSpPr>
      <xdr:spPr>
        <a:xfrm>
          <a:off x="12579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137249</xdr:rowOff>
    </xdr:from>
    <xdr:to>
      <xdr:col>85</xdr:col>
      <xdr:colOff>177800</xdr:colOff>
      <xdr:row>79</xdr:row>
      <xdr:rowOff>67399</xdr:rowOff>
    </xdr:to>
    <xdr:sp macro="" textlink="">
      <xdr:nvSpPr>
        <xdr:cNvPr id="659" name="楕円 658"/>
        <xdr:cNvSpPr/>
      </xdr:nvSpPr>
      <xdr:spPr>
        <a:xfrm>
          <a:off x="16268700" y="135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469744" cy="259045"/>
    <xdr:sp macro="" textlink="">
      <xdr:nvSpPr>
        <xdr:cNvPr id="660" name="災害復旧費該当値テキスト"/>
        <xdr:cNvSpPr txBox="1"/>
      </xdr:nvSpPr>
      <xdr:spPr>
        <a:xfrm>
          <a:off x="16370300" y="1346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134798</xdr:rowOff>
    </xdr:from>
    <xdr:to>
      <xdr:col>81</xdr:col>
      <xdr:colOff>101600</xdr:colOff>
      <xdr:row>79</xdr:row>
      <xdr:rowOff>64948</xdr:rowOff>
    </xdr:to>
    <xdr:sp macro="" textlink="">
      <xdr:nvSpPr>
        <xdr:cNvPr id="661" name="楕円 660"/>
        <xdr:cNvSpPr/>
      </xdr:nvSpPr>
      <xdr:spPr>
        <a:xfrm>
          <a:off x="15430500" y="135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56075</xdr:rowOff>
    </xdr:from>
    <xdr:ext cx="469744" cy="259045"/>
    <xdr:sp macro="" textlink="">
      <xdr:nvSpPr>
        <xdr:cNvPr id="662" name="テキスト ボックス 661"/>
        <xdr:cNvSpPr txBox="1"/>
      </xdr:nvSpPr>
      <xdr:spPr>
        <a:xfrm>
          <a:off x="15246428" y="1360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136716</xdr:rowOff>
    </xdr:from>
    <xdr:to>
      <xdr:col>76</xdr:col>
      <xdr:colOff>165100</xdr:colOff>
      <xdr:row>79</xdr:row>
      <xdr:rowOff>66866</xdr:rowOff>
    </xdr:to>
    <xdr:sp macro="" textlink="">
      <xdr:nvSpPr>
        <xdr:cNvPr id="663" name="楕円 662"/>
        <xdr:cNvSpPr/>
      </xdr:nvSpPr>
      <xdr:spPr>
        <a:xfrm>
          <a:off x="14541500" y="1350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57993</xdr:rowOff>
    </xdr:from>
    <xdr:ext cx="469744" cy="259045"/>
    <xdr:sp macro="" textlink="">
      <xdr:nvSpPr>
        <xdr:cNvPr id="664" name="テキスト ボックス 663"/>
        <xdr:cNvSpPr txBox="1"/>
      </xdr:nvSpPr>
      <xdr:spPr>
        <a:xfrm>
          <a:off x="14357428" y="1360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102972</xdr:rowOff>
    </xdr:from>
    <xdr:to>
      <xdr:col>72</xdr:col>
      <xdr:colOff>38100</xdr:colOff>
      <xdr:row>79</xdr:row>
      <xdr:rowOff>33122</xdr:rowOff>
    </xdr:to>
    <xdr:sp macro="" textlink="">
      <xdr:nvSpPr>
        <xdr:cNvPr id="665" name="楕円 664"/>
        <xdr:cNvSpPr/>
      </xdr:nvSpPr>
      <xdr:spPr>
        <a:xfrm>
          <a:off x="13652500" y="134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24249</xdr:rowOff>
    </xdr:from>
    <xdr:ext cx="469744" cy="259045"/>
    <xdr:sp macro="" textlink="">
      <xdr:nvSpPr>
        <xdr:cNvPr id="666" name="テキスト ボックス 665"/>
        <xdr:cNvSpPr txBox="1"/>
      </xdr:nvSpPr>
      <xdr:spPr>
        <a:xfrm>
          <a:off x="13468428" y="135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125488</xdr:rowOff>
    </xdr:from>
    <xdr:to>
      <xdr:col>67</xdr:col>
      <xdr:colOff>101600</xdr:colOff>
      <xdr:row>79</xdr:row>
      <xdr:rowOff>55638</xdr:rowOff>
    </xdr:to>
    <xdr:sp macro="" textlink="">
      <xdr:nvSpPr>
        <xdr:cNvPr id="667" name="楕円 666"/>
        <xdr:cNvSpPr/>
      </xdr:nvSpPr>
      <xdr:spPr>
        <a:xfrm>
          <a:off x="12763500" y="1349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46765</xdr:rowOff>
    </xdr:from>
    <xdr:ext cx="469744" cy="259045"/>
    <xdr:sp macro="" textlink="">
      <xdr:nvSpPr>
        <xdr:cNvPr id="668" name="テキスト ボックス 667"/>
        <xdr:cNvSpPr txBox="1"/>
      </xdr:nvSpPr>
      <xdr:spPr>
        <a:xfrm>
          <a:off x="12579428" y="1359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53084</xdr:rowOff>
    </xdr:from>
    <xdr:to>
      <xdr:col>85</xdr:col>
      <xdr:colOff>127000</xdr:colOff>
      <xdr:row>97</xdr:row>
      <xdr:rowOff>62920</xdr:rowOff>
    </xdr:to>
    <xdr:cxnSp macro="">
      <xdr:nvCxnSpPr>
        <xdr:cNvPr id="697" name="直線コネクタ 696"/>
        <xdr:cNvCxnSpPr/>
      </xdr:nvCxnSpPr>
      <xdr:spPr>
        <a:xfrm>
          <a:off x="15481300" y="16683734"/>
          <a:ext cx="838200" cy="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53084</xdr:rowOff>
    </xdr:from>
    <xdr:to>
      <xdr:col>81</xdr:col>
      <xdr:colOff>50800</xdr:colOff>
      <xdr:row>97</xdr:row>
      <xdr:rowOff>63866</xdr:rowOff>
    </xdr:to>
    <xdr:cxnSp macro="">
      <xdr:nvCxnSpPr>
        <xdr:cNvPr id="700" name="直線コネクタ 699"/>
        <xdr:cNvCxnSpPr/>
      </xdr:nvCxnSpPr>
      <xdr:spPr>
        <a:xfrm flipV="1">
          <a:off x="14592300" y="16683734"/>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52412</xdr:rowOff>
    </xdr:from>
    <xdr:to>
      <xdr:col>76</xdr:col>
      <xdr:colOff>114300</xdr:colOff>
      <xdr:row>97</xdr:row>
      <xdr:rowOff>63866</xdr:rowOff>
    </xdr:to>
    <xdr:cxnSp macro="">
      <xdr:nvCxnSpPr>
        <xdr:cNvPr id="703" name="直線コネクタ 702"/>
        <xdr:cNvCxnSpPr/>
      </xdr:nvCxnSpPr>
      <xdr:spPr>
        <a:xfrm>
          <a:off x="13703300" y="16683062"/>
          <a:ext cx="889000" cy="1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52237</xdr:rowOff>
    </xdr:from>
    <xdr:to>
      <xdr:col>71</xdr:col>
      <xdr:colOff>177800</xdr:colOff>
      <xdr:row>97</xdr:row>
      <xdr:rowOff>52412</xdr:rowOff>
    </xdr:to>
    <xdr:cxnSp macro="">
      <xdr:nvCxnSpPr>
        <xdr:cNvPr id="706" name="直線コネクタ 705"/>
        <xdr:cNvCxnSpPr/>
      </xdr:nvCxnSpPr>
      <xdr:spPr>
        <a:xfrm>
          <a:off x="12814300" y="16682887"/>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707" name="フローチャート: 判断 706"/>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708" name="テキスト ボックス 707"/>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709" name="フローチャート: 判断 708"/>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10" name="テキスト ボックス 709"/>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12120</xdr:rowOff>
    </xdr:from>
    <xdr:to>
      <xdr:col>85</xdr:col>
      <xdr:colOff>177800</xdr:colOff>
      <xdr:row>97</xdr:row>
      <xdr:rowOff>113720</xdr:rowOff>
    </xdr:to>
    <xdr:sp macro="" textlink="">
      <xdr:nvSpPr>
        <xdr:cNvPr id="716" name="楕円 715"/>
        <xdr:cNvSpPr/>
      </xdr:nvSpPr>
      <xdr:spPr>
        <a:xfrm>
          <a:off x="16268700" y="166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161997</xdr:rowOff>
    </xdr:from>
    <xdr:ext cx="534377" cy="259045"/>
    <xdr:sp macro="" textlink="">
      <xdr:nvSpPr>
        <xdr:cNvPr id="717" name="公債費該当値テキスト"/>
        <xdr:cNvSpPr txBox="1"/>
      </xdr:nvSpPr>
      <xdr:spPr>
        <a:xfrm>
          <a:off x="16370300" y="1662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2284</xdr:rowOff>
    </xdr:from>
    <xdr:to>
      <xdr:col>81</xdr:col>
      <xdr:colOff>101600</xdr:colOff>
      <xdr:row>97</xdr:row>
      <xdr:rowOff>103884</xdr:rowOff>
    </xdr:to>
    <xdr:sp macro="" textlink="">
      <xdr:nvSpPr>
        <xdr:cNvPr id="718" name="楕円 717"/>
        <xdr:cNvSpPr/>
      </xdr:nvSpPr>
      <xdr:spPr>
        <a:xfrm>
          <a:off x="15430500" y="166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95011</xdr:rowOff>
    </xdr:from>
    <xdr:ext cx="534377" cy="259045"/>
    <xdr:sp macro="" textlink="">
      <xdr:nvSpPr>
        <xdr:cNvPr id="719" name="テキスト ボックス 718"/>
        <xdr:cNvSpPr txBox="1"/>
      </xdr:nvSpPr>
      <xdr:spPr>
        <a:xfrm>
          <a:off x="15214111" y="1672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13066</xdr:rowOff>
    </xdr:from>
    <xdr:to>
      <xdr:col>76</xdr:col>
      <xdr:colOff>165100</xdr:colOff>
      <xdr:row>97</xdr:row>
      <xdr:rowOff>114666</xdr:rowOff>
    </xdr:to>
    <xdr:sp macro="" textlink="">
      <xdr:nvSpPr>
        <xdr:cNvPr id="720" name="楕円 719"/>
        <xdr:cNvSpPr/>
      </xdr:nvSpPr>
      <xdr:spPr>
        <a:xfrm>
          <a:off x="14541500" y="166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105793</xdr:rowOff>
    </xdr:from>
    <xdr:ext cx="534377" cy="259045"/>
    <xdr:sp macro="" textlink="">
      <xdr:nvSpPr>
        <xdr:cNvPr id="721" name="テキスト ボックス 720"/>
        <xdr:cNvSpPr txBox="1"/>
      </xdr:nvSpPr>
      <xdr:spPr>
        <a:xfrm>
          <a:off x="14325111" y="167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1612</xdr:rowOff>
    </xdr:from>
    <xdr:to>
      <xdr:col>72</xdr:col>
      <xdr:colOff>38100</xdr:colOff>
      <xdr:row>97</xdr:row>
      <xdr:rowOff>103212</xdr:rowOff>
    </xdr:to>
    <xdr:sp macro="" textlink="">
      <xdr:nvSpPr>
        <xdr:cNvPr id="722" name="楕円 721"/>
        <xdr:cNvSpPr/>
      </xdr:nvSpPr>
      <xdr:spPr>
        <a:xfrm>
          <a:off x="13652500" y="166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94339</xdr:rowOff>
    </xdr:from>
    <xdr:ext cx="534377" cy="259045"/>
    <xdr:sp macro="" textlink="">
      <xdr:nvSpPr>
        <xdr:cNvPr id="723" name="テキスト ボックス 722"/>
        <xdr:cNvSpPr txBox="1"/>
      </xdr:nvSpPr>
      <xdr:spPr>
        <a:xfrm>
          <a:off x="13436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1437</xdr:rowOff>
    </xdr:from>
    <xdr:to>
      <xdr:col>67</xdr:col>
      <xdr:colOff>101600</xdr:colOff>
      <xdr:row>97</xdr:row>
      <xdr:rowOff>103037</xdr:rowOff>
    </xdr:to>
    <xdr:sp macro="" textlink="">
      <xdr:nvSpPr>
        <xdr:cNvPr id="724" name="楕円 723"/>
        <xdr:cNvSpPr/>
      </xdr:nvSpPr>
      <xdr:spPr>
        <a:xfrm>
          <a:off x="12763500" y="166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94164</xdr:rowOff>
    </xdr:from>
    <xdr:ext cx="534377" cy="259045"/>
    <xdr:sp macro="" textlink="">
      <xdr:nvSpPr>
        <xdr:cNvPr id="725" name="テキスト ボックス 724"/>
        <xdr:cNvSpPr txBox="1"/>
      </xdr:nvSpPr>
      <xdr:spPr>
        <a:xfrm>
          <a:off x="12547111" y="167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62" name="フローチャート: 判断 761"/>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63" name="テキスト ボックス 762"/>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41808</xdr:rowOff>
    </xdr:from>
    <xdr:to>
      <xdr:col>98</xdr:col>
      <xdr:colOff>38100</xdr:colOff>
      <xdr:row>38</xdr:row>
      <xdr:rowOff>143408</xdr:rowOff>
    </xdr:to>
    <xdr:sp macro="" textlink="">
      <xdr:nvSpPr>
        <xdr:cNvPr id="764" name="フローチャート: 判断 763"/>
        <xdr:cNvSpPr/>
      </xdr:nvSpPr>
      <xdr:spPr>
        <a:xfrm>
          <a:off x="186055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159935</xdr:rowOff>
    </xdr:from>
    <xdr:ext cx="378565" cy="259045"/>
    <xdr:sp macro="" textlink="">
      <xdr:nvSpPr>
        <xdr:cNvPr id="765" name="テキスト ボックス 764"/>
        <xdr:cNvSpPr txBox="1"/>
      </xdr:nvSpPr>
      <xdr:spPr>
        <a:xfrm>
          <a:off x="18467017" y="633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総務費は、住民一人当たり</a:t>
          </a:r>
          <a:r>
            <a:rPr kumimoji="1" lang="ja-JP" altLang="en-US" sz="1100" b="0" i="0" baseline="0">
              <a:solidFill>
                <a:schemeClr val="dk1"/>
              </a:solidFill>
              <a:effectLst/>
              <a:latin typeface="+mn-lt"/>
              <a:ea typeface="+mn-ea"/>
              <a:cs typeface="+mn-cs"/>
            </a:rPr>
            <a:t>８６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０４１</a:t>
          </a:r>
          <a:r>
            <a:rPr kumimoji="1" lang="ja-JP" altLang="ja-JP" sz="1100" b="0" i="0" baseline="0">
              <a:solidFill>
                <a:schemeClr val="dk1"/>
              </a:solidFill>
              <a:effectLst/>
              <a:latin typeface="+mn-lt"/>
              <a:ea typeface="+mn-ea"/>
              <a:cs typeface="+mn-cs"/>
            </a:rPr>
            <a:t>円となっている。前年度と比較して</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％減少し、類似団体平均と比べても低い水準にある。減少の主な要因は、</a:t>
          </a:r>
          <a:r>
            <a:rPr kumimoji="1" lang="ja-JP" altLang="en-US" sz="1100" b="0" i="0" baseline="0">
              <a:solidFill>
                <a:schemeClr val="dk1"/>
              </a:solidFill>
              <a:effectLst/>
              <a:latin typeface="+mn-lt"/>
              <a:ea typeface="+mn-ea"/>
              <a:cs typeface="+mn-cs"/>
            </a:rPr>
            <a:t>財政調整基金、減債基金積立金</a:t>
          </a:r>
          <a:r>
            <a:rPr kumimoji="1" lang="ja-JP" altLang="ja-JP" sz="1100" b="0" i="0" baseline="0">
              <a:solidFill>
                <a:schemeClr val="dk1"/>
              </a:solidFill>
              <a:effectLst/>
              <a:latin typeface="+mn-lt"/>
              <a:ea typeface="+mn-ea"/>
              <a:cs typeface="+mn-cs"/>
            </a:rPr>
            <a:t>の減によるものである。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民生費は、住民一人当たり１</a:t>
          </a:r>
          <a:r>
            <a:rPr kumimoji="1" lang="ja-JP" altLang="en-US" sz="1100" b="0" i="0" baseline="0">
              <a:solidFill>
                <a:schemeClr val="dk1"/>
              </a:solidFill>
              <a:effectLst/>
              <a:latin typeface="+mn-lt"/>
              <a:ea typeface="+mn-ea"/>
              <a:cs typeface="+mn-cs"/>
            </a:rPr>
            <a:t>５８</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０２４</a:t>
          </a:r>
          <a:r>
            <a:rPr kumimoji="1" lang="ja-JP" altLang="ja-JP" sz="1100" b="0" i="0" baseline="0">
              <a:solidFill>
                <a:schemeClr val="dk1"/>
              </a:solidFill>
              <a:effectLst/>
              <a:latin typeface="+mn-lt"/>
              <a:ea typeface="+mn-ea"/>
              <a:cs typeface="+mn-cs"/>
            </a:rPr>
            <a:t>円となっている。前年度と比較して</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しているが、類似団体平均と比べると低い水準にある。増加の主な要因は、子育て世帯臨時特別給付金等の増によるものである。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商工費は、住民一人当たり１</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７９１</a:t>
          </a:r>
          <a:r>
            <a:rPr kumimoji="1" lang="ja-JP" altLang="ja-JP" sz="1100" b="0" i="0" baseline="0">
              <a:solidFill>
                <a:schemeClr val="dk1"/>
              </a:solidFill>
              <a:effectLst/>
              <a:latin typeface="+mn-lt"/>
              <a:ea typeface="+mn-ea"/>
              <a:cs typeface="+mn-cs"/>
            </a:rPr>
            <a:t>円となっている。前年度と比較して</a:t>
          </a:r>
          <a:r>
            <a:rPr kumimoji="1" lang="ja-JP" altLang="en-US" sz="1100" b="0" i="0" baseline="0">
              <a:solidFill>
                <a:schemeClr val="dk1"/>
              </a:solidFill>
              <a:effectLst/>
              <a:latin typeface="+mn-lt"/>
              <a:ea typeface="+mn-ea"/>
              <a:cs typeface="+mn-cs"/>
            </a:rPr>
            <a:t>７７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ているが</a:t>
          </a:r>
          <a:r>
            <a:rPr kumimoji="1" lang="ja-JP" altLang="ja-JP" sz="1100" b="0" i="0" baseline="0">
              <a:solidFill>
                <a:schemeClr val="dk1"/>
              </a:solidFill>
              <a:effectLst/>
              <a:latin typeface="+mn-lt"/>
              <a:ea typeface="+mn-ea"/>
              <a:cs typeface="+mn-cs"/>
            </a:rPr>
            <a:t>、類似団体平均と比べて低い水準にある。</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の主な要因は、</a:t>
          </a:r>
          <a:r>
            <a:rPr kumimoji="1" lang="ja-JP" altLang="en-US" sz="1100" b="0" i="0" baseline="0">
              <a:solidFill>
                <a:schemeClr val="dk1"/>
              </a:solidFill>
              <a:effectLst/>
              <a:latin typeface="+mn-lt"/>
              <a:ea typeface="+mn-ea"/>
              <a:cs typeface="+mn-cs"/>
            </a:rPr>
            <a:t>新型コロナウイルス感染症対応地方創生臨時交付金における商品券事業の実施</a:t>
          </a:r>
          <a:r>
            <a:rPr kumimoji="1" lang="ja-JP" altLang="ja-JP" sz="1100" b="0" i="0" baseline="0">
              <a:solidFill>
                <a:schemeClr val="dk1"/>
              </a:solidFill>
              <a:effectLst/>
              <a:latin typeface="+mn-lt"/>
              <a:ea typeface="+mn-ea"/>
              <a:cs typeface="+mn-cs"/>
            </a:rPr>
            <a:t>によるものである。 </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衛生</a:t>
          </a:r>
          <a:r>
            <a:rPr kumimoji="1" lang="ja-JP" altLang="ja-JP" sz="1100" b="0" i="0" baseline="0">
              <a:solidFill>
                <a:schemeClr val="dk1"/>
              </a:solidFill>
              <a:effectLst/>
              <a:latin typeface="+mn-lt"/>
              <a:ea typeface="+mn-ea"/>
              <a:cs typeface="+mn-cs"/>
            </a:rPr>
            <a:t>費は、住民一人当たり</a:t>
          </a:r>
          <a:r>
            <a:rPr kumimoji="1" lang="ja-JP" altLang="en-US" sz="1100" b="0" i="0" baseline="0">
              <a:solidFill>
                <a:schemeClr val="dk1"/>
              </a:solidFill>
              <a:effectLst/>
              <a:latin typeface="+mn-lt"/>
              <a:ea typeface="+mn-ea"/>
              <a:cs typeface="+mn-cs"/>
            </a:rPr>
            <a:t>５１</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５５９</a:t>
          </a:r>
          <a:r>
            <a:rPr kumimoji="1" lang="ja-JP" altLang="ja-JP" sz="1100" b="0" i="0" baseline="0">
              <a:solidFill>
                <a:schemeClr val="dk1"/>
              </a:solidFill>
              <a:effectLst/>
              <a:latin typeface="+mn-lt"/>
              <a:ea typeface="+mn-ea"/>
              <a:cs typeface="+mn-cs"/>
            </a:rPr>
            <a:t>円となっている。</a:t>
          </a:r>
          <a:r>
            <a:rPr kumimoji="1" lang="ja-JP" altLang="en-US" sz="1100" b="0" i="0" baseline="0">
              <a:solidFill>
                <a:schemeClr val="dk1"/>
              </a:solidFill>
              <a:effectLst/>
              <a:latin typeface="+mn-lt"/>
              <a:ea typeface="+mn-ea"/>
              <a:cs typeface="+mn-cs"/>
            </a:rPr>
            <a:t>前年度と比較して８．８％増加してい</a:t>
          </a:r>
          <a:r>
            <a:rPr kumimoji="1" lang="ja-JP" altLang="ja-JP" sz="1100" b="0" i="0" baseline="0">
              <a:solidFill>
                <a:schemeClr val="dk1"/>
              </a:solidFill>
              <a:effectLst/>
              <a:latin typeface="+mn-lt"/>
              <a:ea typeface="+mn-ea"/>
              <a:cs typeface="+mn-cs"/>
            </a:rPr>
            <a:t>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これは、</a:t>
          </a:r>
          <a:r>
            <a:rPr kumimoji="1" lang="ja-JP" altLang="en-US" sz="1100" b="0" i="0" baseline="0">
              <a:solidFill>
                <a:schemeClr val="dk1"/>
              </a:solidFill>
              <a:effectLst/>
              <a:latin typeface="+mn-lt"/>
              <a:ea typeface="+mn-ea"/>
              <a:cs typeface="+mn-cs"/>
            </a:rPr>
            <a:t>保健センターの改修を実施したことによるものである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教育費は、住民一人当たり</a:t>
          </a:r>
          <a:r>
            <a:rPr kumimoji="1" lang="ja-JP" altLang="en-US" sz="1100" b="0" i="0" baseline="0">
              <a:solidFill>
                <a:schemeClr val="dk1"/>
              </a:solidFill>
              <a:effectLst/>
              <a:latin typeface="+mn-lt"/>
              <a:ea typeface="+mn-ea"/>
              <a:cs typeface="+mn-cs"/>
            </a:rPr>
            <a:t>６０</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５６７</a:t>
          </a:r>
          <a:r>
            <a:rPr kumimoji="1" lang="ja-JP" altLang="ja-JP" sz="1100" b="0" i="0" baseline="0">
              <a:solidFill>
                <a:schemeClr val="dk1"/>
              </a:solidFill>
              <a:effectLst/>
              <a:latin typeface="+mn-lt"/>
              <a:ea typeface="+mn-ea"/>
              <a:cs typeface="+mn-cs"/>
            </a:rPr>
            <a:t>円となっている。前年度と比較して３</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ている。これは、小学校のプール建替や公民館の耐震改修によるものである。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年度の実質単年度収支においては</a:t>
          </a:r>
          <a:r>
            <a:rPr kumimoji="1" lang="ja-JP" altLang="en-US" sz="1100" b="0" i="0" baseline="0">
              <a:solidFill>
                <a:schemeClr val="dk1"/>
              </a:solidFill>
              <a:effectLst/>
              <a:latin typeface="+mn-lt"/>
              <a:ea typeface="+mn-ea"/>
              <a:cs typeface="+mn-cs"/>
            </a:rPr>
            <a:t>△３</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３０％</a:t>
          </a:r>
          <a:r>
            <a:rPr kumimoji="1" lang="ja-JP" altLang="ja-JP" sz="1100" b="0" i="0" baseline="0">
              <a:solidFill>
                <a:schemeClr val="dk1"/>
              </a:solidFill>
              <a:effectLst/>
              <a:latin typeface="+mn-lt"/>
              <a:ea typeface="+mn-ea"/>
              <a:cs typeface="+mn-cs"/>
            </a:rPr>
            <a:t>となり、実質収支において</a:t>
          </a:r>
          <a:r>
            <a:rPr kumimoji="1" lang="ja-JP" altLang="en-US" sz="1100" b="0" i="0" baseline="0">
              <a:solidFill>
                <a:schemeClr val="dk1"/>
              </a:solidFill>
              <a:effectLst/>
              <a:latin typeface="+mn-lt"/>
              <a:ea typeface="+mn-ea"/>
              <a:cs typeface="+mn-cs"/>
            </a:rPr>
            <a:t>は３</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１８</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マイナス</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標準財政規模に対する実質収支額の比率については、３～５％を確保できるよう、</a:t>
          </a:r>
          <a:r>
            <a:rPr kumimoji="1" lang="ja-JP" altLang="ja-JP" sz="1100" b="0" i="0" baseline="0">
              <a:solidFill>
                <a:schemeClr val="dk1"/>
              </a:solidFill>
              <a:effectLst/>
              <a:latin typeface="+mn-lt"/>
              <a:ea typeface="+mn-ea"/>
              <a:cs typeface="+mn-cs"/>
            </a:rPr>
            <a:t>今後も各事業において一定の歳出が見込まれる中、歳出の抑制と歳入の確保に努めることで基金取り崩し額の抑制に向けての取組みを行う。</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和歌山県上富田町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年度においては、前年度と比較して赤字額は０とな</a:t>
          </a:r>
          <a:r>
            <a:rPr kumimoji="1" lang="ja-JP" altLang="en-US" sz="1100" b="0" i="0" baseline="0">
              <a:solidFill>
                <a:schemeClr val="dk1"/>
              </a:solidFill>
              <a:effectLst/>
              <a:latin typeface="+mn-lt"/>
              <a:ea typeface="+mn-ea"/>
              <a:cs typeface="+mn-cs"/>
            </a:rPr>
            <a:t>っているが</a:t>
          </a:r>
          <a:r>
            <a:rPr kumimoji="1" lang="ja-JP" altLang="ja-JP" sz="1100" b="0" i="0" baseline="0">
              <a:solidFill>
                <a:schemeClr val="dk1"/>
              </a:solidFill>
              <a:effectLst/>
              <a:latin typeface="+mn-lt"/>
              <a:ea typeface="+mn-ea"/>
              <a:cs typeface="+mn-cs"/>
            </a:rPr>
            <a:t>、黒字額は</a:t>
          </a:r>
          <a:r>
            <a:rPr kumimoji="1" lang="ja-JP" altLang="en-US" sz="1100" b="0" i="0" baseline="0">
              <a:solidFill>
                <a:schemeClr val="dk1"/>
              </a:solidFill>
              <a:effectLst/>
              <a:latin typeface="+mn-lt"/>
              <a:ea typeface="+mn-ea"/>
              <a:cs typeface="+mn-cs"/>
            </a:rPr>
            <a:t>縮小</a:t>
          </a:r>
          <a:r>
            <a:rPr kumimoji="1" lang="ja-JP" altLang="ja-JP" sz="1100" b="0" i="0" baseline="0">
              <a:solidFill>
                <a:schemeClr val="dk1"/>
              </a:solidFill>
              <a:effectLst/>
              <a:latin typeface="+mn-lt"/>
              <a:ea typeface="+mn-ea"/>
              <a:cs typeface="+mn-cs"/>
            </a:rPr>
            <a:t>となっている。主な要因としては、一般会計においての黒字額の</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a:t>
          </a:r>
          <a:r>
            <a:rPr kumimoji="1" lang="ja-JP" altLang="en-US" sz="1100" b="0" i="0" baseline="0">
              <a:solidFill>
                <a:schemeClr val="dk1"/>
              </a:solidFill>
              <a:effectLst/>
              <a:latin typeface="+mn-lt"/>
              <a:ea typeface="+mn-ea"/>
              <a:cs typeface="+mn-cs"/>
            </a:rPr>
            <a:t>現状を維持しつつ、</a:t>
          </a:r>
          <a:r>
            <a:rPr kumimoji="1" lang="ja-JP" altLang="ja-JP" sz="1100" b="0" i="0" baseline="0">
              <a:solidFill>
                <a:schemeClr val="dk1"/>
              </a:solidFill>
              <a:effectLst/>
              <a:latin typeface="+mn-lt"/>
              <a:ea typeface="+mn-ea"/>
              <a:cs typeface="+mn-cs"/>
            </a:rPr>
            <a:t>事業会計においても、各種事業の見直しや効率化を行い、新規事業についての優先順位を見極めることで、各事業での健全化を図りつつ、宅地造成事業における売却可能資産の販売促進や、公共下水道事業におけるつなぎ込み率の向上など、全ての事業においてより一層の改善に向けた取組みを行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7740587</v>
      </c>
      <c r="BO4" s="449"/>
      <c r="BP4" s="449"/>
      <c r="BQ4" s="449"/>
      <c r="BR4" s="449"/>
      <c r="BS4" s="449"/>
      <c r="BT4" s="449"/>
      <c r="BU4" s="450"/>
      <c r="BV4" s="448">
        <v>7814575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4.3</v>
      </c>
      <c r="CU4" s="589"/>
      <c r="CV4" s="589"/>
      <c r="CW4" s="589"/>
      <c r="CX4" s="589"/>
      <c r="CY4" s="589"/>
      <c r="CZ4" s="589"/>
      <c r="DA4" s="590"/>
      <c r="DB4" s="588">
        <v>7.5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7542262</v>
      </c>
      <c r="BO5" s="420"/>
      <c r="BP5" s="420"/>
      <c r="BQ5" s="420"/>
      <c r="BR5" s="420"/>
      <c r="BS5" s="420"/>
      <c r="BT5" s="420"/>
      <c r="BU5" s="421"/>
      <c r="BV5" s="419">
        <v>7403339</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84</v>
      </c>
      <c r="CU5" s="417"/>
      <c r="CV5" s="417"/>
      <c r="CW5" s="417"/>
      <c r="CX5" s="417"/>
      <c r="CY5" s="417"/>
      <c r="CZ5" s="417"/>
      <c r="DA5" s="418"/>
      <c r="DB5" s="416">
        <v>81.8</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198325</v>
      </c>
      <c r="BO6" s="420"/>
      <c r="BP6" s="420"/>
      <c r="BQ6" s="420"/>
      <c r="BR6" s="420"/>
      <c r="BS6" s="420"/>
      <c r="BT6" s="420"/>
      <c r="BU6" s="421"/>
      <c r="BV6" s="419">
        <v>411236</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85.3</v>
      </c>
      <c r="CU6" s="563"/>
      <c r="CV6" s="563"/>
      <c r="CW6" s="563"/>
      <c r="CX6" s="563"/>
      <c r="CY6" s="563"/>
      <c r="CZ6" s="563"/>
      <c r="DA6" s="564"/>
      <c r="DB6" s="562">
        <v>83.8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11410</v>
      </c>
      <c r="BO7" s="420"/>
      <c r="BP7" s="420"/>
      <c r="BQ7" s="420"/>
      <c r="BR7" s="420"/>
      <c r="BS7" s="420"/>
      <c r="BT7" s="420"/>
      <c r="BU7" s="421"/>
      <c r="BV7" s="419">
        <v>80601</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4338086</v>
      </c>
      <c r="CU7" s="420"/>
      <c r="CV7" s="420"/>
      <c r="CW7" s="420"/>
      <c r="CX7" s="420"/>
      <c r="CY7" s="420"/>
      <c r="CZ7" s="420"/>
      <c r="DA7" s="421"/>
      <c r="DB7" s="419">
        <v>4412962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186915</v>
      </c>
      <c r="BO8" s="420"/>
      <c r="BP8" s="420"/>
      <c r="BQ8" s="420"/>
      <c r="BR8" s="420"/>
      <c r="BS8" s="420"/>
      <c r="BT8" s="420"/>
      <c r="BU8" s="421"/>
      <c r="BV8" s="419">
        <v>330635</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0.47</v>
      </c>
      <c r="CU8" s="523"/>
      <c r="CV8" s="523"/>
      <c r="CW8" s="523"/>
      <c r="CX8" s="523"/>
      <c r="CY8" s="523"/>
      <c r="CZ8" s="523"/>
      <c r="DA8" s="524"/>
      <c r="DB8" s="522">
        <v>0.49</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15236</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95</v>
      </c>
      <c r="AV9" s="478"/>
      <c r="AW9" s="478"/>
      <c r="AX9" s="478"/>
      <c r="AY9" s="433" t="s">
        <v>117</v>
      </c>
      <c r="AZ9" s="434"/>
      <c r="BA9" s="434"/>
      <c r="BB9" s="434"/>
      <c r="BC9" s="434"/>
      <c r="BD9" s="434"/>
      <c r="BE9" s="434"/>
      <c r="BF9" s="434"/>
      <c r="BG9" s="434"/>
      <c r="BH9" s="434"/>
      <c r="BI9" s="434"/>
      <c r="BJ9" s="434"/>
      <c r="BK9" s="434"/>
      <c r="BL9" s="434"/>
      <c r="BM9" s="435"/>
      <c r="BN9" s="419">
        <v>-143720</v>
      </c>
      <c r="BO9" s="420"/>
      <c r="BP9" s="420"/>
      <c r="BQ9" s="420"/>
      <c r="BR9" s="420"/>
      <c r="BS9" s="420"/>
      <c r="BT9" s="420"/>
      <c r="BU9" s="421"/>
      <c r="BV9" s="419">
        <v>262000</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13.1</v>
      </c>
      <c r="CU9" s="417"/>
      <c r="CV9" s="417"/>
      <c r="CW9" s="417"/>
      <c r="CX9" s="417"/>
      <c r="CY9" s="417"/>
      <c r="CZ9" s="417"/>
      <c r="DA9" s="418"/>
      <c r="DB9" s="416">
        <v>13.2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14989</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95</v>
      </c>
      <c r="AV10" s="478"/>
      <c r="AW10" s="478"/>
      <c r="AX10" s="478"/>
      <c r="AY10" s="433" t="s">
        <v>121</v>
      </c>
      <c r="AZ10" s="434"/>
      <c r="BA10" s="434"/>
      <c r="BB10" s="434"/>
      <c r="BC10" s="434"/>
      <c r="BD10" s="434"/>
      <c r="BE10" s="434"/>
      <c r="BF10" s="434"/>
      <c r="BG10" s="434"/>
      <c r="BH10" s="434"/>
      <c r="BI10" s="434"/>
      <c r="BJ10" s="434"/>
      <c r="BK10" s="434"/>
      <c r="BL10" s="434"/>
      <c r="BM10" s="435"/>
      <c r="BN10" s="419">
        <v>625</v>
      </c>
      <c r="BO10" s="420"/>
      <c r="BP10" s="420"/>
      <c r="BQ10" s="420"/>
      <c r="BR10" s="420"/>
      <c r="BS10" s="420"/>
      <c r="BT10" s="420"/>
      <c r="BU10" s="421"/>
      <c r="BV10" s="419">
        <v>54372</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15709</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15657</v>
      </c>
      <c r="S13" s="507"/>
      <c r="T13" s="507"/>
      <c r="U13" s="507"/>
      <c r="V13" s="508"/>
      <c r="W13" s="509" t="s">
        <v>141</v>
      </c>
      <c r="X13" s="405"/>
      <c r="Y13" s="405"/>
      <c r="Z13" s="405"/>
      <c r="AA13" s="405"/>
      <c r="AB13" s="406"/>
      <c r="AC13" s="372">
        <v>456</v>
      </c>
      <c r="AD13" s="373"/>
      <c r="AE13" s="373"/>
      <c r="AF13" s="373"/>
      <c r="AG13" s="374"/>
      <c r="AH13" s="372">
        <v>571</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-143095</v>
      </c>
      <c r="BO13" s="420"/>
      <c r="BP13" s="420"/>
      <c r="BQ13" s="420"/>
      <c r="BR13" s="420"/>
      <c r="BS13" s="420"/>
      <c r="BT13" s="420"/>
      <c r="BU13" s="421"/>
      <c r="BV13" s="419">
        <v>316372</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12.3</v>
      </c>
      <c r="CU13" s="417"/>
      <c r="CV13" s="417"/>
      <c r="CW13" s="417"/>
      <c r="CX13" s="417"/>
      <c r="CY13" s="417"/>
      <c r="CZ13" s="417"/>
      <c r="DA13" s="418"/>
      <c r="DB13" s="416">
        <v>13.1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15685</v>
      </c>
      <c r="S14" s="507"/>
      <c r="T14" s="507"/>
      <c r="U14" s="507"/>
      <c r="V14" s="508"/>
      <c r="W14" s="510"/>
      <c r="X14" s="408"/>
      <c r="Y14" s="408"/>
      <c r="Z14" s="408"/>
      <c r="AA14" s="408"/>
      <c r="AB14" s="409"/>
      <c r="AC14" s="499">
        <v>6.5</v>
      </c>
      <c r="AD14" s="500"/>
      <c r="AE14" s="500"/>
      <c r="AF14" s="500"/>
      <c r="AG14" s="501"/>
      <c r="AH14" s="499">
        <v>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22.1</v>
      </c>
      <c r="CU14" s="517"/>
      <c r="CV14" s="517"/>
      <c r="CW14" s="517"/>
      <c r="CX14" s="517"/>
      <c r="CY14" s="517"/>
      <c r="CZ14" s="517"/>
      <c r="DA14" s="518"/>
      <c r="DB14" s="516">
        <v>15.2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15633</v>
      </c>
      <c r="S15" s="507"/>
      <c r="T15" s="507"/>
      <c r="U15" s="507"/>
      <c r="V15" s="508"/>
      <c r="W15" s="509" t="s">
        <v>148</v>
      </c>
      <c r="X15" s="405"/>
      <c r="Y15" s="405"/>
      <c r="Z15" s="405"/>
      <c r="AA15" s="405"/>
      <c r="AB15" s="406"/>
      <c r="AC15" s="372">
        <v>1523</v>
      </c>
      <c r="AD15" s="373"/>
      <c r="AE15" s="373"/>
      <c r="AF15" s="373"/>
      <c r="AG15" s="374"/>
      <c r="AH15" s="372">
        <v>1594</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1805704</v>
      </c>
      <c r="BO15" s="449"/>
      <c r="BP15" s="449"/>
      <c r="BQ15" s="449"/>
      <c r="BR15" s="449"/>
      <c r="BS15" s="449"/>
      <c r="BT15" s="449"/>
      <c r="BU15" s="450"/>
      <c r="BV15" s="448">
        <v>1694486</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21.6</v>
      </c>
      <c r="AD16" s="500"/>
      <c r="AE16" s="500"/>
      <c r="AF16" s="500"/>
      <c r="AG16" s="501"/>
      <c r="AH16" s="499">
        <v>22.5</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3816226</v>
      </c>
      <c r="BO16" s="420"/>
      <c r="BP16" s="420"/>
      <c r="BQ16" s="420"/>
      <c r="BR16" s="420"/>
      <c r="BS16" s="420"/>
      <c r="BT16" s="420"/>
      <c r="BU16" s="421"/>
      <c r="BV16" s="419">
        <v>3731449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5086</v>
      </c>
      <c r="AD17" s="373"/>
      <c r="AE17" s="373"/>
      <c r="AF17" s="373"/>
      <c r="AG17" s="374"/>
      <c r="AH17" s="372">
        <v>4932</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2260708</v>
      </c>
      <c r="BO17" s="420"/>
      <c r="BP17" s="420"/>
      <c r="BQ17" s="420"/>
      <c r="BR17" s="420"/>
      <c r="BS17" s="420"/>
      <c r="BT17" s="420"/>
      <c r="BU17" s="421"/>
      <c r="BV17" s="419">
        <v>2130007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57.37</v>
      </c>
      <c r="M18" s="472"/>
      <c r="N18" s="472"/>
      <c r="O18" s="472"/>
      <c r="P18" s="472"/>
      <c r="Q18" s="472"/>
      <c r="R18" s="473"/>
      <c r="S18" s="473"/>
      <c r="T18" s="473"/>
      <c r="U18" s="473"/>
      <c r="V18" s="474"/>
      <c r="W18" s="490"/>
      <c r="X18" s="491"/>
      <c r="Y18" s="491"/>
      <c r="Z18" s="491"/>
      <c r="AA18" s="491"/>
      <c r="AB18" s="515"/>
      <c r="AC18" s="389">
        <v>72</v>
      </c>
      <c r="AD18" s="390"/>
      <c r="AE18" s="390"/>
      <c r="AF18" s="390"/>
      <c r="AG18" s="475"/>
      <c r="AH18" s="389">
        <v>69.5</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3698688</v>
      </c>
      <c r="BO18" s="420"/>
      <c r="BP18" s="420"/>
      <c r="BQ18" s="420"/>
      <c r="BR18" s="420"/>
      <c r="BS18" s="420"/>
      <c r="BT18" s="420"/>
      <c r="BU18" s="421"/>
      <c r="BV18" s="419">
        <v>3602083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266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4954451</v>
      </c>
      <c r="BO19" s="420"/>
      <c r="BP19" s="420"/>
      <c r="BQ19" s="420"/>
      <c r="BR19" s="420"/>
      <c r="BS19" s="420"/>
      <c r="BT19" s="420"/>
      <c r="BU19" s="421"/>
      <c r="BV19" s="419">
        <v>4960688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6368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5636415</v>
      </c>
      <c r="BO22" s="449"/>
      <c r="BP22" s="449"/>
      <c r="BQ22" s="449"/>
      <c r="BR22" s="449"/>
      <c r="BS22" s="449"/>
      <c r="BT22" s="449"/>
      <c r="BU22" s="450"/>
      <c r="BV22" s="448">
        <v>6058144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4742606</v>
      </c>
      <c r="BO23" s="420"/>
      <c r="BP23" s="420"/>
      <c r="BQ23" s="420"/>
      <c r="BR23" s="420"/>
      <c r="BS23" s="420"/>
      <c r="BT23" s="420"/>
      <c r="BU23" s="421"/>
      <c r="BV23" s="419">
        <v>5016443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7200</v>
      </c>
      <c r="R24" s="373"/>
      <c r="S24" s="373"/>
      <c r="T24" s="373"/>
      <c r="U24" s="373"/>
      <c r="V24" s="374"/>
      <c r="W24" s="462"/>
      <c r="X24" s="399"/>
      <c r="Y24" s="400"/>
      <c r="Z24" s="375" t="s">
        <v>173</v>
      </c>
      <c r="AA24" s="376"/>
      <c r="AB24" s="376"/>
      <c r="AC24" s="376"/>
      <c r="AD24" s="376"/>
      <c r="AE24" s="376"/>
      <c r="AF24" s="376"/>
      <c r="AG24" s="377"/>
      <c r="AH24" s="372">
        <v>103</v>
      </c>
      <c r="AI24" s="373"/>
      <c r="AJ24" s="373"/>
      <c r="AK24" s="373"/>
      <c r="AL24" s="374"/>
      <c r="AM24" s="372">
        <v>291902</v>
      </c>
      <c r="AN24" s="373"/>
      <c r="AO24" s="373"/>
      <c r="AP24" s="373"/>
      <c r="AQ24" s="373"/>
      <c r="AR24" s="374"/>
      <c r="AS24" s="372">
        <v>2834</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3373345</v>
      </c>
      <c r="BO24" s="420"/>
      <c r="BP24" s="420"/>
      <c r="BQ24" s="420"/>
      <c r="BR24" s="420"/>
      <c r="BS24" s="420"/>
      <c r="BT24" s="420"/>
      <c r="BU24" s="421"/>
      <c r="BV24" s="419">
        <v>3643259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5900</v>
      </c>
      <c r="R25" s="373"/>
      <c r="S25" s="373"/>
      <c r="T25" s="373"/>
      <c r="U25" s="373"/>
      <c r="V25" s="374"/>
      <c r="W25" s="462"/>
      <c r="X25" s="399"/>
      <c r="Y25" s="400"/>
      <c r="Z25" s="375" t="s">
        <v>176</v>
      </c>
      <c r="AA25" s="376"/>
      <c r="AB25" s="376"/>
      <c r="AC25" s="376"/>
      <c r="AD25" s="376"/>
      <c r="AE25" s="376"/>
      <c r="AF25" s="376"/>
      <c r="AG25" s="377"/>
      <c r="AH25" s="372" t="s">
        <v>130</v>
      </c>
      <c r="AI25" s="373"/>
      <c r="AJ25" s="373"/>
      <c r="AK25" s="373"/>
      <c r="AL25" s="374"/>
      <c r="AM25" s="372" t="s">
        <v>177</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495049</v>
      </c>
      <c r="BO25" s="449"/>
      <c r="BP25" s="449"/>
      <c r="BQ25" s="449"/>
      <c r="BR25" s="449"/>
      <c r="BS25" s="449"/>
      <c r="BT25" s="449"/>
      <c r="BU25" s="450"/>
      <c r="BV25" s="448">
        <v>237173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5400</v>
      </c>
      <c r="R26" s="373"/>
      <c r="S26" s="373"/>
      <c r="T26" s="373"/>
      <c r="U26" s="373"/>
      <c r="V26" s="374"/>
      <c r="W26" s="462"/>
      <c r="X26" s="399"/>
      <c r="Y26" s="400"/>
      <c r="Z26" s="375" t="s">
        <v>180</v>
      </c>
      <c r="AA26" s="430"/>
      <c r="AB26" s="430"/>
      <c r="AC26" s="430"/>
      <c r="AD26" s="430"/>
      <c r="AE26" s="430"/>
      <c r="AF26" s="430"/>
      <c r="AG26" s="431"/>
      <c r="AH26" s="372" t="s">
        <v>181</v>
      </c>
      <c r="AI26" s="373"/>
      <c r="AJ26" s="373"/>
      <c r="AK26" s="373"/>
      <c r="AL26" s="374"/>
      <c r="AM26" s="372" t="s">
        <v>177</v>
      </c>
      <c r="AN26" s="373"/>
      <c r="AO26" s="373"/>
      <c r="AP26" s="373"/>
      <c r="AQ26" s="373"/>
      <c r="AR26" s="374"/>
      <c r="AS26" s="372" t="s">
        <v>177</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177</v>
      </c>
      <c r="BO26" s="420"/>
      <c r="BP26" s="420"/>
      <c r="BQ26" s="420"/>
      <c r="BR26" s="420"/>
      <c r="BS26" s="420"/>
      <c r="BT26" s="420"/>
      <c r="BU26" s="421"/>
      <c r="BV26" s="419" t="s">
        <v>177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3000</v>
      </c>
      <c r="R27" s="373"/>
      <c r="S27" s="373"/>
      <c r="T27" s="373"/>
      <c r="U27" s="373"/>
      <c r="V27" s="374"/>
      <c r="W27" s="462"/>
      <c r="X27" s="399"/>
      <c r="Y27" s="400"/>
      <c r="Z27" s="375" t="s">
        <v>184</v>
      </c>
      <c r="AA27" s="376"/>
      <c r="AB27" s="376"/>
      <c r="AC27" s="376"/>
      <c r="AD27" s="376"/>
      <c r="AE27" s="376"/>
      <c r="AF27" s="376"/>
      <c r="AG27" s="377"/>
      <c r="AH27" s="372">
        <v>1</v>
      </c>
      <c r="AI27" s="373"/>
      <c r="AJ27" s="373"/>
      <c r="AK27" s="373"/>
      <c r="AL27" s="374"/>
      <c r="AM27" s="372" t="s">
        <v>185</v>
      </c>
      <c r="AN27" s="373"/>
      <c r="AO27" s="373"/>
      <c r="AP27" s="373"/>
      <c r="AQ27" s="373"/>
      <c r="AR27" s="374"/>
      <c r="AS27" s="372" t="s">
        <v>186</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100406</v>
      </c>
      <c r="BO27" s="454"/>
      <c r="BP27" s="454"/>
      <c r="BQ27" s="454"/>
      <c r="BR27" s="454"/>
      <c r="BS27" s="454"/>
      <c r="BT27" s="454"/>
      <c r="BU27" s="455"/>
      <c r="BV27" s="453">
        <v>100406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2600</v>
      </c>
      <c r="R28" s="373"/>
      <c r="S28" s="373"/>
      <c r="T28" s="373"/>
      <c r="U28" s="373"/>
      <c r="V28" s="374"/>
      <c r="W28" s="462"/>
      <c r="X28" s="399"/>
      <c r="Y28" s="400"/>
      <c r="Z28" s="375" t="s">
        <v>189</v>
      </c>
      <c r="AA28" s="376"/>
      <c r="AB28" s="376"/>
      <c r="AC28" s="376"/>
      <c r="AD28" s="376"/>
      <c r="AE28" s="376"/>
      <c r="AF28" s="376"/>
      <c r="AG28" s="377"/>
      <c r="AH28" s="372" t="s">
        <v>181</v>
      </c>
      <c r="AI28" s="373"/>
      <c r="AJ28" s="373"/>
      <c r="AK28" s="373"/>
      <c r="AL28" s="374"/>
      <c r="AM28" s="372" t="s">
        <v>177</v>
      </c>
      <c r="AN28" s="373"/>
      <c r="AO28" s="373"/>
      <c r="AP28" s="373"/>
      <c r="AQ28" s="373"/>
      <c r="AR28" s="374"/>
      <c r="AS28" s="372" t="s">
        <v>177</v>
      </c>
      <c r="AT28" s="373"/>
      <c r="AU28" s="373"/>
      <c r="AV28" s="373"/>
      <c r="AW28" s="373"/>
      <c r="AX28" s="432"/>
      <c r="AY28" s="436" t="s">
        <v>190</v>
      </c>
      <c r="AZ28" s="437"/>
      <c r="BA28" s="437"/>
      <c r="BB28" s="438"/>
      <c r="BC28" s="445" t="s">
        <v>49</v>
      </c>
      <c r="BD28" s="446"/>
      <c r="BE28" s="446"/>
      <c r="BF28" s="446"/>
      <c r="BG28" s="446"/>
      <c r="BH28" s="446"/>
      <c r="BI28" s="446"/>
      <c r="BJ28" s="446"/>
      <c r="BK28" s="446"/>
      <c r="BL28" s="446"/>
      <c r="BM28" s="447"/>
      <c r="BN28" s="448">
        <v>1444003</v>
      </c>
      <c r="BO28" s="449"/>
      <c r="BP28" s="449"/>
      <c r="BQ28" s="449"/>
      <c r="BR28" s="449"/>
      <c r="BS28" s="449"/>
      <c r="BT28" s="449"/>
      <c r="BU28" s="450"/>
      <c r="BV28" s="448">
        <v>1193378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10</v>
      </c>
      <c r="M29" s="373"/>
      <c r="N29" s="373"/>
      <c r="O29" s="373"/>
      <c r="P29" s="374"/>
      <c r="Q29" s="372">
        <v>2400</v>
      </c>
      <c r="R29" s="373"/>
      <c r="S29" s="373"/>
      <c r="T29" s="373"/>
      <c r="U29" s="373"/>
      <c r="V29" s="374"/>
      <c r="W29" s="463"/>
      <c r="X29" s="464"/>
      <c r="Y29" s="465"/>
      <c r="Z29" s="375" t="s">
        <v>192</v>
      </c>
      <c r="AA29" s="376"/>
      <c r="AB29" s="376"/>
      <c r="AC29" s="376"/>
      <c r="AD29" s="376"/>
      <c r="AE29" s="376"/>
      <c r="AF29" s="376"/>
      <c r="AG29" s="377"/>
      <c r="AH29" s="372">
        <v>104</v>
      </c>
      <c r="AI29" s="373"/>
      <c r="AJ29" s="373"/>
      <c r="AK29" s="373"/>
      <c r="AL29" s="374"/>
      <c r="AM29" s="372">
        <v>294391</v>
      </c>
      <c r="AN29" s="373"/>
      <c r="AO29" s="373"/>
      <c r="AP29" s="373"/>
      <c r="AQ29" s="373"/>
      <c r="AR29" s="374"/>
      <c r="AS29" s="372">
        <v>2831</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541044</v>
      </c>
      <c r="BO29" s="420"/>
      <c r="BP29" s="420"/>
      <c r="BQ29" s="420"/>
      <c r="BR29" s="420"/>
      <c r="BS29" s="420"/>
      <c r="BT29" s="420"/>
      <c r="BU29" s="421"/>
      <c r="BV29" s="419">
        <v>540810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97.8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1100965</v>
      </c>
      <c r="BO30" s="454"/>
      <c r="BP30" s="454"/>
      <c r="BQ30" s="454"/>
      <c r="BR30" s="454"/>
      <c r="BS30" s="454"/>
      <c r="BT30" s="454"/>
      <c r="BU30" s="455"/>
      <c r="BV30" s="453">
        <v>946570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201</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公共下水道事業</v>
      </c>
      <c r="BH34" s="368"/>
      <c r="BI34" s="368"/>
      <c r="BJ34" s="368"/>
      <c r="BK34" s="368"/>
      <c r="BL34" s="368"/>
      <c r="BM34" s="368"/>
      <c r="BN34" s="368"/>
      <c r="BO34" s="368"/>
      <c r="BP34" s="368"/>
      <c r="BQ34" s="368"/>
      <c r="BR34" s="368"/>
      <c r="BS34" s="368"/>
      <c r="BT34" s="368"/>
      <c r="BU34" s="368"/>
      <c r="BV34" s="181"/>
      <c r="BW34" s="367" t="str">
        <f>IF(BY34="","",MAX(C34:D43,U34:V43,AM34:AN43,BE34:BF43)+1)</f>
        <v/>
      </c>
      <c r="BX34" s="367"/>
      <c r="BY34" s="368" t="str">
        <f>IF('各会計、関係団体の財政状況及び健全化判断比率'!B68="","",'各会計、関係団体の財政状況及び健全化判断比率'!B68)</f>
        <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奨学事業</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IF('各会計、関係団体の財政状況及び健全化判断比率'!B33="","",'各会計、関係団体の財政状況及び健全化判断比率'!B33)</f>
        <v>農業集落排水事業</v>
      </c>
      <c r="BH35" s="368"/>
      <c r="BI35" s="368"/>
      <c r="BJ35" s="368"/>
      <c r="BK35" s="368"/>
      <c r="BL35" s="368"/>
      <c r="BM35" s="368"/>
      <c r="BN35" s="368"/>
      <c r="BO35" s="368"/>
      <c r="BP35" s="368"/>
      <c r="BQ35" s="368"/>
      <c r="BR35" s="368"/>
      <c r="BS35" s="368"/>
      <c r="BT35" s="368"/>
      <c r="BU35" s="368"/>
      <c r="BV35" s="181"/>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IF('各会計、関係団体の財政状況及び健全化判断比率'!B34="","",'各会計、関係団体の財政状況及び健全化判断比率'!B34)</f>
        <v>宅地造成事業</v>
      </c>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WuVH5CJhL5z7wA+xLmy3ClUyfcf5Z9Hx1fxn9Y7cagG5aVAq3qP21qmbRzBMdi5sI7cn2jUQXpDDyLEpGGwt/w==" saltValue="ASNAQ2med+9q47JV4PiZE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1" t="s">
        <v>566</v>
      </c>
      <c r="D34" s="1151"/>
      <c r="E34" s="1152"/>
      <c r="F34" s="32">
        <v>17.28</v>
      </c>
      <c r="G34" s="33">
        <v>18.68</v>
      </c>
      <c r="H34" s="33">
        <v>18.95</v>
      </c>
      <c r="I34" s="33">
        <v>20.61</v>
      </c>
      <c r="J34" s="34">
        <v>20.11</v>
      </c>
      <c r="K34" s="22"/>
      <c r="L34" s="22"/>
      <c r="M34" s="22"/>
      <c r="N34" s="22"/>
      <c r="O34" s="22"/>
      <c r="P34" s="22"/>
    </row>
    <row r="35" spans="1:16" ht="39" customHeight="1" x14ac:dyDescent="0.15">
      <c r="A35" s="22"/>
      <c r="B35" s="35"/>
      <c r="C35" s="1145" t="s">
        <v>567</v>
      </c>
      <c r="D35" s="1146"/>
      <c r="E35" s="1147"/>
      <c r="F35" s="36">
        <v>1.81</v>
      </c>
      <c r="G35" s="37">
        <v>4.4400000000000004</v>
      </c>
      <c r="H35" s="37">
        <v>1.9</v>
      </c>
      <c r="I35" s="37">
        <v>7.49</v>
      </c>
      <c r="J35" s="38">
        <v>4.3</v>
      </c>
      <c r="K35" s="22"/>
      <c r="L35" s="22"/>
      <c r="M35" s="22"/>
      <c r="N35" s="22"/>
      <c r="O35" s="22"/>
      <c r="P35" s="22"/>
    </row>
    <row r="36" spans="1:16" ht="39" customHeight="1" x14ac:dyDescent="0.15">
      <c r="A36" s="22"/>
      <c r="B36" s="35"/>
      <c r="C36" s="1145" t="s">
        <v>568</v>
      </c>
      <c r="D36" s="1146"/>
      <c r="E36" s="1147"/>
      <c r="F36" s="36">
        <v>4.34</v>
      </c>
      <c r="G36" s="37">
        <v>4.1100000000000003</v>
      </c>
      <c r="H36" s="37">
        <v>4.87</v>
      </c>
      <c r="I36" s="37">
        <v>3.05</v>
      </c>
      <c r="J36" s="38">
        <v>2.6</v>
      </c>
      <c r="K36" s="22"/>
      <c r="L36" s="22"/>
      <c r="M36" s="22"/>
      <c r="N36" s="22"/>
      <c r="O36" s="22"/>
      <c r="P36" s="22"/>
    </row>
    <row r="37" spans="1:16" ht="39" customHeight="1" x14ac:dyDescent="0.15">
      <c r="A37" s="22"/>
      <c r="B37" s="35"/>
      <c r="C37" s="1145" t="s">
        <v>569</v>
      </c>
      <c r="D37" s="1146"/>
      <c r="E37" s="1147"/>
      <c r="F37" s="36">
        <v>0</v>
      </c>
      <c r="G37" s="37">
        <v>0</v>
      </c>
      <c r="H37" s="37">
        <v>0</v>
      </c>
      <c r="I37" s="37">
        <v>0</v>
      </c>
      <c r="J37" s="38">
        <v>0.48</v>
      </c>
      <c r="K37" s="22"/>
      <c r="L37" s="22"/>
      <c r="M37" s="22"/>
      <c r="N37" s="22"/>
      <c r="O37" s="22"/>
      <c r="P37" s="22"/>
    </row>
    <row r="38" spans="1:16" ht="39" customHeight="1" x14ac:dyDescent="0.15">
      <c r="A38" s="22"/>
      <c r="B38" s="35"/>
      <c r="C38" s="1145" t="s">
        <v>570</v>
      </c>
      <c r="D38" s="1146"/>
      <c r="E38" s="1147"/>
      <c r="F38" s="36">
        <v>1.28</v>
      </c>
      <c r="G38" s="37">
        <v>1.3</v>
      </c>
      <c r="H38" s="37">
        <v>1.17</v>
      </c>
      <c r="I38" s="37">
        <v>0.86</v>
      </c>
      <c r="J38" s="38">
        <v>0.47</v>
      </c>
      <c r="K38" s="22"/>
      <c r="L38" s="22"/>
      <c r="M38" s="22"/>
      <c r="N38" s="22"/>
      <c r="O38" s="22"/>
      <c r="P38" s="22"/>
    </row>
    <row r="39" spans="1:16" ht="39" customHeight="1" x14ac:dyDescent="0.15">
      <c r="A39" s="22"/>
      <c r="B39" s="35"/>
      <c r="C39" s="1145" t="s">
        <v>571</v>
      </c>
      <c r="D39" s="1146"/>
      <c r="E39" s="1147"/>
      <c r="F39" s="36">
        <v>0</v>
      </c>
      <c r="G39" s="37">
        <v>0.1</v>
      </c>
      <c r="H39" s="37">
        <v>0.14000000000000001</v>
      </c>
      <c r="I39" s="37">
        <v>0.15</v>
      </c>
      <c r="J39" s="38">
        <v>0.33</v>
      </c>
      <c r="K39" s="22"/>
      <c r="L39" s="22"/>
      <c r="M39" s="22"/>
      <c r="N39" s="22"/>
      <c r="O39" s="22"/>
      <c r="P39" s="22"/>
    </row>
    <row r="40" spans="1:16" ht="39" customHeight="1" x14ac:dyDescent="0.15">
      <c r="A40" s="22"/>
      <c r="B40" s="35"/>
      <c r="C40" s="1145" t="s">
        <v>572</v>
      </c>
      <c r="D40" s="1146"/>
      <c r="E40" s="1147"/>
      <c r="F40" s="36">
        <v>1.1299999999999999</v>
      </c>
      <c r="G40" s="37">
        <v>0.67</v>
      </c>
      <c r="H40" s="37">
        <v>0.11</v>
      </c>
      <c r="I40" s="37">
        <v>0</v>
      </c>
      <c r="J40" s="38">
        <v>0.11</v>
      </c>
      <c r="K40" s="22"/>
      <c r="L40" s="22"/>
      <c r="M40" s="22"/>
      <c r="N40" s="22"/>
      <c r="O40" s="22"/>
      <c r="P40" s="22"/>
    </row>
    <row r="41" spans="1:16" ht="39" customHeight="1" x14ac:dyDescent="0.15">
      <c r="A41" s="22"/>
      <c r="B41" s="35"/>
      <c r="C41" s="1145" t="s">
        <v>573</v>
      </c>
      <c r="D41" s="1146"/>
      <c r="E41" s="1147"/>
      <c r="F41" s="36">
        <v>0.06</v>
      </c>
      <c r="G41" s="37">
        <v>0.05</v>
      </c>
      <c r="H41" s="37">
        <v>0.06</v>
      </c>
      <c r="I41" s="37">
        <v>0.05</v>
      </c>
      <c r="J41" s="38">
        <v>0.09</v>
      </c>
      <c r="K41" s="22"/>
      <c r="L41" s="22"/>
      <c r="M41" s="22"/>
      <c r="N41" s="22"/>
      <c r="O41" s="22"/>
      <c r="P41" s="22"/>
    </row>
    <row r="42" spans="1:16" ht="39" customHeight="1" x14ac:dyDescent="0.15">
      <c r="A42" s="22"/>
      <c r="B42" s="39"/>
      <c r="C42" s="1145" t="s">
        <v>574</v>
      </c>
      <c r="D42" s="1146"/>
      <c r="E42" s="1147"/>
      <c r="F42" s="36" t="s">
        <v>575</v>
      </c>
      <c r="G42" s="37" t="s">
        <v>576</v>
      </c>
      <c r="H42" s="37" t="s">
        <v>577</v>
      </c>
      <c r="I42" s="37" t="s">
        <v>516</v>
      </c>
      <c r="J42" s="38" t="s">
        <v>516</v>
      </c>
      <c r="K42" s="22"/>
      <c r="L42" s="22"/>
      <c r="M42" s="22"/>
      <c r="N42" s="22"/>
      <c r="O42" s="22"/>
      <c r="P42" s="22"/>
    </row>
    <row r="43" spans="1:16" ht="39" customHeight="1" thickBot="1" x14ac:dyDescent="0.2">
      <c r="A43" s="22"/>
      <c r="B43" s="40"/>
      <c r="C43" s="1148" t="s">
        <v>578</v>
      </c>
      <c r="D43" s="1149"/>
      <c r="E43" s="1150"/>
      <c r="F43" s="41">
        <v>0.01</v>
      </c>
      <c r="G43" s="42">
        <v>0.03</v>
      </c>
      <c r="H43" s="42">
        <v>0.04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o0GlOkasv9EATz2Gg8gZgAeGhiHtG8RUdpMOFFKnpnmjI+unplY8OSHGKp80llWPCgImRwMin57wKjU4Z7gdg==" saltValue="yYwSPQpmdyvGNY07P9+G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686</v>
      </c>
      <c r="L45" s="60">
        <v>684</v>
      </c>
      <c r="M45" s="60">
        <v>661</v>
      </c>
      <c r="N45" s="60">
        <v>688</v>
      </c>
      <c r="O45" s="61">
        <v>669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15">
      <c r="A48" s="48"/>
      <c r="B48" s="1178"/>
      <c r="C48" s="1179"/>
      <c r="D48" s="62"/>
      <c r="E48" s="1155" t="s">
        <v>15</v>
      </c>
      <c r="F48" s="1155"/>
      <c r="G48" s="1155"/>
      <c r="H48" s="1155"/>
      <c r="I48" s="1155"/>
      <c r="J48" s="1156"/>
      <c r="K48" s="63">
        <v>225</v>
      </c>
      <c r="L48" s="64">
        <v>228</v>
      </c>
      <c r="M48" s="64">
        <v>243</v>
      </c>
      <c r="N48" s="64">
        <v>237</v>
      </c>
      <c r="O48" s="65">
        <v>251</v>
      </c>
      <c r="P48" s="48"/>
      <c r="Q48" s="48"/>
      <c r="R48" s="48"/>
      <c r="S48" s="48"/>
      <c r="T48" s="48"/>
      <c r="U48" s="48"/>
    </row>
    <row r="49" spans="1:21" ht="30.75" customHeight="1" x14ac:dyDescent="0.15">
      <c r="A49" s="48"/>
      <c r="B49" s="1178"/>
      <c r="C49" s="1179"/>
      <c r="D49" s="62"/>
      <c r="E49" s="1155" t="s">
        <v>16</v>
      </c>
      <c r="F49" s="1155"/>
      <c r="G49" s="1155"/>
      <c r="H49" s="1155"/>
      <c r="I49" s="1155"/>
      <c r="J49" s="1156"/>
      <c r="K49" s="63">
        <v>72</v>
      </c>
      <c r="L49" s="64">
        <v>74</v>
      </c>
      <c r="M49" s="64">
        <v>70</v>
      </c>
      <c r="N49" s="64">
        <v>30</v>
      </c>
      <c r="O49" s="65">
        <v>30</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516</v>
      </c>
      <c r="L50" s="64" t="s">
        <v>516</v>
      </c>
      <c r="M50" s="64" t="s">
        <v>516</v>
      </c>
      <c r="N50" s="64" t="s">
        <v>516</v>
      </c>
      <c r="O50" s="65" t="s">
        <v>516</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t="s">
        <v>516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485</v>
      </c>
      <c r="L52" s="64">
        <v>484</v>
      </c>
      <c r="M52" s="64">
        <v>494</v>
      </c>
      <c r="N52" s="64">
        <v>500</v>
      </c>
      <c r="O52" s="65">
        <v>478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498</v>
      </c>
      <c r="L53" s="69">
        <v>502</v>
      </c>
      <c r="M53" s="69">
        <v>480</v>
      </c>
      <c r="N53" s="69">
        <v>455</v>
      </c>
      <c r="O53" s="70">
        <v>472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hWBuVIIOll5ASw3gUCZnl4fw/m0BAi/hvDOeN5SNq2O43SWI6HOQzTVyy1mRwEjZP18C+cah3tFG0jSv2EazQ==" saltValue="OX+TMFcYARVludfX9g606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96" t="s">
        <v>32</v>
      </c>
      <c r="C41" s="1197"/>
      <c r="D41" s="105"/>
      <c r="E41" s="1198" t="s">
        <v>33</v>
      </c>
      <c r="F41" s="1198"/>
      <c r="G41" s="1198"/>
      <c r="H41" s="1199"/>
      <c r="I41" s="355">
        <v>6787</v>
      </c>
      <c r="J41" s="356">
        <v>6761</v>
      </c>
      <c r="K41" s="356">
        <v>6556</v>
      </c>
      <c r="L41" s="356">
        <v>6058</v>
      </c>
      <c r="M41" s="357">
        <v>5636</v>
      </c>
    </row>
    <row r="42" spans="2:13" ht="27.75" customHeight="1" x14ac:dyDescent="0.15">
      <c r="B42" s="1186"/>
      <c r="C42" s="1187"/>
      <c r="D42" s="106"/>
      <c r="E42" s="1190" t="s">
        <v>34</v>
      </c>
      <c r="F42" s="1190"/>
      <c r="G42" s="1190"/>
      <c r="H42" s="1191"/>
      <c r="I42" s="358" t="s">
        <v>516</v>
      </c>
      <c r="J42" s="359" t="s">
        <v>516</v>
      </c>
      <c r="K42" s="359" t="s">
        <v>516</v>
      </c>
      <c r="L42" s="359" t="s">
        <v>516</v>
      </c>
      <c r="M42" s="360" t="s">
        <v>516</v>
      </c>
    </row>
    <row r="43" spans="2:13" ht="27.75" customHeight="1" x14ac:dyDescent="0.15">
      <c r="B43" s="1186"/>
      <c r="C43" s="1187"/>
      <c r="D43" s="106"/>
      <c r="E43" s="1190" t="s">
        <v>35</v>
      </c>
      <c r="F43" s="1190"/>
      <c r="G43" s="1190"/>
      <c r="H43" s="1191"/>
      <c r="I43" s="358">
        <v>2674</v>
      </c>
      <c r="J43" s="359">
        <v>2753</v>
      </c>
      <c r="K43" s="359">
        <v>2641</v>
      </c>
      <c r="L43" s="359">
        <v>1700</v>
      </c>
      <c r="M43" s="360">
        <v>2360</v>
      </c>
    </row>
    <row r="44" spans="2:13" ht="27.75" customHeight="1" x14ac:dyDescent="0.15">
      <c r="B44" s="1186"/>
      <c r="C44" s="1187"/>
      <c r="D44" s="106"/>
      <c r="E44" s="1190" t="s">
        <v>36</v>
      </c>
      <c r="F44" s="1190"/>
      <c r="G44" s="1190"/>
      <c r="H44" s="1191"/>
      <c r="I44" s="358">
        <v>576</v>
      </c>
      <c r="J44" s="359">
        <v>497</v>
      </c>
      <c r="K44" s="359">
        <v>420</v>
      </c>
      <c r="L44" s="359">
        <v>388</v>
      </c>
      <c r="M44" s="360">
        <v>366</v>
      </c>
    </row>
    <row r="45" spans="2:13" ht="27.75" customHeight="1" x14ac:dyDescent="0.15">
      <c r="B45" s="1186"/>
      <c r="C45" s="1187"/>
      <c r="D45" s="106"/>
      <c r="E45" s="1190" t="s">
        <v>37</v>
      </c>
      <c r="F45" s="1190"/>
      <c r="G45" s="1190"/>
      <c r="H45" s="1191"/>
      <c r="I45" s="358">
        <v>820</v>
      </c>
      <c r="J45" s="359">
        <v>750</v>
      </c>
      <c r="K45" s="359">
        <v>702</v>
      </c>
      <c r="L45" s="359">
        <v>677</v>
      </c>
      <c r="M45" s="360">
        <v>705</v>
      </c>
    </row>
    <row r="46" spans="2:13" ht="27.75" customHeight="1" x14ac:dyDescent="0.15">
      <c r="B46" s="1186"/>
      <c r="C46" s="1187"/>
      <c r="D46" s="107"/>
      <c r="E46" s="1190" t="s">
        <v>38</v>
      </c>
      <c r="F46" s="1190"/>
      <c r="G46" s="1190"/>
      <c r="H46" s="1191"/>
      <c r="I46" s="358" t="s">
        <v>516</v>
      </c>
      <c r="J46" s="359" t="s">
        <v>516</v>
      </c>
      <c r="K46" s="359" t="s">
        <v>516</v>
      </c>
      <c r="L46" s="359" t="s">
        <v>516</v>
      </c>
      <c r="M46" s="360" t="s">
        <v>516</v>
      </c>
    </row>
    <row r="47" spans="2:13" ht="27.75" customHeight="1" x14ac:dyDescent="0.15">
      <c r="B47" s="1186"/>
      <c r="C47" s="1187"/>
      <c r="D47" s="108"/>
      <c r="E47" s="1200" t="s">
        <v>39</v>
      </c>
      <c r="F47" s="1201"/>
      <c r="G47" s="1201"/>
      <c r="H47" s="1202"/>
      <c r="I47" s="358" t="s">
        <v>516</v>
      </c>
      <c r="J47" s="359" t="s">
        <v>516</v>
      </c>
      <c r="K47" s="359" t="s">
        <v>516</v>
      </c>
      <c r="L47" s="359" t="s">
        <v>516</v>
      </c>
      <c r="M47" s="360" t="s">
        <v>516</v>
      </c>
    </row>
    <row r="48" spans="2:13" ht="27.75" customHeight="1" x14ac:dyDescent="0.15">
      <c r="B48" s="1186"/>
      <c r="C48" s="1187"/>
      <c r="D48" s="106"/>
      <c r="E48" s="1190" t="s">
        <v>40</v>
      </c>
      <c r="F48" s="1190"/>
      <c r="G48" s="1190"/>
      <c r="H48" s="1191"/>
      <c r="I48" s="358" t="s">
        <v>516</v>
      </c>
      <c r="J48" s="359" t="s">
        <v>516</v>
      </c>
      <c r="K48" s="359" t="s">
        <v>516</v>
      </c>
      <c r="L48" s="359" t="s">
        <v>516</v>
      </c>
      <c r="M48" s="360" t="s">
        <v>516</v>
      </c>
    </row>
    <row r="49" spans="2:13" ht="27.75" customHeight="1" x14ac:dyDescent="0.15">
      <c r="B49" s="1188"/>
      <c r="C49" s="1189"/>
      <c r="D49" s="106"/>
      <c r="E49" s="1190" t="s">
        <v>41</v>
      </c>
      <c r="F49" s="1190"/>
      <c r="G49" s="1190"/>
      <c r="H49" s="1191"/>
      <c r="I49" s="358" t="s">
        <v>516</v>
      </c>
      <c r="J49" s="359" t="s">
        <v>516</v>
      </c>
      <c r="K49" s="359" t="s">
        <v>516</v>
      </c>
      <c r="L49" s="359" t="s">
        <v>516</v>
      </c>
      <c r="M49" s="360" t="s">
        <v>516</v>
      </c>
    </row>
    <row r="50" spans="2:13" ht="27.75" customHeight="1" x14ac:dyDescent="0.15">
      <c r="B50" s="1184" t="s">
        <v>42</v>
      </c>
      <c r="C50" s="1185"/>
      <c r="D50" s="109"/>
      <c r="E50" s="1190" t="s">
        <v>43</v>
      </c>
      <c r="F50" s="1190"/>
      <c r="G50" s="1190"/>
      <c r="H50" s="1191"/>
      <c r="I50" s="358">
        <v>2468</v>
      </c>
      <c r="J50" s="359">
        <v>2511</v>
      </c>
      <c r="K50" s="359">
        <v>2781</v>
      </c>
      <c r="L50" s="359">
        <v>3048</v>
      </c>
      <c r="M50" s="360">
        <v>3386</v>
      </c>
    </row>
    <row r="51" spans="2:13" ht="27.75" customHeight="1" x14ac:dyDescent="0.15">
      <c r="B51" s="1186"/>
      <c r="C51" s="1187"/>
      <c r="D51" s="106"/>
      <c r="E51" s="1190" t="s">
        <v>44</v>
      </c>
      <c r="F51" s="1190"/>
      <c r="G51" s="1190"/>
      <c r="H51" s="1191"/>
      <c r="I51" s="358">
        <v>175</v>
      </c>
      <c r="J51" s="359">
        <v>138</v>
      </c>
      <c r="K51" s="359">
        <v>133</v>
      </c>
      <c r="L51" s="359">
        <v>134</v>
      </c>
      <c r="M51" s="360">
        <v>83</v>
      </c>
    </row>
    <row r="52" spans="2:13" ht="27.75" customHeight="1" x14ac:dyDescent="0.15">
      <c r="B52" s="1188"/>
      <c r="C52" s="1189"/>
      <c r="D52" s="106"/>
      <c r="E52" s="1190" t="s">
        <v>45</v>
      </c>
      <c r="F52" s="1190"/>
      <c r="G52" s="1190"/>
      <c r="H52" s="1191"/>
      <c r="I52" s="358">
        <v>5547</v>
      </c>
      <c r="J52" s="359">
        <v>5404</v>
      </c>
      <c r="K52" s="359">
        <v>5251</v>
      </c>
      <c r="L52" s="359">
        <v>5039</v>
      </c>
      <c r="M52" s="360">
        <v>4739</v>
      </c>
    </row>
    <row r="53" spans="2:13" ht="27.75" customHeight="1" thickBot="1" x14ac:dyDescent="0.2">
      <c r="B53" s="1192" t="s">
        <v>21</v>
      </c>
      <c r="C53" s="1193"/>
      <c r="D53" s="110"/>
      <c r="E53" s="1194" t="s">
        <v>46</v>
      </c>
      <c r="F53" s="1194"/>
      <c r="G53" s="1194"/>
      <c r="H53" s="1195"/>
      <c r="I53" s="361">
        <v>2667</v>
      </c>
      <c r="J53" s="362">
        <v>2708</v>
      </c>
      <c r="K53" s="362">
        <v>2153</v>
      </c>
      <c r="L53" s="362">
        <v>602</v>
      </c>
      <c r="M53" s="363">
        <v>860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Vp1mDFQIrz4AR0gX8nCP4snWaw4Hix/lCnc3HuJtp5j2H66//m58F+2JTpuOvVVppyNkYp9INsAR8i2EK0fteA==" saltValue="wcq/imlP8RtCZHYSq527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49</v>
      </c>
      <c r="D55" s="1211"/>
      <c r="E55" s="1212"/>
      <c r="F55" s="122">
        <v>1139</v>
      </c>
      <c r="G55" s="122">
        <v>1193</v>
      </c>
      <c r="H55" s="123">
        <v>1444</v>
      </c>
    </row>
    <row r="56" spans="2:8" ht="52.5" customHeight="1" x14ac:dyDescent="0.15">
      <c r="B56" s="124"/>
      <c r="C56" s="1213" t="s">
        <v>50</v>
      </c>
      <c r="D56" s="1213"/>
      <c r="E56" s="1214"/>
      <c r="F56" s="125">
        <v>432</v>
      </c>
      <c r="G56" s="125">
        <v>541</v>
      </c>
      <c r="H56" s="126">
        <v>541</v>
      </c>
    </row>
    <row r="57" spans="2:8" ht="53.25" customHeight="1" x14ac:dyDescent="0.15">
      <c r="B57" s="124"/>
      <c r="C57" s="1215" t="s">
        <v>51</v>
      </c>
      <c r="D57" s="1215"/>
      <c r="E57" s="1216"/>
      <c r="F57" s="127">
        <v>748</v>
      </c>
      <c r="G57" s="127">
        <v>947</v>
      </c>
      <c r="H57" s="128">
        <v>1101</v>
      </c>
    </row>
    <row r="58" spans="2:8" ht="45.75" customHeight="1" x14ac:dyDescent="0.15">
      <c r="B58" s="129"/>
      <c r="C58" s="1203" t="s">
        <v>585</v>
      </c>
      <c r="D58" s="1204"/>
      <c r="E58" s="1205"/>
      <c r="F58" s="130">
        <v>149</v>
      </c>
      <c r="G58" s="130">
        <v>296</v>
      </c>
      <c r="H58" s="131">
        <v>416</v>
      </c>
    </row>
    <row r="59" spans="2:8" ht="45.75" customHeight="1" x14ac:dyDescent="0.15">
      <c r="B59" s="129"/>
      <c r="C59" s="1203" t="s">
        <v>586</v>
      </c>
      <c r="D59" s="1204"/>
      <c r="E59" s="1205"/>
      <c r="F59" s="130">
        <v>224</v>
      </c>
      <c r="G59" s="130">
        <v>229</v>
      </c>
      <c r="H59" s="131">
        <v>234</v>
      </c>
    </row>
    <row r="60" spans="2:8" ht="45.75" customHeight="1" x14ac:dyDescent="0.15">
      <c r="B60" s="129"/>
      <c r="C60" s="1203" t="s">
        <v>587</v>
      </c>
      <c r="D60" s="1204"/>
      <c r="E60" s="1205"/>
      <c r="F60" s="130">
        <v>136</v>
      </c>
      <c r="G60" s="130">
        <v>136</v>
      </c>
      <c r="H60" s="131">
        <v>136</v>
      </c>
    </row>
    <row r="61" spans="2:8" ht="45.75" customHeight="1" x14ac:dyDescent="0.15">
      <c r="B61" s="129"/>
      <c r="C61" s="1203" t="s">
        <v>588</v>
      </c>
      <c r="D61" s="1204"/>
      <c r="E61" s="1205"/>
      <c r="F61" s="130">
        <v>85</v>
      </c>
      <c r="G61" s="130">
        <v>104</v>
      </c>
      <c r="H61" s="131">
        <v>113</v>
      </c>
    </row>
    <row r="62" spans="2:8" ht="45.75" customHeight="1" thickBot="1" x14ac:dyDescent="0.2">
      <c r="B62" s="132"/>
      <c r="C62" s="1206" t="s">
        <v>589</v>
      </c>
      <c r="D62" s="1207"/>
      <c r="E62" s="1208"/>
      <c r="F62" s="133">
        <v>59</v>
      </c>
      <c r="G62" s="133">
        <v>65</v>
      </c>
      <c r="H62" s="134">
        <v>66</v>
      </c>
    </row>
    <row r="63" spans="2:8" ht="52.5" customHeight="1" thickBot="1" x14ac:dyDescent="0.2">
      <c r="B63" s="135"/>
      <c r="C63" s="1209" t="s">
        <v>52</v>
      </c>
      <c r="D63" s="1209"/>
      <c r="E63" s="1210"/>
      <c r="F63" s="136">
        <v>2318</v>
      </c>
      <c r="G63" s="136">
        <v>2681</v>
      </c>
      <c r="H63" s="137">
        <v>3086</v>
      </c>
    </row>
    <row r="64" spans="2:8" x14ac:dyDescent="0.15"/>
  </sheetData>
  <sheetProtection algorithmName="SHA-512" hashValue="zPEDppgHm5pQCh8TAGdhQBd5U/fOxzRDcjPU9ux/LzWDvOZdRSYUWc4jO9cHpyFN/bswqGdUpuXOxXZyw5GKLg==" saltValue="NQM9HqkpXPU6G6Ux/eIy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555</v>
      </c>
      <c r="G2" s="151"/>
      <c r="H2" s="152"/>
    </row>
    <row r="3" spans="1:8" x14ac:dyDescent="0.15">
      <c r="A3" s="148" t="s">
        <v>548</v>
      </c>
      <c r="B3" s="153"/>
      <c r="C3" s="154"/>
      <c r="D3" s="155">
        <v>35371</v>
      </c>
      <c r="E3" s="156"/>
      <c r="F3" s="157">
        <v>88328</v>
      </c>
      <c r="G3" s="158"/>
      <c r="H3" s="159"/>
    </row>
    <row r="4" spans="1:8" x14ac:dyDescent="0.15">
      <c r="A4" s="160"/>
      <c r="B4" s="161"/>
      <c r="C4" s="162"/>
      <c r="D4" s="163">
        <v>30585</v>
      </c>
      <c r="E4" s="164"/>
      <c r="F4" s="165">
        <v>49013</v>
      </c>
      <c r="G4" s="166"/>
      <c r="H4" s="167"/>
    </row>
    <row r="5" spans="1:8" x14ac:dyDescent="0.15">
      <c r="A5" s="148" t="s">
        <v>550</v>
      </c>
      <c r="B5" s="153"/>
      <c r="C5" s="154"/>
      <c r="D5" s="155">
        <v>54654</v>
      </c>
      <c r="E5" s="156"/>
      <c r="F5" s="157">
        <v>103390</v>
      </c>
      <c r="G5" s="158"/>
      <c r="H5" s="159"/>
    </row>
    <row r="6" spans="1:8" x14ac:dyDescent="0.15">
      <c r="A6" s="160"/>
      <c r="B6" s="161"/>
      <c r="C6" s="162"/>
      <c r="D6" s="163">
        <v>31762</v>
      </c>
      <c r="E6" s="164"/>
      <c r="F6" s="165">
        <v>51269</v>
      </c>
      <c r="G6" s="166"/>
      <c r="H6" s="167"/>
    </row>
    <row r="7" spans="1:8" x14ac:dyDescent="0.15">
      <c r="A7" s="148" t="s">
        <v>551</v>
      </c>
      <c r="B7" s="153"/>
      <c r="C7" s="154"/>
      <c r="D7" s="155">
        <v>35901</v>
      </c>
      <c r="E7" s="156"/>
      <c r="F7" s="157">
        <v>96248</v>
      </c>
      <c r="G7" s="158"/>
      <c r="H7" s="159"/>
    </row>
    <row r="8" spans="1:8" x14ac:dyDescent="0.15">
      <c r="A8" s="160"/>
      <c r="B8" s="161"/>
      <c r="C8" s="162"/>
      <c r="D8" s="163">
        <v>24407</v>
      </c>
      <c r="E8" s="164"/>
      <c r="F8" s="165">
        <v>55768</v>
      </c>
      <c r="G8" s="166"/>
      <c r="H8" s="167"/>
    </row>
    <row r="9" spans="1:8" x14ac:dyDescent="0.15">
      <c r="A9" s="148" t="s">
        <v>552</v>
      </c>
      <c r="B9" s="153"/>
      <c r="C9" s="154"/>
      <c r="D9" s="155">
        <v>24741</v>
      </c>
      <c r="E9" s="156"/>
      <c r="F9" s="157">
        <v>76413</v>
      </c>
      <c r="G9" s="158"/>
      <c r="H9" s="159"/>
    </row>
    <row r="10" spans="1:8" x14ac:dyDescent="0.15">
      <c r="A10" s="160"/>
      <c r="B10" s="161"/>
      <c r="C10" s="162"/>
      <c r="D10" s="163">
        <v>21803</v>
      </c>
      <c r="E10" s="164"/>
      <c r="F10" s="165">
        <v>39658</v>
      </c>
      <c r="G10" s="166"/>
      <c r="H10" s="167"/>
    </row>
    <row r="11" spans="1:8" x14ac:dyDescent="0.15">
      <c r="A11" s="148" t="s">
        <v>553</v>
      </c>
      <c r="B11" s="153"/>
      <c r="C11" s="154"/>
      <c r="D11" s="155">
        <v>36815</v>
      </c>
      <c r="E11" s="156"/>
      <c r="F11" s="157">
        <v>66481</v>
      </c>
      <c r="G11" s="158"/>
      <c r="H11" s="159"/>
    </row>
    <row r="12" spans="1:8" x14ac:dyDescent="0.15">
      <c r="A12" s="160"/>
      <c r="B12" s="161"/>
      <c r="C12" s="168"/>
      <c r="D12" s="163">
        <v>19498</v>
      </c>
      <c r="E12" s="164"/>
      <c r="F12" s="165">
        <v>36120</v>
      </c>
      <c r="G12" s="166"/>
      <c r="H12" s="167"/>
    </row>
    <row r="13" spans="1:8" x14ac:dyDescent="0.15">
      <c r="A13" s="148"/>
      <c r="B13" s="153"/>
      <c r="C13" s="169"/>
      <c r="D13" s="170">
        <v>37496</v>
      </c>
      <c r="E13" s="171"/>
      <c r="F13" s="172">
        <v>86172</v>
      </c>
      <c r="G13" s="173"/>
      <c r="H13" s="159"/>
    </row>
    <row r="14" spans="1:8" x14ac:dyDescent="0.15">
      <c r="A14" s="160"/>
      <c r="B14" s="161"/>
      <c r="C14" s="162"/>
      <c r="D14" s="163">
        <v>25611</v>
      </c>
      <c r="E14" s="164"/>
      <c r="F14" s="165">
        <v>46366</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1.31</v>
      </c>
      <c r="C19" s="174">
        <f>ROUND(VALUE(SUBSTITUTE(実質収支比率等に係る経年分析!G$48,"▲","-")),2)</f>
        <v>4.1500000000000004</v>
      </c>
      <c r="D19" s="174">
        <f>ROUND(VALUE(SUBSTITUTE(実質収支比率等に係る経年分析!H$48,"▲","-")),2)</f>
        <v>1.68</v>
      </c>
      <c r="E19" s="174">
        <f>ROUND(VALUE(SUBSTITUTE(実質収支比率等に係る経年分析!I$48,"▲","-")),2)</f>
        <v>7.49</v>
      </c>
      <c r="F19" s="174">
        <f>ROUND(VALUE(SUBSTITUTE(実質収支比率等に係る経年分析!J$48,"▲","-")),2)</f>
        <v>4.3099999999999996</v>
      </c>
    </row>
    <row r="20" spans="1:11" x14ac:dyDescent="0.15">
      <c r="A20" s="174" t="s">
        <v>56</v>
      </c>
      <c r="B20" s="174">
        <f>ROUND(VALUE(SUBSTITUTE(実質収支比率等に係る経年分析!F$47,"▲","-")),2)</f>
        <v>27.26</v>
      </c>
      <c r="C20" s="174">
        <f>ROUND(VALUE(SUBSTITUTE(実質収支比率等に係る経年分析!G$47,"▲","-")),2)</f>
        <v>27.05</v>
      </c>
      <c r="D20" s="174">
        <f>ROUND(VALUE(SUBSTITUTE(実質収支比率等に係る経年分析!H$47,"▲","-")),2)</f>
        <v>27.88</v>
      </c>
      <c r="E20" s="174">
        <f>ROUND(VALUE(SUBSTITUTE(実質収支比率等に係る経年分析!I$47,"▲","-")),2)</f>
        <v>27.04</v>
      </c>
      <c r="F20" s="174">
        <f>ROUND(VALUE(SUBSTITUTE(実質収支比率等に係る経年分析!J$47,"▲","-")),2)</f>
        <v>33.29</v>
      </c>
    </row>
    <row r="21" spans="1:11" x14ac:dyDescent="0.15">
      <c r="A21" s="174" t="s">
        <v>57</v>
      </c>
      <c r="B21" s="174">
        <f>IF(ISNUMBER(VALUE(SUBSTITUTE(実質収支比率等に係る経年分析!F$49,"▲","-"))),ROUND(VALUE(SUBSTITUTE(実質収支比率等に係る経年分析!F$49,"▲","-")),2),NA())</f>
        <v>-0.39</v>
      </c>
      <c r="C21" s="174">
        <f>IF(ISNUMBER(VALUE(SUBSTITUTE(実質収支比率等に係る経年分析!G$49,"▲","-"))),ROUND(VALUE(SUBSTITUTE(実質収支比率等に係る経年分析!G$49,"▲","-")),2),NA())</f>
        <v>2.85</v>
      </c>
      <c r="D21" s="174">
        <f>IF(ISNUMBER(VALUE(SUBSTITUTE(実質収支比率等に係る経年分析!H$49,"▲","-"))),ROUND(VALUE(SUBSTITUTE(実質収支比率等に係る経年分析!H$49,"▲","-")),2),NA())</f>
        <v>-2.2599999999999998</v>
      </c>
      <c r="E21" s="174">
        <f>IF(ISNUMBER(VALUE(SUBSTITUTE(実質収支比率等に係る経年分析!I$49,"▲","-"))),ROUND(VALUE(SUBSTITUTE(実質収支比率等に係る経年分析!I$49,"▲","-")),2),NA())</f>
        <v>7.17</v>
      </c>
      <c r="F21" s="174">
        <f>IF(ISNUMBER(VALUE(SUBSTITUTE(実質収支比率等に係る経年分析!J$49,"▲","-"))),ROUND(VALUE(SUBSTITUTE(実質収支比率等に係る経年分析!J$49,"▲","-")),2),NA())</f>
        <v>-3.3</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0.52</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0.32</v>
      </c>
      <c r="E28" s="175" t="e">
        <f>IF(ROUND(VALUE(SUBSTITUTE(連結実質赤字比率に係る赤字・黒字の構成分析!G$42,"▲", "-")), 2) &gt;= 0, ABS(ROUND(VALUE(SUBSTITUTE(連結実質赤字比率に係る赤字・黒字の構成分析!G$42,"▲", "-")), 2)), NA())</f>
        <v>#N/A</v>
      </c>
      <c r="F28" s="175">
        <f>IF(ROUND(VALUE(SUBSTITUTE(連結実質赤字比率に係る赤字・黒字の構成分析!H$42,"▲", "-")), 2) &lt; 0, ABS(ROUND(VALUE(SUBSTITUTE(連結実質赤字比率に係る赤字・黒字の構成分析!H$42,"▲", "-")), 2)), NA())</f>
        <v>0.26</v>
      </c>
      <c r="G28" s="175" t="e">
        <f>IF(ROUND(VALUE(SUBSTITUTE(連結実質赤字比率に係る赤字・黒字の構成分析!H$42,"▲", "-")), 2) &gt;= 0, ABS(ROUND(VALUE(SUBSTITUTE(連結実質赤字比率に係る赤字・黒字の構成分析!H$42,"▲", "-")), 2)), NA())</f>
        <v>#N/A</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x14ac:dyDescent="0.15">
      <c r="A30" s="175" t="str">
        <f>IF(連結実質赤字比率に係る赤字・黒字の構成分析!C$40="",NA(),連結実質赤字比率に係る赤字・黒字の構成分析!C$40)</f>
        <v>国民健康保険事業</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1.1299999999999999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0.67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0.11</v>
      </c>
    </row>
    <row r="31" spans="1:11" x14ac:dyDescent="0.15">
      <c r="A31" s="175" t="str">
        <f>IF(連結実質赤字比率に係る赤字・黒字の構成分析!C$39="",NA(),連結実質赤字比率に係る赤字・黒字の構成分析!C$39)</f>
        <v>公共下水道事業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0.14000000000000001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0.33</v>
      </c>
    </row>
    <row r="32" spans="1:11" x14ac:dyDescent="0.15">
      <c r="A32" s="175" t="str">
        <f>IF(連結実質赤字比率に係る赤字・黒字の構成分析!C$38="",NA(),連結実質赤字比率に係る赤字・黒字の構成分析!C$38)</f>
        <v>介護保険</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0.47</v>
      </c>
    </row>
    <row r="33" spans="1:16" x14ac:dyDescent="0.15">
      <c r="A33" s="175" t="str">
        <f>IF(連結実質赤字比率に係る赤字・黒字の構成分析!C$37="",NA(),連結実質赤字比率に係る赤字・黒字の構成分析!C$37)</f>
        <v>農業集落排水事業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0.48</v>
      </c>
    </row>
    <row r="34" spans="1:16" x14ac:dyDescent="0.15">
      <c r="A34" s="175" t="str">
        <f>IF(連結実質赤字比率に係る赤字・黒字の構成分析!C$36="",NA(),連結実質赤字比率に係る赤字・黒字の構成分析!C$36)</f>
        <v>宅地造成事業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4.34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4.1100000000000003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4.87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4.4400000000000004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7.49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4.3</v>
      </c>
    </row>
    <row r="36" spans="1:16" x14ac:dyDescent="0.15">
      <c r="A36" s="175" t="str">
        <f>IF(連結実質赤字比率に係る赤字・黒字の構成分析!C$34="",NA(),連結実質赤字比率に係る赤字・黒字の構成分析!C$34)</f>
        <v>水道事業</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18.68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20.61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20.11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485</v>
      </c>
      <c r="E42" s="176"/>
      <c r="F42" s="176"/>
      <c r="G42" s="176">
        <f>'実質公債費比率（分子）の構造'!L$52</f>
        <v>484</v>
      </c>
      <c r="H42" s="176"/>
      <c r="I42" s="176"/>
      <c r="J42" s="176">
        <f>'実質公債費比率（分子）の構造'!M$52</f>
        <v>494</v>
      </c>
      <c r="K42" s="176"/>
      <c r="L42" s="176"/>
      <c r="M42" s="176">
        <f>'実質公債費比率（分子）の構造'!N$52</f>
        <v>500</v>
      </c>
      <c r="N42" s="176"/>
      <c r="O42" s="176"/>
      <c r="P42" s="176">
        <f>'実質公債費比率（分子）の構造'!O$52</f>
        <v>478</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72</v>
      </c>
      <c r="C45" s="176"/>
      <c r="D45" s="176"/>
      <c r="E45" s="176">
        <f>'実質公債費比率（分子）の構造'!L$49</f>
        <v>74</v>
      </c>
      <c r="F45" s="176"/>
      <c r="G45" s="176"/>
      <c r="H45" s="176">
        <f>'実質公債費比率（分子）の構造'!M$49</f>
        <v>70</v>
      </c>
      <c r="I45" s="176"/>
      <c r="J45" s="176"/>
      <c r="K45" s="176">
        <f>'実質公債費比率（分子）の構造'!N$49</f>
        <v>30</v>
      </c>
      <c r="L45" s="176"/>
      <c r="M45" s="176"/>
      <c r="N45" s="176">
        <f>'実質公債費比率（分子）の構造'!O$49</f>
        <v>30</v>
      </c>
      <c r="O45" s="176"/>
      <c r="P45" s="176"/>
    </row>
    <row r="46" spans="1:16" x14ac:dyDescent="0.15">
      <c r="A46" s="176" t="s">
        <v>68</v>
      </c>
      <c r="B46" s="176">
        <f>'実質公債費比率（分子）の構造'!K$48</f>
        <v>225</v>
      </c>
      <c r="C46" s="176"/>
      <c r="D46" s="176"/>
      <c r="E46" s="176">
        <f>'実質公債費比率（分子）の構造'!L$48</f>
        <v>228</v>
      </c>
      <c r="F46" s="176"/>
      <c r="G46" s="176"/>
      <c r="H46" s="176">
        <f>'実質公債費比率（分子）の構造'!M$48</f>
        <v>243</v>
      </c>
      <c r="I46" s="176"/>
      <c r="J46" s="176"/>
      <c r="K46" s="176">
        <f>'実質公債費比率（分子）の構造'!N$48</f>
        <v>237</v>
      </c>
      <c r="L46" s="176"/>
      <c r="M46" s="176"/>
      <c r="N46" s="176">
        <f>'実質公債費比率（分子）の構造'!O$48</f>
        <v>251</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686</v>
      </c>
      <c r="C49" s="176"/>
      <c r="D49" s="176"/>
      <c r="E49" s="176">
        <f>'実質公債費比率（分子）の構造'!L$45</f>
        <v>684</v>
      </c>
      <c r="F49" s="176"/>
      <c r="G49" s="176"/>
      <c r="H49" s="176">
        <f>'実質公債費比率（分子）の構造'!M$45</f>
        <v>661</v>
      </c>
      <c r="I49" s="176"/>
      <c r="J49" s="176"/>
      <c r="K49" s="176">
        <f>'実質公債費比率（分子）の構造'!N$45</f>
        <v>688</v>
      </c>
      <c r="L49" s="176"/>
      <c r="M49" s="176"/>
      <c r="N49" s="176">
        <f>'実質公債費比率（分子）の構造'!O$45</f>
        <v>669</v>
      </c>
      <c r="O49" s="176"/>
      <c r="P49" s="176"/>
    </row>
    <row r="50" spans="1:16" x14ac:dyDescent="0.15">
      <c r="A50" s="176" t="s">
        <v>72</v>
      </c>
      <c r="B50" s="176" t="e">
        <f>NA()</f>
        <v>#N/A</v>
      </c>
      <c r="C50" s="176">
        <f>IF(ISNUMBER('実質公債費比率（分子）の構造'!K$53),'実質公債費比率（分子）の構造'!K$53,NA())</f>
        <v>498</v>
      </c>
      <c r="D50" s="176" t="e">
        <f>NA()</f>
        <v>#N/A</v>
      </c>
      <c r="E50" s="176" t="e">
        <f>NA()</f>
        <v>#N/A</v>
      </c>
      <c r="F50" s="176">
        <f>IF(ISNUMBER('実質公債費比率（分子）の構造'!L$53),'実質公債費比率（分子）の構造'!L$53,NA())</f>
        <v>502</v>
      </c>
      <c r="G50" s="176" t="e">
        <f>NA()</f>
        <v>#N/A</v>
      </c>
      <c r="H50" s="176" t="e">
        <f>NA()</f>
        <v>#N/A</v>
      </c>
      <c r="I50" s="176">
        <f>IF(ISNUMBER('実質公債費比率（分子）の構造'!M$53),'実質公債費比率（分子）の構造'!M$53,NA())</f>
        <v>480</v>
      </c>
      <c r="J50" s="176" t="e">
        <f>NA()</f>
        <v>#N/A</v>
      </c>
      <c r="K50" s="176" t="e">
        <f>NA()</f>
        <v>#N/A</v>
      </c>
      <c r="L50" s="176">
        <f>IF(ISNUMBER('実質公債費比率（分子）の構造'!N$53),'実質公債費比率（分子）の構造'!N$53,NA())</f>
        <v>455</v>
      </c>
      <c r="M50" s="176" t="e">
        <f>NA()</f>
        <v>#N/A</v>
      </c>
      <c r="N50" s="176" t="e">
        <f>NA()</f>
        <v>#N/A</v>
      </c>
      <c r="O50" s="176">
        <f>IF(ISNUMBER('実質公債費比率（分子）の構造'!O$53),'実質公債費比率（分子）の構造'!O$53,NA())</f>
        <v>472</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5547</v>
      </c>
      <c r="E56" s="175"/>
      <c r="F56" s="175"/>
      <c r="G56" s="175">
        <f>'将来負担比率（分子）の構造'!J$52</f>
        <v>5404</v>
      </c>
      <c r="H56" s="175"/>
      <c r="I56" s="175"/>
      <c r="J56" s="175">
        <f>'将来負担比率（分子）の構造'!K$52</f>
        <v>5251</v>
      </c>
      <c r="K56" s="175"/>
      <c r="L56" s="175"/>
      <c r="M56" s="175">
        <f>'将来負担比率（分子）の構造'!L$52</f>
        <v>5039</v>
      </c>
      <c r="N56" s="175"/>
      <c r="O56" s="175"/>
      <c r="P56" s="175">
        <f>'将来負担比率（分子）の構造'!M$52</f>
        <v>4739</v>
      </c>
    </row>
    <row r="57" spans="1:16" x14ac:dyDescent="0.15">
      <c r="A57" s="175" t="s">
        <v>44</v>
      </c>
      <c r="B57" s="175"/>
      <c r="C57" s="175"/>
      <c r="D57" s="175">
        <f>'将来負担比率（分子）の構造'!I$51</f>
        <v>175</v>
      </c>
      <c r="E57" s="175"/>
      <c r="F57" s="175"/>
      <c r="G57" s="175">
        <f>'将来負担比率（分子）の構造'!J$51</f>
        <v>138</v>
      </c>
      <c r="H57" s="175"/>
      <c r="I57" s="175"/>
      <c r="J57" s="175">
        <f>'将来負担比率（分子）の構造'!K$51</f>
        <v>133</v>
      </c>
      <c r="K57" s="175"/>
      <c r="L57" s="175"/>
      <c r="M57" s="175">
        <f>'将来負担比率（分子）の構造'!L$51</f>
        <v>134</v>
      </c>
      <c r="N57" s="175"/>
      <c r="O57" s="175"/>
      <c r="P57" s="175">
        <f>'将来負担比率（分子）の構造'!M$51</f>
        <v>83</v>
      </c>
    </row>
    <row r="58" spans="1:16" x14ac:dyDescent="0.15">
      <c r="A58" s="175" t="s">
        <v>43</v>
      </c>
      <c r="B58" s="175"/>
      <c r="C58" s="175"/>
      <c r="D58" s="175">
        <f>'将来負担比率（分子）の構造'!I$50</f>
        <v>2468</v>
      </c>
      <c r="E58" s="175"/>
      <c r="F58" s="175"/>
      <c r="G58" s="175">
        <f>'将来負担比率（分子）の構造'!J$50</f>
        <v>2511</v>
      </c>
      <c r="H58" s="175"/>
      <c r="I58" s="175"/>
      <c r="J58" s="175">
        <f>'将来負担比率（分子）の構造'!K$50</f>
        <v>2781</v>
      </c>
      <c r="K58" s="175"/>
      <c r="L58" s="175"/>
      <c r="M58" s="175">
        <f>'将来負担比率（分子）の構造'!L$50</f>
        <v>3048</v>
      </c>
      <c r="N58" s="175"/>
      <c r="O58" s="175"/>
      <c r="P58" s="175">
        <f>'将来負担比率（分子）の構造'!M$50</f>
        <v>3386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820</v>
      </c>
      <c r="C62" s="175"/>
      <c r="D62" s="175"/>
      <c r="E62" s="175">
        <f>'将来負担比率（分子）の構造'!J$45</f>
        <v>750</v>
      </c>
      <c r="F62" s="175"/>
      <c r="G62" s="175"/>
      <c r="H62" s="175">
        <f>'将来負担比率（分子）の構造'!K$45</f>
        <v>702</v>
      </c>
      <c r="I62" s="175"/>
      <c r="J62" s="175"/>
      <c r="K62" s="175">
        <f>'将来負担比率（分子）の構造'!L$45</f>
        <v>677</v>
      </c>
      <c r="L62" s="175"/>
      <c r="M62" s="175"/>
      <c r="N62" s="175">
        <f>'将来負担比率（分子）の構造'!M$45</f>
        <v>705</v>
      </c>
      <c r="O62" s="175"/>
      <c r="P62" s="175"/>
    </row>
    <row r="63" spans="1:16" x14ac:dyDescent="0.15">
      <c r="A63" s="175" t="s">
        <v>36</v>
      </c>
      <c r="B63" s="175">
        <f>'将来負担比率（分子）の構造'!I$44</f>
        <v>576</v>
      </c>
      <c r="C63" s="175"/>
      <c r="D63" s="175"/>
      <c r="E63" s="175">
        <f>'将来負担比率（分子）の構造'!J$44</f>
        <v>497</v>
      </c>
      <c r="F63" s="175"/>
      <c r="G63" s="175"/>
      <c r="H63" s="175">
        <f>'将来負担比率（分子）の構造'!K$44</f>
        <v>420</v>
      </c>
      <c r="I63" s="175"/>
      <c r="J63" s="175"/>
      <c r="K63" s="175">
        <f>'将来負担比率（分子）の構造'!L$44</f>
        <v>388</v>
      </c>
      <c r="L63" s="175"/>
      <c r="M63" s="175"/>
      <c r="N63" s="175">
        <f>'将来負担比率（分子）の構造'!M$44</f>
        <v>366</v>
      </c>
      <c r="O63" s="175"/>
      <c r="P63" s="175"/>
    </row>
    <row r="64" spans="1:16" x14ac:dyDescent="0.15">
      <c r="A64" s="175" t="s">
        <v>35</v>
      </c>
      <c r="B64" s="175">
        <f>'将来負担比率（分子）の構造'!I$43</f>
        <v>2674</v>
      </c>
      <c r="C64" s="175"/>
      <c r="D64" s="175"/>
      <c r="E64" s="175">
        <f>'将来負担比率（分子）の構造'!J$43</f>
        <v>2753</v>
      </c>
      <c r="F64" s="175"/>
      <c r="G64" s="175"/>
      <c r="H64" s="175">
        <f>'将来負担比率（分子）の構造'!K$43</f>
        <v>2641</v>
      </c>
      <c r="I64" s="175"/>
      <c r="J64" s="175"/>
      <c r="K64" s="175">
        <f>'将来負担比率（分子）の構造'!L$43</f>
        <v>1700</v>
      </c>
      <c r="L64" s="175"/>
      <c r="M64" s="175"/>
      <c r="N64" s="175">
        <f>'将来負担比率（分子）の構造'!M$43</f>
        <v>2360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6787</v>
      </c>
      <c r="C66" s="175"/>
      <c r="D66" s="175"/>
      <c r="E66" s="175">
        <f>'将来負担比率（分子）の構造'!J$41</f>
        <v>6761</v>
      </c>
      <c r="F66" s="175"/>
      <c r="G66" s="175"/>
      <c r="H66" s="175">
        <f>'将来負担比率（分子）の構造'!K$41</f>
        <v>6556</v>
      </c>
      <c r="I66" s="175"/>
      <c r="J66" s="175"/>
      <c r="K66" s="175">
        <f>'将来負担比率（分子）の構造'!L$41</f>
        <v>6058</v>
      </c>
      <c r="L66" s="175"/>
      <c r="M66" s="175"/>
      <c r="N66" s="175">
        <f>'将来負担比率（分子）の構造'!M$41</f>
        <v>5636</v>
      </c>
      <c r="O66" s="175"/>
      <c r="P66" s="175"/>
    </row>
    <row r="67" spans="1:16" x14ac:dyDescent="0.15">
      <c r="A67" s="175" t="s">
        <v>76</v>
      </c>
      <c r="B67" s="175" t="e">
        <f>NA()</f>
        <v>#N/A</v>
      </c>
      <c r="C67" s="175">
        <f>IF(ISNUMBER('将来負担比率（分子）の構造'!I$53), IF('将来負担比率（分子）の構造'!I$53 &lt; 0, 0, '将来負担比率（分子）の構造'!I$53), NA())</f>
        <v>2667</v>
      </c>
      <c r="D67" s="175" t="e">
        <f>NA()</f>
        <v>#N/A</v>
      </c>
      <c r="E67" s="175" t="e">
        <f>NA()</f>
        <v>#N/A</v>
      </c>
      <c r="F67" s="175">
        <f>IF(ISNUMBER('将来負担比率（分子）の構造'!J$53), IF('将来負担比率（分子）の構造'!J$53 &lt; 0, 0, '将来負担比率（分子）の構造'!J$53), NA())</f>
        <v>2708</v>
      </c>
      <c r="G67" s="175" t="e">
        <f>NA()</f>
        <v>#N/A</v>
      </c>
      <c r="H67" s="175" t="e">
        <f>NA()</f>
        <v>#N/A</v>
      </c>
      <c r="I67" s="175">
        <f>IF(ISNUMBER('将来負担比率（分子）の構造'!K$53), IF('将来負担比率（分子）の構造'!K$53 &lt; 0, 0, '将来負担比率（分子）の構造'!K$53), NA())</f>
        <v>2153</v>
      </c>
      <c r="J67" s="175" t="e">
        <f>NA()</f>
        <v>#N/A</v>
      </c>
      <c r="K67" s="175" t="e">
        <f>NA()</f>
        <v>#N/A</v>
      </c>
      <c r="L67" s="175">
        <f>IF(ISNUMBER('将来負担比率（分子）の構造'!L$53), IF('将来負担比率（分子）の構造'!L$53 &lt; 0, 0, '将来負担比率（分子）の構造'!L$53), NA())</f>
        <v>602</v>
      </c>
      <c r="M67" s="175" t="e">
        <f>NA()</f>
        <v>#N/A</v>
      </c>
      <c r="N67" s="175" t="e">
        <f>NA()</f>
        <v>#N/A</v>
      </c>
      <c r="O67" s="175">
        <f>IF(ISNUMBER('将来負担比率（分子）の構造'!M$53), IF('将来負担比率（分子）の構造'!M$53 &lt; 0, 0, '将来負担比率（分子）の構造'!M$53), NA())</f>
        <v>860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1139</v>
      </c>
      <c r="C72" s="179">
        <f>基金残高に係る経年分析!G55</f>
        <v>1193</v>
      </c>
      <c r="D72" s="179">
        <f>基金残高に係る経年分析!H55</f>
        <v>1444</v>
      </c>
    </row>
    <row r="73" spans="1:16" x14ac:dyDescent="0.15">
      <c r="A73" s="178" t="s">
        <v>79</v>
      </c>
      <c r="B73" s="179">
        <f>基金残高に係る経年分析!F56</f>
        <v>432</v>
      </c>
      <c r="C73" s="179">
        <f>基金残高に係る経年分析!G56</f>
        <v>541</v>
      </c>
      <c r="D73" s="179">
        <f>基金残高に係る経年分析!H56</f>
        <v>541</v>
      </c>
    </row>
    <row r="74" spans="1:16" x14ac:dyDescent="0.15">
      <c r="A74" s="178" t="s">
        <v>80</v>
      </c>
      <c r="B74" s="179">
        <f>基金残高に係る経年分析!F57</f>
        <v>748</v>
      </c>
      <c r="C74" s="179">
        <f>基金残高に係る経年分析!G57</f>
        <v>947</v>
      </c>
      <c r="D74" s="179">
        <f>基金残高に係る経年分析!H57</f>
        <v>1101</v>
      </c>
    </row>
  </sheetData>
  <sheetProtection algorithmName="SHA-512" hashValue="46gqPzDEEZAm/64V7HDsANO/7VOKcdkisQuckLAzAcEGWeKRQgPNPiJ9H/QLqIuaQGB2aiYAW6McVY94iEv+ew==" saltValue="02aPTprlzoWlxs3zfGTm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233</v>
      </c>
      <c r="C5" s="680"/>
      <c r="D5" s="680"/>
      <c r="E5" s="680"/>
      <c r="F5" s="680"/>
      <c r="G5" s="680"/>
      <c r="H5" s="680"/>
      <c r="I5" s="680"/>
      <c r="J5" s="680"/>
      <c r="K5" s="680"/>
      <c r="L5" s="680"/>
      <c r="M5" s="680"/>
      <c r="N5" s="680"/>
      <c r="O5" s="680"/>
      <c r="P5" s="680"/>
      <c r="Q5" s="681"/>
      <c r="R5" s="676">
        <v>1790247</v>
      </c>
      <c r="S5" s="677"/>
      <c r="T5" s="677"/>
      <c r="U5" s="677"/>
      <c r="V5" s="677"/>
      <c r="W5" s="677"/>
      <c r="X5" s="677"/>
      <c r="Y5" s="702"/>
      <c r="Z5" s="715">
        <v>23.1</v>
      </c>
      <c r="AA5" s="715"/>
      <c r="AB5" s="715"/>
      <c r="AC5" s="715"/>
      <c r="AD5" s="716">
        <v>1790247</v>
      </c>
      <c r="AE5" s="716"/>
      <c r="AF5" s="716"/>
      <c r="AG5" s="716"/>
      <c r="AH5" s="716"/>
      <c r="AI5" s="716"/>
      <c r="AJ5" s="716"/>
      <c r="AK5" s="716"/>
      <c r="AL5" s="703">
        <v>41.3</v>
      </c>
      <c r="AM5" s="685"/>
      <c r="AN5" s="685"/>
      <c r="AO5" s="704"/>
      <c r="AP5" s="679" t="s">
        <v>234</v>
      </c>
      <c r="AQ5" s="680"/>
      <c r="AR5" s="680"/>
      <c r="AS5" s="680"/>
      <c r="AT5" s="680"/>
      <c r="AU5" s="680"/>
      <c r="AV5" s="680"/>
      <c r="AW5" s="680"/>
      <c r="AX5" s="680"/>
      <c r="AY5" s="680"/>
      <c r="AZ5" s="680"/>
      <c r="BA5" s="680"/>
      <c r="BB5" s="680"/>
      <c r="BC5" s="680"/>
      <c r="BD5" s="680"/>
      <c r="BE5" s="680"/>
      <c r="BF5" s="681"/>
      <c r="BG5" s="621">
        <v>1789251</v>
      </c>
      <c r="BH5" s="622"/>
      <c r="BI5" s="622"/>
      <c r="BJ5" s="622"/>
      <c r="BK5" s="622"/>
      <c r="BL5" s="622"/>
      <c r="BM5" s="622"/>
      <c r="BN5" s="623"/>
      <c r="BO5" s="659">
        <v>99.9</v>
      </c>
      <c r="BP5" s="659"/>
      <c r="BQ5" s="659"/>
      <c r="BR5" s="659"/>
      <c r="BS5" s="660" t="s">
        <v>129</v>
      </c>
      <c r="BT5" s="660"/>
      <c r="BU5" s="660"/>
      <c r="BV5" s="660"/>
      <c r="BW5" s="660"/>
      <c r="BX5" s="660"/>
      <c r="BY5" s="660"/>
      <c r="BZ5" s="660"/>
      <c r="CA5" s="660"/>
      <c r="CB5" s="695"/>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15">
      <c r="B6" s="618" t="s">
        <v>238</v>
      </c>
      <c r="C6" s="619"/>
      <c r="D6" s="619"/>
      <c r="E6" s="619"/>
      <c r="F6" s="619"/>
      <c r="G6" s="619"/>
      <c r="H6" s="619"/>
      <c r="I6" s="619"/>
      <c r="J6" s="619"/>
      <c r="K6" s="619"/>
      <c r="L6" s="619"/>
      <c r="M6" s="619"/>
      <c r="N6" s="619"/>
      <c r="O6" s="619"/>
      <c r="P6" s="619"/>
      <c r="Q6" s="620"/>
      <c r="R6" s="621">
        <v>73779</v>
      </c>
      <c r="S6" s="622"/>
      <c r="T6" s="622"/>
      <c r="U6" s="622"/>
      <c r="V6" s="622"/>
      <c r="W6" s="622"/>
      <c r="X6" s="622"/>
      <c r="Y6" s="623"/>
      <c r="Z6" s="659">
        <v>1</v>
      </c>
      <c r="AA6" s="659"/>
      <c r="AB6" s="659"/>
      <c r="AC6" s="659"/>
      <c r="AD6" s="660">
        <v>73779</v>
      </c>
      <c r="AE6" s="660"/>
      <c r="AF6" s="660"/>
      <c r="AG6" s="660"/>
      <c r="AH6" s="660"/>
      <c r="AI6" s="660"/>
      <c r="AJ6" s="660"/>
      <c r="AK6" s="660"/>
      <c r="AL6" s="624">
        <v>1.7</v>
      </c>
      <c r="AM6" s="625"/>
      <c r="AN6" s="625"/>
      <c r="AO6" s="661"/>
      <c r="AP6" s="618" t="s">
        <v>239</v>
      </c>
      <c r="AQ6" s="619"/>
      <c r="AR6" s="619"/>
      <c r="AS6" s="619"/>
      <c r="AT6" s="619"/>
      <c r="AU6" s="619"/>
      <c r="AV6" s="619"/>
      <c r="AW6" s="619"/>
      <c r="AX6" s="619"/>
      <c r="AY6" s="619"/>
      <c r="AZ6" s="619"/>
      <c r="BA6" s="619"/>
      <c r="BB6" s="619"/>
      <c r="BC6" s="619"/>
      <c r="BD6" s="619"/>
      <c r="BE6" s="619"/>
      <c r="BF6" s="620"/>
      <c r="BG6" s="621">
        <v>1789251</v>
      </c>
      <c r="BH6" s="622"/>
      <c r="BI6" s="622"/>
      <c r="BJ6" s="622"/>
      <c r="BK6" s="622"/>
      <c r="BL6" s="622"/>
      <c r="BM6" s="622"/>
      <c r="BN6" s="623"/>
      <c r="BO6" s="659">
        <v>99.9</v>
      </c>
      <c r="BP6" s="659"/>
      <c r="BQ6" s="659"/>
      <c r="BR6" s="659"/>
      <c r="BS6" s="660" t="s">
        <v>177</v>
      </c>
      <c r="BT6" s="660"/>
      <c r="BU6" s="660"/>
      <c r="BV6" s="660"/>
      <c r="BW6" s="660"/>
      <c r="BX6" s="660"/>
      <c r="BY6" s="660"/>
      <c r="BZ6" s="660"/>
      <c r="CA6" s="660"/>
      <c r="CB6" s="695"/>
      <c r="CD6" s="679" t="s">
        <v>240</v>
      </c>
      <c r="CE6" s="680"/>
      <c r="CF6" s="680"/>
      <c r="CG6" s="680"/>
      <c r="CH6" s="680"/>
      <c r="CI6" s="680"/>
      <c r="CJ6" s="680"/>
      <c r="CK6" s="680"/>
      <c r="CL6" s="680"/>
      <c r="CM6" s="680"/>
      <c r="CN6" s="680"/>
      <c r="CO6" s="680"/>
      <c r="CP6" s="680"/>
      <c r="CQ6" s="681"/>
      <c r="CR6" s="621">
        <v>83850</v>
      </c>
      <c r="CS6" s="622"/>
      <c r="CT6" s="622"/>
      <c r="CU6" s="622"/>
      <c r="CV6" s="622"/>
      <c r="CW6" s="622"/>
      <c r="CX6" s="622"/>
      <c r="CY6" s="623"/>
      <c r="CZ6" s="703">
        <v>1.1000000000000001</v>
      </c>
      <c r="DA6" s="685"/>
      <c r="DB6" s="685"/>
      <c r="DC6" s="705"/>
      <c r="DD6" s="627" t="s">
        <v>177</v>
      </c>
      <c r="DE6" s="622"/>
      <c r="DF6" s="622"/>
      <c r="DG6" s="622"/>
      <c r="DH6" s="622"/>
      <c r="DI6" s="622"/>
      <c r="DJ6" s="622"/>
      <c r="DK6" s="622"/>
      <c r="DL6" s="622"/>
      <c r="DM6" s="622"/>
      <c r="DN6" s="622"/>
      <c r="DO6" s="622"/>
      <c r="DP6" s="623"/>
      <c r="DQ6" s="627">
        <v>83783</v>
      </c>
      <c r="DR6" s="622"/>
      <c r="DS6" s="622"/>
      <c r="DT6" s="622"/>
      <c r="DU6" s="622"/>
      <c r="DV6" s="622"/>
      <c r="DW6" s="622"/>
      <c r="DX6" s="622"/>
      <c r="DY6" s="622"/>
      <c r="DZ6" s="622"/>
      <c r="EA6" s="622"/>
      <c r="EB6" s="622"/>
      <c r="EC6" s="658"/>
    </row>
    <row r="7" spans="2:143" ht="11.25" customHeight="1" x14ac:dyDescent="0.15">
      <c r="B7" s="618" t="s">
        <v>241</v>
      </c>
      <c r="C7" s="619"/>
      <c r="D7" s="619"/>
      <c r="E7" s="619"/>
      <c r="F7" s="619"/>
      <c r="G7" s="619"/>
      <c r="H7" s="619"/>
      <c r="I7" s="619"/>
      <c r="J7" s="619"/>
      <c r="K7" s="619"/>
      <c r="L7" s="619"/>
      <c r="M7" s="619"/>
      <c r="N7" s="619"/>
      <c r="O7" s="619"/>
      <c r="P7" s="619"/>
      <c r="Q7" s="620"/>
      <c r="R7" s="621">
        <v>906</v>
      </c>
      <c r="S7" s="622"/>
      <c r="T7" s="622"/>
      <c r="U7" s="622"/>
      <c r="V7" s="622"/>
      <c r="W7" s="622"/>
      <c r="X7" s="622"/>
      <c r="Y7" s="623"/>
      <c r="Z7" s="659">
        <v>0</v>
      </c>
      <c r="AA7" s="659"/>
      <c r="AB7" s="659"/>
      <c r="AC7" s="659"/>
      <c r="AD7" s="660">
        <v>906</v>
      </c>
      <c r="AE7" s="660"/>
      <c r="AF7" s="660"/>
      <c r="AG7" s="660"/>
      <c r="AH7" s="660"/>
      <c r="AI7" s="660"/>
      <c r="AJ7" s="660"/>
      <c r="AK7" s="660"/>
      <c r="AL7" s="624">
        <v>0</v>
      </c>
      <c r="AM7" s="625"/>
      <c r="AN7" s="625"/>
      <c r="AO7" s="661"/>
      <c r="AP7" s="618" t="s">
        <v>242</v>
      </c>
      <c r="AQ7" s="619"/>
      <c r="AR7" s="619"/>
      <c r="AS7" s="619"/>
      <c r="AT7" s="619"/>
      <c r="AU7" s="619"/>
      <c r="AV7" s="619"/>
      <c r="AW7" s="619"/>
      <c r="AX7" s="619"/>
      <c r="AY7" s="619"/>
      <c r="AZ7" s="619"/>
      <c r="BA7" s="619"/>
      <c r="BB7" s="619"/>
      <c r="BC7" s="619"/>
      <c r="BD7" s="619"/>
      <c r="BE7" s="619"/>
      <c r="BF7" s="620"/>
      <c r="BG7" s="621">
        <v>766362</v>
      </c>
      <c r="BH7" s="622"/>
      <c r="BI7" s="622"/>
      <c r="BJ7" s="622"/>
      <c r="BK7" s="622"/>
      <c r="BL7" s="622"/>
      <c r="BM7" s="622"/>
      <c r="BN7" s="623"/>
      <c r="BO7" s="659">
        <v>42.8</v>
      </c>
      <c r="BP7" s="659"/>
      <c r="BQ7" s="659"/>
      <c r="BR7" s="659"/>
      <c r="BS7" s="660" t="s">
        <v>129</v>
      </c>
      <c r="BT7" s="660"/>
      <c r="BU7" s="660"/>
      <c r="BV7" s="660"/>
      <c r="BW7" s="660"/>
      <c r="BX7" s="660"/>
      <c r="BY7" s="660"/>
      <c r="BZ7" s="660"/>
      <c r="CA7" s="660"/>
      <c r="CB7" s="695"/>
      <c r="CD7" s="618" t="s">
        <v>243</v>
      </c>
      <c r="CE7" s="619"/>
      <c r="CF7" s="619"/>
      <c r="CG7" s="619"/>
      <c r="CH7" s="619"/>
      <c r="CI7" s="619"/>
      <c r="CJ7" s="619"/>
      <c r="CK7" s="619"/>
      <c r="CL7" s="619"/>
      <c r="CM7" s="619"/>
      <c r="CN7" s="619"/>
      <c r="CO7" s="619"/>
      <c r="CP7" s="619"/>
      <c r="CQ7" s="620"/>
      <c r="CR7" s="621">
        <v>1351616</v>
      </c>
      <c r="CS7" s="622"/>
      <c r="CT7" s="622"/>
      <c r="CU7" s="622"/>
      <c r="CV7" s="622"/>
      <c r="CW7" s="622"/>
      <c r="CX7" s="622"/>
      <c r="CY7" s="623"/>
      <c r="CZ7" s="659">
        <v>17.899999999999999</v>
      </c>
      <c r="DA7" s="659"/>
      <c r="DB7" s="659"/>
      <c r="DC7" s="659"/>
      <c r="DD7" s="627">
        <v>15685</v>
      </c>
      <c r="DE7" s="622"/>
      <c r="DF7" s="622"/>
      <c r="DG7" s="622"/>
      <c r="DH7" s="622"/>
      <c r="DI7" s="622"/>
      <c r="DJ7" s="622"/>
      <c r="DK7" s="622"/>
      <c r="DL7" s="622"/>
      <c r="DM7" s="622"/>
      <c r="DN7" s="622"/>
      <c r="DO7" s="622"/>
      <c r="DP7" s="623"/>
      <c r="DQ7" s="627">
        <v>569259</v>
      </c>
      <c r="DR7" s="622"/>
      <c r="DS7" s="622"/>
      <c r="DT7" s="622"/>
      <c r="DU7" s="622"/>
      <c r="DV7" s="622"/>
      <c r="DW7" s="622"/>
      <c r="DX7" s="622"/>
      <c r="DY7" s="622"/>
      <c r="DZ7" s="622"/>
      <c r="EA7" s="622"/>
      <c r="EB7" s="622"/>
      <c r="EC7" s="658"/>
    </row>
    <row r="8" spans="2:143" ht="11.25" customHeight="1" x14ac:dyDescent="0.15">
      <c r="B8" s="618" t="s">
        <v>244</v>
      </c>
      <c r="C8" s="619"/>
      <c r="D8" s="619"/>
      <c r="E8" s="619"/>
      <c r="F8" s="619"/>
      <c r="G8" s="619"/>
      <c r="H8" s="619"/>
      <c r="I8" s="619"/>
      <c r="J8" s="619"/>
      <c r="K8" s="619"/>
      <c r="L8" s="619"/>
      <c r="M8" s="619"/>
      <c r="N8" s="619"/>
      <c r="O8" s="619"/>
      <c r="P8" s="619"/>
      <c r="Q8" s="620"/>
      <c r="R8" s="621">
        <v>12989</v>
      </c>
      <c r="S8" s="622"/>
      <c r="T8" s="622"/>
      <c r="U8" s="622"/>
      <c r="V8" s="622"/>
      <c r="W8" s="622"/>
      <c r="X8" s="622"/>
      <c r="Y8" s="623"/>
      <c r="Z8" s="659">
        <v>0.2</v>
      </c>
      <c r="AA8" s="659"/>
      <c r="AB8" s="659"/>
      <c r="AC8" s="659"/>
      <c r="AD8" s="660">
        <v>12989</v>
      </c>
      <c r="AE8" s="660"/>
      <c r="AF8" s="660"/>
      <c r="AG8" s="660"/>
      <c r="AH8" s="660"/>
      <c r="AI8" s="660"/>
      <c r="AJ8" s="660"/>
      <c r="AK8" s="660"/>
      <c r="AL8" s="624">
        <v>0.3</v>
      </c>
      <c r="AM8" s="625"/>
      <c r="AN8" s="625"/>
      <c r="AO8" s="661"/>
      <c r="AP8" s="618" t="s">
        <v>245</v>
      </c>
      <c r="AQ8" s="619"/>
      <c r="AR8" s="619"/>
      <c r="AS8" s="619"/>
      <c r="AT8" s="619"/>
      <c r="AU8" s="619"/>
      <c r="AV8" s="619"/>
      <c r="AW8" s="619"/>
      <c r="AX8" s="619"/>
      <c r="AY8" s="619"/>
      <c r="AZ8" s="619"/>
      <c r="BA8" s="619"/>
      <c r="BB8" s="619"/>
      <c r="BC8" s="619"/>
      <c r="BD8" s="619"/>
      <c r="BE8" s="619"/>
      <c r="BF8" s="620"/>
      <c r="BG8" s="621">
        <v>27099</v>
      </c>
      <c r="BH8" s="622"/>
      <c r="BI8" s="622"/>
      <c r="BJ8" s="622"/>
      <c r="BK8" s="622"/>
      <c r="BL8" s="622"/>
      <c r="BM8" s="622"/>
      <c r="BN8" s="623"/>
      <c r="BO8" s="659">
        <v>1.5</v>
      </c>
      <c r="BP8" s="659"/>
      <c r="BQ8" s="659"/>
      <c r="BR8" s="659"/>
      <c r="BS8" s="660" t="s">
        <v>129</v>
      </c>
      <c r="BT8" s="660"/>
      <c r="BU8" s="660"/>
      <c r="BV8" s="660"/>
      <c r="BW8" s="660"/>
      <c r="BX8" s="660"/>
      <c r="BY8" s="660"/>
      <c r="BZ8" s="660"/>
      <c r="CA8" s="660"/>
      <c r="CB8" s="695"/>
      <c r="CD8" s="618" t="s">
        <v>246</v>
      </c>
      <c r="CE8" s="619"/>
      <c r="CF8" s="619"/>
      <c r="CG8" s="619"/>
      <c r="CH8" s="619"/>
      <c r="CI8" s="619"/>
      <c r="CJ8" s="619"/>
      <c r="CK8" s="619"/>
      <c r="CL8" s="619"/>
      <c r="CM8" s="619"/>
      <c r="CN8" s="619"/>
      <c r="CO8" s="619"/>
      <c r="CP8" s="619"/>
      <c r="CQ8" s="620"/>
      <c r="CR8" s="621">
        <v>2482404</v>
      </c>
      <c r="CS8" s="622"/>
      <c r="CT8" s="622"/>
      <c r="CU8" s="622"/>
      <c r="CV8" s="622"/>
      <c r="CW8" s="622"/>
      <c r="CX8" s="622"/>
      <c r="CY8" s="623"/>
      <c r="CZ8" s="659">
        <v>32.9</v>
      </c>
      <c r="DA8" s="659"/>
      <c r="DB8" s="659"/>
      <c r="DC8" s="659"/>
      <c r="DD8" s="627">
        <v>8749</v>
      </c>
      <c r="DE8" s="622"/>
      <c r="DF8" s="622"/>
      <c r="DG8" s="622"/>
      <c r="DH8" s="622"/>
      <c r="DI8" s="622"/>
      <c r="DJ8" s="622"/>
      <c r="DK8" s="622"/>
      <c r="DL8" s="622"/>
      <c r="DM8" s="622"/>
      <c r="DN8" s="622"/>
      <c r="DO8" s="622"/>
      <c r="DP8" s="623"/>
      <c r="DQ8" s="627">
        <v>1345402</v>
      </c>
      <c r="DR8" s="622"/>
      <c r="DS8" s="622"/>
      <c r="DT8" s="622"/>
      <c r="DU8" s="622"/>
      <c r="DV8" s="622"/>
      <c r="DW8" s="622"/>
      <c r="DX8" s="622"/>
      <c r="DY8" s="622"/>
      <c r="DZ8" s="622"/>
      <c r="EA8" s="622"/>
      <c r="EB8" s="622"/>
      <c r="EC8" s="658"/>
    </row>
    <row r="9" spans="2:143" ht="11.25" customHeight="1" x14ac:dyDescent="0.15">
      <c r="B9" s="618" t="s">
        <v>247</v>
      </c>
      <c r="C9" s="619"/>
      <c r="D9" s="619"/>
      <c r="E9" s="619"/>
      <c r="F9" s="619"/>
      <c r="G9" s="619"/>
      <c r="H9" s="619"/>
      <c r="I9" s="619"/>
      <c r="J9" s="619"/>
      <c r="K9" s="619"/>
      <c r="L9" s="619"/>
      <c r="M9" s="619"/>
      <c r="N9" s="619"/>
      <c r="O9" s="619"/>
      <c r="P9" s="619"/>
      <c r="Q9" s="620"/>
      <c r="R9" s="621">
        <v>9290</v>
      </c>
      <c r="S9" s="622"/>
      <c r="T9" s="622"/>
      <c r="U9" s="622"/>
      <c r="V9" s="622"/>
      <c r="W9" s="622"/>
      <c r="X9" s="622"/>
      <c r="Y9" s="623"/>
      <c r="Z9" s="659">
        <v>0.1</v>
      </c>
      <c r="AA9" s="659"/>
      <c r="AB9" s="659"/>
      <c r="AC9" s="659"/>
      <c r="AD9" s="660">
        <v>9290</v>
      </c>
      <c r="AE9" s="660"/>
      <c r="AF9" s="660"/>
      <c r="AG9" s="660"/>
      <c r="AH9" s="660"/>
      <c r="AI9" s="660"/>
      <c r="AJ9" s="660"/>
      <c r="AK9" s="660"/>
      <c r="AL9" s="624">
        <v>0.2</v>
      </c>
      <c r="AM9" s="625"/>
      <c r="AN9" s="625"/>
      <c r="AO9" s="661"/>
      <c r="AP9" s="618" t="s">
        <v>248</v>
      </c>
      <c r="AQ9" s="619"/>
      <c r="AR9" s="619"/>
      <c r="AS9" s="619"/>
      <c r="AT9" s="619"/>
      <c r="AU9" s="619"/>
      <c r="AV9" s="619"/>
      <c r="AW9" s="619"/>
      <c r="AX9" s="619"/>
      <c r="AY9" s="619"/>
      <c r="AZ9" s="619"/>
      <c r="BA9" s="619"/>
      <c r="BB9" s="619"/>
      <c r="BC9" s="619"/>
      <c r="BD9" s="619"/>
      <c r="BE9" s="619"/>
      <c r="BF9" s="620"/>
      <c r="BG9" s="621">
        <v>646860</v>
      </c>
      <c r="BH9" s="622"/>
      <c r="BI9" s="622"/>
      <c r="BJ9" s="622"/>
      <c r="BK9" s="622"/>
      <c r="BL9" s="622"/>
      <c r="BM9" s="622"/>
      <c r="BN9" s="623"/>
      <c r="BO9" s="659">
        <v>36.1</v>
      </c>
      <c r="BP9" s="659"/>
      <c r="BQ9" s="659"/>
      <c r="BR9" s="659"/>
      <c r="BS9" s="660" t="s">
        <v>129</v>
      </c>
      <c r="BT9" s="660"/>
      <c r="BU9" s="660"/>
      <c r="BV9" s="660"/>
      <c r="BW9" s="660"/>
      <c r="BX9" s="660"/>
      <c r="BY9" s="660"/>
      <c r="BZ9" s="660"/>
      <c r="CA9" s="660"/>
      <c r="CB9" s="695"/>
      <c r="CD9" s="618" t="s">
        <v>249</v>
      </c>
      <c r="CE9" s="619"/>
      <c r="CF9" s="619"/>
      <c r="CG9" s="619"/>
      <c r="CH9" s="619"/>
      <c r="CI9" s="619"/>
      <c r="CJ9" s="619"/>
      <c r="CK9" s="619"/>
      <c r="CL9" s="619"/>
      <c r="CM9" s="619"/>
      <c r="CN9" s="619"/>
      <c r="CO9" s="619"/>
      <c r="CP9" s="619"/>
      <c r="CQ9" s="620"/>
      <c r="CR9" s="621">
        <v>809936</v>
      </c>
      <c r="CS9" s="622"/>
      <c r="CT9" s="622"/>
      <c r="CU9" s="622"/>
      <c r="CV9" s="622"/>
      <c r="CW9" s="622"/>
      <c r="CX9" s="622"/>
      <c r="CY9" s="623"/>
      <c r="CZ9" s="659">
        <v>10.7</v>
      </c>
      <c r="DA9" s="659"/>
      <c r="DB9" s="659"/>
      <c r="DC9" s="659"/>
      <c r="DD9" s="627">
        <v>40394</v>
      </c>
      <c r="DE9" s="622"/>
      <c r="DF9" s="622"/>
      <c r="DG9" s="622"/>
      <c r="DH9" s="622"/>
      <c r="DI9" s="622"/>
      <c r="DJ9" s="622"/>
      <c r="DK9" s="622"/>
      <c r="DL9" s="622"/>
      <c r="DM9" s="622"/>
      <c r="DN9" s="622"/>
      <c r="DO9" s="622"/>
      <c r="DP9" s="623"/>
      <c r="DQ9" s="627">
        <v>701197</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177</v>
      </c>
      <c r="AA10" s="659"/>
      <c r="AB10" s="659"/>
      <c r="AC10" s="659"/>
      <c r="AD10" s="660" t="s">
        <v>251</v>
      </c>
      <c r="AE10" s="660"/>
      <c r="AF10" s="660"/>
      <c r="AG10" s="660"/>
      <c r="AH10" s="660"/>
      <c r="AI10" s="660"/>
      <c r="AJ10" s="660"/>
      <c r="AK10" s="660"/>
      <c r="AL10" s="624" t="s">
        <v>129</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34513</v>
      </c>
      <c r="BH10" s="622"/>
      <c r="BI10" s="622"/>
      <c r="BJ10" s="622"/>
      <c r="BK10" s="622"/>
      <c r="BL10" s="622"/>
      <c r="BM10" s="622"/>
      <c r="BN10" s="623"/>
      <c r="BO10" s="659">
        <v>1.9</v>
      </c>
      <c r="BP10" s="659"/>
      <c r="BQ10" s="659"/>
      <c r="BR10" s="659"/>
      <c r="BS10" s="660" t="s">
        <v>177</v>
      </c>
      <c r="BT10" s="660"/>
      <c r="BU10" s="660"/>
      <c r="BV10" s="660"/>
      <c r="BW10" s="660"/>
      <c r="BX10" s="660"/>
      <c r="BY10" s="660"/>
      <c r="BZ10" s="660"/>
      <c r="CA10" s="660"/>
      <c r="CB10" s="695"/>
      <c r="CD10" s="618" t="s">
        <v>253</v>
      </c>
      <c r="CE10" s="619"/>
      <c r="CF10" s="619"/>
      <c r="CG10" s="619"/>
      <c r="CH10" s="619"/>
      <c r="CI10" s="619"/>
      <c r="CJ10" s="619"/>
      <c r="CK10" s="619"/>
      <c r="CL10" s="619"/>
      <c r="CM10" s="619"/>
      <c r="CN10" s="619"/>
      <c r="CO10" s="619"/>
      <c r="CP10" s="619"/>
      <c r="CQ10" s="620"/>
      <c r="CR10" s="621" t="s">
        <v>177</v>
      </c>
      <c r="CS10" s="622"/>
      <c r="CT10" s="622"/>
      <c r="CU10" s="622"/>
      <c r="CV10" s="622"/>
      <c r="CW10" s="622"/>
      <c r="CX10" s="622"/>
      <c r="CY10" s="623"/>
      <c r="CZ10" s="659" t="s">
        <v>129</v>
      </c>
      <c r="DA10" s="659"/>
      <c r="DB10" s="659"/>
      <c r="DC10" s="659"/>
      <c r="DD10" s="627" t="s">
        <v>177</v>
      </c>
      <c r="DE10" s="622"/>
      <c r="DF10" s="622"/>
      <c r="DG10" s="622"/>
      <c r="DH10" s="622"/>
      <c r="DI10" s="622"/>
      <c r="DJ10" s="622"/>
      <c r="DK10" s="622"/>
      <c r="DL10" s="622"/>
      <c r="DM10" s="622"/>
      <c r="DN10" s="622"/>
      <c r="DO10" s="622"/>
      <c r="DP10" s="623"/>
      <c r="DQ10" s="627" t="s">
        <v>177</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353541</v>
      </c>
      <c r="S11" s="622"/>
      <c r="T11" s="622"/>
      <c r="U11" s="622"/>
      <c r="V11" s="622"/>
      <c r="W11" s="622"/>
      <c r="X11" s="622"/>
      <c r="Y11" s="623"/>
      <c r="Z11" s="624">
        <v>4.5999999999999996</v>
      </c>
      <c r="AA11" s="625"/>
      <c r="AB11" s="625"/>
      <c r="AC11" s="626"/>
      <c r="AD11" s="627">
        <v>353541</v>
      </c>
      <c r="AE11" s="622"/>
      <c r="AF11" s="622"/>
      <c r="AG11" s="622"/>
      <c r="AH11" s="622"/>
      <c r="AI11" s="622"/>
      <c r="AJ11" s="622"/>
      <c r="AK11" s="623"/>
      <c r="AL11" s="624">
        <v>8.1</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57890</v>
      </c>
      <c r="BH11" s="622"/>
      <c r="BI11" s="622"/>
      <c r="BJ11" s="622"/>
      <c r="BK11" s="622"/>
      <c r="BL11" s="622"/>
      <c r="BM11" s="622"/>
      <c r="BN11" s="623"/>
      <c r="BO11" s="659">
        <v>3.2</v>
      </c>
      <c r="BP11" s="659"/>
      <c r="BQ11" s="659"/>
      <c r="BR11" s="659"/>
      <c r="BS11" s="660" t="s">
        <v>129</v>
      </c>
      <c r="BT11" s="660"/>
      <c r="BU11" s="660"/>
      <c r="BV11" s="660"/>
      <c r="BW11" s="660"/>
      <c r="BX11" s="660"/>
      <c r="BY11" s="660"/>
      <c r="BZ11" s="660"/>
      <c r="CA11" s="660"/>
      <c r="CB11" s="695"/>
      <c r="CD11" s="618" t="s">
        <v>256</v>
      </c>
      <c r="CE11" s="619"/>
      <c r="CF11" s="619"/>
      <c r="CG11" s="619"/>
      <c r="CH11" s="619"/>
      <c r="CI11" s="619"/>
      <c r="CJ11" s="619"/>
      <c r="CK11" s="619"/>
      <c r="CL11" s="619"/>
      <c r="CM11" s="619"/>
      <c r="CN11" s="619"/>
      <c r="CO11" s="619"/>
      <c r="CP11" s="619"/>
      <c r="CQ11" s="620"/>
      <c r="CR11" s="621">
        <v>268631</v>
      </c>
      <c r="CS11" s="622"/>
      <c r="CT11" s="622"/>
      <c r="CU11" s="622"/>
      <c r="CV11" s="622"/>
      <c r="CW11" s="622"/>
      <c r="CX11" s="622"/>
      <c r="CY11" s="623"/>
      <c r="CZ11" s="659">
        <v>3.6</v>
      </c>
      <c r="DA11" s="659"/>
      <c r="DB11" s="659"/>
      <c r="DC11" s="659"/>
      <c r="DD11" s="627">
        <v>22021</v>
      </c>
      <c r="DE11" s="622"/>
      <c r="DF11" s="622"/>
      <c r="DG11" s="622"/>
      <c r="DH11" s="622"/>
      <c r="DI11" s="622"/>
      <c r="DJ11" s="622"/>
      <c r="DK11" s="622"/>
      <c r="DL11" s="622"/>
      <c r="DM11" s="622"/>
      <c r="DN11" s="622"/>
      <c r="DO11" s="622"/>
      <c r="DP11" s="623"/>
      <c r="DQ11" s="627">
        <v>215403</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v>12108</v>
      </c>
      <c r="S12" s="622"/>
      <c r="T12" s="622"/>
      <c r="U12" s="622"/>
      <c r="V12" s="622"/>
      <c r="W12" s="622"/>
      <c r="X12" s="622"/>
      <c r="Y12" s="623"/>
      <c r="Z12" s="659">
        <v>0.2</v>
      </c>
      <c r="AA12" s="659"/>
      <c r="AB12" s="659"/>
      <c r="AC12" s="659"/>
      <c r="AD12" s="660">
        <v>12108</v>
      </c>
      <c r="AE12" s="660"/>
      <c r="AF12" s="660"/>
      <c r="AG12" s="660"/>
      <c r="AH12" s="660"/>
      <c r="AI12" s="660"/>
      <c r="AJ12" s="660"/>
      <c r="AK12" s="660"/>
      <c r="AL12" s="624">
        <v>0.3</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803260</v>
      </c>
      <c r="BH12" s="622"/>
      <c r="BI12" s="622"/>
      <c r="BJ12" s="622"/>
      <c r="BK12" s="622"/>
      <c r="BL12" s="622"/>
      <c r="BM12" s="622"/>
      <c r="BN12" s="623"/>
      <c r="BO12" s="659">
        <v>44.9</v>
      </c>
      <c r="BP12" s="659"/>
      <c r="BQ12" s="659"/>
      <c r="BR12" s="659"/>
      <c r="BS12" s="660" t="s">
        <v>129</v>
      </c>
      <c r="BT12" s="660"/>
      <c r="BU12" s="660"/>
      <c r="BV12" s="660"/>
      <c r="BW12" s="660"/>
      <c r="BX12" s="660"/>
      <c r="BY12" s="660"/>
      <c r="BZ12" s="660"/>
      <c r="CA12" s="660"/>
      <c r="CB12" s="695"/>
      <c r="CD12" s="618" t="s">
        <v>259</v>
      </c>
      <c r="CE12" s="619"/>
      <c r="CF12" s="619"/>
      <c r="CG12" s="619"/>
      <c r="CH12" s="619"/>
      <c r="CI12" s="619"/>
      <c r="CJ12" s="619"/>
      <c r="CK12" s="619"/>
      <c r="CL12" s="619"/>
      <c r="CM12" s="619"/>
      <c r="CN12" s="619"/>
      <c r="CO12" s="619"/>
      <c r="CP12" s="619"/>
      <c r="CQ12" s="620"/>
      <c r="CR12" s="621">
        <v>295191</v>
      </c>
      <c r="CS12" s="622"/>
      <c r="CT12" s="622"/>
      <c r="CU12" s="622"/>
      <c r="CV12" s="622"/>
      <c r="CW12" s="622"/>
      <c r="CX12" s="622"/>
      <c r="CY12" s="623"/>
      <c r="CZ12" s="659">
        <v>3.9</v>
      </c>
      <c r="DA12" s="659"/>
      <c r="DB12" s="659"/>
      <c r="DC12" s="659"/>
      <c r="DD12" s="627">
        <v>13098</v>
      </c>
      <c r="DE12" s="622"/>
      <c r="DF12" s="622"/>
      <c r="DG12" s="622"/>
      <c r="DH12" s="622"/>
      <c r="DI12" s="622"/>
      <c r="DJ12" s="622"/>
      <c r="DK12" s="622"/>
      <c r="DL12" s="622"/>
      <c r="DM12" s="622"/>
      <c r="DN12" s="622"/>
      <c r="DO12" s="622"/>
      <c r="DP12" s="623"/>
      <c r="DQ12" s="627">
        <v>73820</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177</v>
      </c>
      <c r="S13" s="622"/>
      <c r="T13" s="622"/>
      <c r="U13" s="622"/>
      <c r="V13" s="622"/>
      <c r="W13" s="622"/>
      <c r="X13" s="622"/>
      <c r="Y13" s="623"/>
      <c r="Z13" s="659" t="s">
        <v>129</v>
      </c>
      <c r="AA13" s="659"/>
      <c r="AB13" s="659"/>
      <c r="AC13" s="659"/>
      <c r="AD13" s="660" t="s">
        <v>177</v>
      </c>
      <c r="AE13" s="660"/>
      <c r="AF13" s="660"/>
      <c r="AG13" s="660"/>
      <c r="AH13" s="660"/>
      <c r="AI13" s="660"/>
      <c r="AJ13" s="660"/>
      <c r="AK13" s="660"/>
      <c r="AL13" s="624" t="s">
        <v>251</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798375</v>
      </c>
      <c r="BH13" s="622"/>
      <c r="BI13" s="622"/>
      <c r="BJ13" s="622"/>
      <c r="BK13" s="622"/>
      <c r="BL13" s="622"/>
      <c r="BM13" s="622"/>
      <c r="BN13" s="623"/>
      <c r="BO13" s="659">
        <v>44.6</v>
      </c>
      <c r="BP13" s="659"/>
      <c r="BQ13" s="659"/>
      <c r="BR13" s="659"/>
      <c r="BS13" s="660" t="s">
        <v>129</v>
      </c>
      <c r="BT13" s="660"/>
      <c r="BU13" s="660"/>
      <c r="BV13" s="660"/>
      <c r="BW13" s="660"/>
      <c r="BX13" s="660"/>
      <c r="BY13" s="660"/>
      <c r="BZ13" s="660"/>
      <c r="CA13" s="660"/>
      <c r="CB13" s="695"/>
      <c r="CD13" s="618" t="s">
        <v>262</v>
      </c>
      <c r="CE13" s="619"/>
      <c r="CF13" s="619"/>
      <c r="CG13" s="619"/>
      <c r="CH13" s="619"/>
      <c r="CI13" s="619"/>
      <c r="CJ13" s="619"/>
      <c r="CK13" s="619"/>
      <c r="CL13" s="619"/>
      <c r="CM13" s="619"/>
      <c r="CN13" s="619"/>
      <c r="CO13" s="619"/>
      <c r="CP13" s="619"/>
      <c r="CQ13" s="620"/>
      <c r="CR13" s="621">
        <v>361150</v>
      </c>
      <c r="CS13" s="622"/>
      <c r="CT13" s="622"/>
      <c r="CU13" s="622"/>
      <c r="CV13" s="622"/>
      <c r="CW13" s="622"/>
      <c r="CX13" s="622"/>
      <c r="CY13" s="623"/>
      <c r="CZ13" s="659">
        <v>4.8</v>
      </c>
      <c r="DA13" s="659"/>
      <c r="DB13" s="659"/>
      <c r="DC13" s="659"/>
      <c r="DD13" s="627">
        <v>98590</v>
      </c>
      <c r="DE13" s="622"/>
      <c r="DF13" s="622"/>
      <c r="DG13" s="622"/>
      <c r="DH13" s="622"/>
      <c r="DI13" s="622"/>
      <c r="DJ13" s="622"/>
      <c r="DK13" s="622"/>
      <c r="DL13" s="622"/>
      <c r="DM13" s="622"/>
      <c r="DN13" s="622"/>
      <c r="DO13" s="622"/>
      <c r="DP13" s="623"/>
      <c r="DQ13" s="627">
        <v>286320</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v>225</v>
      </c>
      <c r="S14" s="622"/>
      <c r="T14" s="622"/>
      <c r="U14" s="622"/>
      <c r="V14" s="622"/>
      <c r="W14" s="622"/>
      <c r="X14" s="622"/>
      <c r="Y14" s="623"/>
      <c r="Z14" s="659">
        <v>0</v>
      </c>
      <c r="AA14" s="659"/>
      <c r="AB14" s="659"/>
      <c r="AC14" s="659"/>
      <c r="AD14" s="660">
        <v>225</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74253</v>
      </c>
      <c r="BH14" s="622"/>
      <c r="BI14" s="622"/>
      <c r="BJ14" s="622"/>
      <c r="BK14" s="622"/>
      <c r="BL14" s="622"/>
      <c r="BM14" s="622"/>
      <c r="BN14" s="623"/>
      <c r="BO14" s="659">
        <v>4.0999999999999996</v>
      </c>
      <c r="BP14" s="659"/>
      <c r="BQ14" s="659"/>
      <c r="BR14" s="659"/>
      <c r="BS14" s="660" t="s">
        <v>129</v>
      </c>
      <c r="BT14" s="660"/>
      <c r="BU14" s="660"/>
      <c r="BV14" s="660"/>
      <c r="BW14" s="660"/>
      <c r="BX14" s="660"/>
      <c r="BY14" s="660"/>
      <c r="BZ14" s="660"/>
      <c r="CA14" s="660"/>
      <c r="CB14" s="695"/>
      <c r="CD14" s="618" t="s">
        <v>265</v>
      </c>
      <c r="CE14" s="619"/>
      <c r="CF14" s="619"/>
      <c r="CG14" s="619"/>
      <c r="CH14" s="619"/>
      <c r="CI14" s="619"/>
      <c r="CJ14" s="619"/>
      <c r="CK14" s="619"/>
      <c r="CL14" s="619"/>
      <c r="CM14" s="619"/>
      <c r="CN14" s="619"/>
      <c r="CO14" s="619"/>
      <c r="CP14" s="619"/>
      <c r="CQ14" s="620"/>
      <c r="CR14" s="621">
        <v>234752</v>
      </c>
      <c r="CS14" s="622"/>
      <c r="CT14" s="622"/>
      <c r="CU14" s="622"/>
      <c r="CV14" s="622"/>
      <c r="CW14" s="622"/>
      <c r="CX14" s="622"/>
      <c r="CY14" s="623"/>
      <c r="CZ14" s="659">
        <v>3.1</v>
      </c>
      <c r="DA14" s="659"/>
      <c r="DB14" s="659"/>
      <c r="DC14" s="659"/>
      <c r="DD14" s="627">
        <v>16236</v>
      </c>
      <c r="DE14" s="622"/>
      <c r="DF14" s="622"/>
      <c r="DG14" s="622"/>
      <c r="DH14" s="622"/>
      <c r="DI14" s="622"/>
      <c r="DJ14" s="622"/>
      <c r="DK14" s="622"/>
      <c r="DL14" s="622"/>
      <c r="DM14" s="622"/>
      <c r="DN14" s="622"/>
      <c r="DO14" s="622"/>
      <c r="DP14" s="623"/>
      <c r="DQ14" s="627">
        <v>213953</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129</v>
      </c>
      <c r="AA15" s="659"/>
      <c r="AB15" s="659"/>
      <c r="AC15" s="659"/>
      <c r="AD15" s="660" t="s">
        <v>129</v>
      </c>
      <c r="AE15" s="660"/>
      <c r="AF15" s="660"/>
      <c r="AG15" s="660"/>
      <c r="AH15" s="660"/>
      <c r="AI15" s="660"/>
      <c r="AJ15" s="660"/>
      <c r="AK15" s="660"/>
      <c r="AL15" s="624" t="s">
        <v>129</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145376</v>
      </c>
      <c r="BH15" s="622"/>
      <c r="BI15" s="622"/>
      <c r="BJ15" s="622"/>
      <c r="BK15" s="622"/>
      <c r="BL15" s="622"/>
      <c r="BM15" s="622"/>
      <c r="BN15" s="623"/>
      <c r="BO15" s="659">
        <v>8.1</v>
      </c>
      <c r="BP15" s="659"/>
      <c r="BQ15" s="659"/>
      <c r="BR15" s="659"/>
      <c r="BS15" s="660" t="s">
        <v>129</v>
      </c>
      <c r="BT15" s="660"/>
      <c r="BU15" s="660"/>
      <c r="BV15" s="660"/>
      <c r="BW15" s="660"/>
      <c r="BX15" s="660"/>
      <c r="BY15" s="660"/>
      <c r="BZ15" s="660"/>
      <c r="CA15" s="660"/>
      <c r="CB15" s="695"/>
      <c r="CD15" s="618" t="s">
        <v>268</v>
      </c>
      <c r="CE15" s="619"/>
      <c r="CF15" s="619"/>
      <c r="CG15" s="619"/>
      <c r="CH15" s="619"/>
      <c r="CI15" s="619"/>
      <c r="CJ15" s="619"/>
      <c r="CK15" s="619"/>
      <c r="CL15" s="619"/>
      <c r="CM15" s="619"/>
      <c r="CN15" s="619"/>
      <c r="CO15" s="619"/>
      <c r="CP15" s="619"/>
      <c r="CQ15" s="620"/>
      <c r="CR15" s="621">
        <v>951448</v>
      </c>
      <c r="CS15" s="622"/>
      <c r="CT15" s="622"/>
      <c r="CU15" s="622"/>
      <c r="CV15" s="622"/>
      <c r="CW15" s="622"/>
      <c r="CX15" s="622"/>
      <c r="CY15" s="623"/>
      <c r="CZ15" s="659">
        <v>12.6</v>
      </c>
      <c r="DA15" s="659"/>
      <c r="DB15" s="659"/>
      <c r="DC15" s="659"/>
      <c r="DD15" s="627">
        <v>363551</v>
      </c>
      <c r="DE15" s="622"/>
      <c r="DF15" s="622"/>
      <c r="DG15" s="622"/>
      <c r="DH15" s="622"/>
      <c r="DI15" s="622"/>
      <c r="DJ15" s="622"/>
      <c r="DK15" s="622"/>
      <c r="DL15" s="622"/>
      <c r="DM15" s="622"/>
      <c r="DN15" s="622"/>
      <c r="DO15" s="622"/>
      <c r="DP15" s="623"/>
      <c r="DQ15" s="627">
        <v>585789</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6494</v>
      </c>
      <c r="S16" s="622"/>
      <c r="T16" s="622"/>
      <c r="U16" s="622"/>
      <c r="V16" s="622"/>
      <c r="W16" s="622"/>
      <c r="X16" s="622"/>
      <c r="Y16" s="623"/>
      <c r="Z16" s="659">
        <v>0.1</v>
      </c>
      <c r="AA16" s="659"/>
      <c r="AB16" s="659"/>
      <c r="AC16" s="659"/>
      <c r="AD16" s="660">
        <v>6494</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129</v>
      </c>
      <c r="BP16" s="659"/>
      <c r="BQ16" s="659"/>
      <c r="BR16" s="659"/>
      <c r="BS16" s="660" t="s">
        <v>129</v>
      </c>
      <c r="BT16" s="660"/>
      <c r="BU16" s="660"/>
      <c r="BV16" s="660"/>
      <c r="BW16" s="660"/>
      <c r="BX16" s="660"/>
      <c r="BY16" s="660"/>
      <c r="BZ16" s="660"/>
      <c r="CA16" s="660"/>
      <c r="CB16" s="695"/>
      <c r="CD16" s="618" t="s">
        <v>271</v>
      </c>
      <c r="CE16" s="619"/>
      <c r="CF16" s="619"/>
      <c r="CG16" s="619"/>
      <c r="CH16" s="619"/>
      <c r="CI16" s="619"/>
      <c r="CJ16" s="619"/>
      <c r="CK16" s="619"/>
      <c r="CL16" s="619"/>
      <c r="CM16" s="619"/>
      <c r="CN16" s="619"/>
      <c r="CO16" s="619"/>
      <c r="CP16" s="619"/>
      <c r="CQ16" s="620"/>
      <c r="CR16" s="621">
        <v>34453</v>
      </c>
      <c r="CS16" s="622"/>
      <c r="CT16" s="622"/>
      <c r="CU16" s="622"/>
      <c r="CV16" s="622"/>
      <c r="CW16" s="622"/>
      <c r="CX16" s="622"/>
      <c r="CY16" s="623"/>
      <c r="CZ16" s="659">
        <v>0.5</v>
      </c>
      <c r="DA16" s="659"/>
      <c r="DB16" s="659"/>
      <c r="DC16" s="659"/>
      <c r="DD16" s="627" t="s">
        <v>177</v>
      </c>
      <c r="DE16" s="622"/>
      <c r="DF16" s="622"/>
      <c r="DG16" s="622"/>
      <c r="DH16" s="622"/>
      <c r="DI16" s="622"/>
      <c r="DJ16" s="622"/>
      <c r="DK16" s="622"/>
      <c r="DL16" s="622"/>
      <c r="DM16" s="622"/>
      <c r="DN16" s="622"/>
      <c r="DO16" s="622"/>
      <c r="DP16" s="623"/>
      <c r="DQ16" s="627">
        <v>34222</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22489</v>
      </c>
      <c r="S17" s="622"/>
      <c r="T17" s="622"/>
      <c r="U17" s="622"/>
      <c r="V17" s="622"/>
      <c r="W17" s="622"/>
      <c r="X17" s="622"/>
      <c r="Y17" s="623"/>
      <c r="Z17" s="659">
        <v>0.3</v>
      </c>
      <c r="AA17" s="659"/>
      <c r="AB17" s="659"/>
      <c r="AC17" s="659"/>
      <c r="AD17" s="660">
        <v>22489</v>
      </c>
      <c r="AE17" s="660"/>
      <c r="AF17" s="660"/>
      <c r="AG17" s="660"/>
      <c r="AH17" s="660"/>
      <c r="AI17" s="660"/>
      <c r="AJ17" s="660"/>
      <c r="AK17" s="660"/>
      <c r="AL17" s="624">
        <v>0.5</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695"/>
      <c r="CD17" s="618" t="s">
        <v>274</v>
      </c>
      <c r="CE17" s="619"/>
      <c r="CF17" s="619"/>
      <c r="CG17" s="619"/>
      <c r="CH17" s="619"/>
      <c r="CI17" s="619"/>
      <c r="CJ17" s="619"/>
      <c r="CK17" s="619"/>
      <c r="CL17" s="619"/>
      <c r="CM17" s="619"/>
      <c r="CN17" s="619"/>
      <c r="CO17" s="619"/>
      <c r="CP17" s="619"/>
      <c r="CQ17" s="620"/>
      <c r="CR17" s="621">
        <v>668831</v>
      </c>
      <c r="CS17" s="622"/>
      <c r="CT17" s="622"/>
      <c r="CU17" s="622"/>
      <c r="CV17" s="622"/>
      <c r="CW17" s="622"/>
      <c r="CX17" s="622"/>
      <c r="CY17" s="623"/>
      <c r="CZ17" s="659">
        <v>8.9</v>
      </c>
      <c r="DA17" s="659"/>
      <c r="DB17" s="659"/>
      <c r="DC17" s="659"/>
      <c r="DD17" s="627" t="s">
        <v>129</v>
      </c>
      <c r="DE17" s="622"/>
      <c r="DF17" s="622"/>
      <c r="DG17" s="622"/>
      <c r="DH17" s="622"/>
      <c r="DI17" s="622"/>
      <c r="DJ17" s="622"/>
      <c r="DK17" s="622"/>
      <c r="DL17" s="622"/>
      <c r="DM17" s="622"/>
      <c r="DN17" s="622"/>
      <c r="DO17" s="622"/>
      <c r="DP17" s="623"/>
      <c r="DQ17" s="627">
        <v>646978</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26747</v>
      </c>
      <c r="S18" s="622"/>
      <c r="T18" s="622"/>
      <c r="U18" s="622"/>
      <c r="V18" s="622"/>
      <c r="W18" s="622"/>
      <c r="X18" s="622"/>
      <c r="Y18" s="623"/>
      <c r="Z18" s="659">
        <v>0.3</v>
      </c>
      <c r="AA18" s="659"/>
      <c r="AB18" s="659"/>
      <c r="AC18" s="659"/>
      <c r="AD18" s="660">
        <v>26747</v>
      </c>
      <c r="AE18" s="660"/>
      <c r="AF18" s="660"/>
      <c r="AG18" s="660"/>
      <c r="AH18" s="660"/>
      <c r="AI18" s="660"/>
      <c r="AJ18" s="660"/>
      <c r="AK18" s="660"/>
      <c r="AL18" s="624">
        <v>0.6</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177</v>
      </c>
      <c r="BH18" s="622"/>
      <c r="BI18" s="622"/>
      <c r="BJ18" s="622"/>
      <c r="BK18" s="622"/>
      <c r="BL18" s="622"/>
      <c r="BM18" s="622"/>
      <c r="BN18" s="623"/>
      <c r="BO18" s="659" t="s">
        <v>177</v>
      </c>
      <c r="BP18" s="659"/>
      <c r="BQ18" s="659"/>
      <c r="BR18" s="659"/>
      <c r="BS18" s="660" t="s">
        <v>177</v>
      </c>
      <c r="BT18" s="660"/>
      <c r="BU18" s="660"/>
      <c r="BV18" s="660"/>
      <c r="BW18" s="660"/>
      <c r="BX18" s="660"/>
      <c r="BY18" s="660"/>
      <c r="BZ18" s="660"/>
      <c r="CA18" s="660"/>
      <c r="CB18" s="695"/>
      <c r="CD18" s="618" t="s">
        <v>277</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177</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25331</v>
      </c>
      <c r="S19" s="622"/>
      <c r="T19" s="622"/>
      <c r="U19" s="622"/>
      <c r="V19" s="622"/>
      <c r="W19" s="622"/>
      <c r="X19" s="622"/>
      <c r="Y19" s="623"/>
      <c r="Z19" s="659">
        <v>0.3</v>
      </c>
      <c r="AA19" s="659"/>
      <c r="AB19" s="659"/>
      <c r="AC19" s="659"/>
      <c r="AD19" s="660">
        <v>25331</v>
      </c>
      <c r="AE19" s="660"/>
      <c r="AF19" s="660"/>
      <c r="AG19" s="660"/>
      <c r="AH19" s="660"/>
      <c r="AI19" s="660"/>
      <c r="AJ19" s="660"/>
      <c r="AK19" s="660"/>
      <c r="AL19" s="624">
        <v>0.6</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996</v>
      </c>
      <c r="BH19" s="622"/>
      <c r="BI19" s="622"/>
      <c r="BJ19" s="622"/>
      <c r="BK19" s="622"/>
      <c r="BL19" s="622"/>
      <c r="BM19" s="622"/>
      <c r="BN19" s="623"/>
      <c r="BO19" s="659">
        <v>0.1</v>
      </c>
      <c r="BP19" s="659"/>
      <c r="BQ19" s="659"/>
      <c r="BR19" s="659"/>
      <c r="BS19" s="660" t="s">
        <v>177</v>
      </c>
      <c r="BT19" s="660"/>
      <c r="BU19" s="660"/>
      <c r="BV19" s="660"/>
      <c r="BW19" s="660"/>
      <c r="BX19" s="660"/>
      <c r="BY19" s="660"/>
      <c r="BZ19" s="660"/>
      <c r="CA19" s="660"/>
      <c r="CB19" s="695"/>
      <c r="CD19" s="618" t="s">
        <v>280</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129</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15">
      <c r="B20" s="696" t="s">
        <v>281</v>
      </c>
      <c r="C20" s="697"/>
      <c r="D20" s="697"/>
      <c r="E20" s="697"/>
      <c r="F20" s="697"/>
      <c r="G20" s="697"/>
      <c r="H20" s="697"/>
      <c r="I20" s="697"/>
      <c r="J20" s="697"/>
      <c r="K20" s="697"/>
      <c r="L20" s="697"/>
      <c r="M20" s="697"/>
      <c r="N20" s="697"/>
      <c r="O20" s="697"/>
      <c r="P20" s="697"/>
      <c r="Q20" s="698"/>
      <c r="R20" s="621">
        <v>1416</v>
      </c>
      <c r="S20" s="622"/>
      <c r="T20" s="622"/>
      <c r="U20" s="622"/>
      <c r="V20" s="622"/>
      <c r="W20" s="622"/>
      <c r="X20" s="622"/>
      <c r="Y20" s="623"/>
      <c r="Z20" s="659">
        <v>0</v>
      </c>
      <c r="AA20" s="659"/>
      <c r="AB20" s="659"/>
      <c r="AC20" s="659"/>
      <c r="AD20" s="660">
        <v>1416</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996</v>
      </c>
      <c r="BH20" s="622"/>
      <c r="BI20" s="622"/>
      <c r="BJ20" s="622"/>
      <c r="BK20" s="622"/>
      <c r="BL20" s="622"/>
      <c r="BM20" s="622"/>
      <c r="BN20" s="623"/>
      <c r="BO20" s="659">
        <v>0.1</v>
      </c>
      <c r="BP20" s="659"/>
      <c r="BQ20" s="659"/>
      <c r="BR20" s="659"/>
      <c r="BS20" s="660" t="s">
        <v>129</v>
      </c>
      <c r="BT20" s="660"/>
      <c r="BU20" s="660"/>
      <c r="BV20" s="660"/>
      <c r="BW20" s="660"/>
      <c r="BX20" s="660"/>
      <c r="BY20" s="660"/>
      <c r="BZ20" s="660"/>
      <c r="CA20" s="660"/>
      <c r="CB20" s="695"/>
      <c r="CD20" s="618" t="s">
        <v>283</v>
      </c>
      <c r="CE20" s="619"/>
      <c r="CF20" s="619"/>
      <c r="CG20" s="619"/>
      <c r="CH20" s="619"/>
      <c r="CI20" s="619"/>
      <c r="CJ20" s="619"/>
      <c r="CK20" s="619"/>
      <c r="CL20" s="619"/>
      <c r="CM20" s="619"/>
      <c r="CN20" s="619"/>
      <c r="CO20" s="619"/>
      <c r="CP20" s="619"/>
      <c r="CQ20" s="620"/>
      <c r="CR20" s="621">
        <v>7542262</v>
      </c>
      <c r="CS20" s="622"/>
      <c r="CT20" s="622"/>
      <c r="CU20" s="622"/>
      <c r="CV20" s="622"/>
      <c r="CW20" s="622"/>
      <c r="CX20" s="622"/>
      <c r="CY20" s="623"/>
      <c r="CZ20" s="659">
        <v>100</v>
      </c>
      <c r="DA20" s="659"/>
      <c r="DB20" s="659"/>
      <c r="DC20" s="659"/>
      <c r="DD20" s="627">
        <v>578324</v>
      </c>
      <c r="DE20" s="622"/>
      <c r="DF20" s="622"/>
      <c r="DG20" s="622"/>
      <c r="DH20" s="622"/>
      <c r="DI20" s="622"/>
      <c r="DJ20" s="622"/>
      <c r="DK20" s="622"/>
      <c r="DL20" s="622"/>
      <c r="DM20" s="622"/>
      <c r="DN20" s="622"/>
      <c r="DO20" s="622"/>
      <c r="DP20" s="623"/>
      <c r="DQ20" s="627">
        <v>4756126</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2293276</v>
      </c>
      <c r="S21" s="622"/>
      <c r="T21" s="622"/>
      <c r="U21" s="622"/>
      <c r="V21" s="622"/>
      <c r="W21" s="622"/>
      <c r="X21" s="622"/>
      <c r="Y21" s="623"/>
      <c r="Z21" s="659">
        <v>29.6</v>
      </c>
      <c r="AA21" s="659"/>
      <c r="AB21" s="659"/>
      <c r="AC21" s="659"/>
      <c r="AD21" s="660">
        <v>2010522</v>
      </c>
      <c r="AE21" s="660"/>
      <c r="AF21" s="660"/>
      <c r="AG21" s="660"/>
      <c r="AH21" s="660"/>
      <c r="AI21" s="660"/>
      <c r="AJ21" s="660"/>
      <c r="AK21" s="660"/>
      <c r="AL21" s="624">
        <v>46.3</v>
      </c>
      <c r="AM21" s="625"/>
      <c r="AN21" s="625"/>
      <c r="AO21" s="661"/>
      <c r="AP21" s="618" t="s">
        <v>285</v>
      </c>
      <c r="AQ21" s="699"/>
      <c r="AR21" s="699"/>
      <c r="AS21" s="699"/>
      <c r="AT21" s="699"/>
      <c r="AU21" s="699"/>
      <c r="AV21" s="699"/>
      <c r="AW21" s="699"/>
      <c r="AX21" s="699"/>
      <c r="AY21" s="699"/>
      <c r="AZ21" s="699"/>
      <c r="BA21" s="699"/>
      <c r="BB21" s="699"/>
      <c r="BC21" s="699"/>
      <c r="BD21" s="699"/>
      <c r="BE21" s="699"/>
      <c r="BF21" s="700"/>
      <c r="BG21" s="621">
        <v>996</v>
      </c>
      <c r="BH21" s="622"/>
      <c r="BI21" s="622"/>
      <c r="BJ21" s="622"/>
      <c r="BK21" s="622"/>
      <c r="BL21" s="622"/>
      <c r="BM21" s="622"/>
      <c r="BN21" s="623"/>
      <c r="BO21" s="659">
        <v>0.1</v>
      </c>
      <c r="BP21" s="659"/>
      <c r="BQ21" s="659"/>
      <c r="BR21" s="659"/>
      <c r="BS21" s="660" t="s">
        <v>129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2010522</v>
      </c>
      <c r="S22" s="622"/>
      <c r="T22" s="622"/>
      <c r="U22" s="622"/>
      <c r="V22" s="622"/>
      <c r="W22" s="622"/>
      <c r="X22" s="622"/>
      <c r="Y22" s="623"/>
      <c r="Z22" s="659">
        <v>26</v>
      </c>
      <c r="AA22" s="659"/>
      <c r="AB22" s="659"/>
      <c r="AC22" s="659"/>
      <c r="AD22" s="660">
        <v>2010522</v>
      </c>
      <c r="AE22" s="660"/>
      <c r="AF22" s="660"/>
      <c r="AG22" s="660"/>
      <c r="AH22" s="660"/>
      <c r="AI22" s="660"/>
      <c r="AJ22" s="660"/>
      <c r="AK22" s="660"/>
      <c r="AL22" s="624">
        <v>46.3</v>
      </c>
      <c r="AM22" s="625"/>
      <c r="AN22" s="625"/>
      <c r="AO22" s="661"/>
      <c r="AP22" s="618" t="s">
        <v>287</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59" t="s">
        <v>177</v>
      </c>
      <c r="BP22" s="659"/>
      <c r="BQ22" s="659"/>
      <c r="BR22" s="659"/>
      <c r="BS22" s="660" t="s">
        <v>129</v>
      </c>
      <c r="BT22" s="660"/>
      <c r="BU22" s="660"/>
      <c r="BV22" s="660"/>
      <c r="BW22" s="660"/>
      <c r="BX22" s="660"/>
      <c r="BY22" s="660"/>
      <c r="BZ22" s="660"/>
      <c r="CA22" s="660"/>
      <c r="CB22" s="695"/>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289</v>
      </c>
      <c r="C23" s="619"/>
      <c r="D23" s="619"/>
      <c r="E23" s="619"/>
      <c r="F23" s="619"/>
      <c r="G23" s="619"/>
      <c r="H23" s="619"/>
      <c r="I23" s="619"/>
      <c r="J23" s="619"/>
      <c r="K23" s="619"/>
      <c r="L23" s="619"/>
      <c r="M23" s="619"/>
      <c r="N23" s="619"/>
      <c r="O23" s="619"/>
      <c r="P23" s="619"/>
      <c r="Q23" s="620"/>
      <c r="R23" s="621">
        <v>282754</v>
      </c>
      <c r="S23" s="622"/>
      <c r="T23" s="622"/>
      <c r="U23" s="622"/>
      <c r="V23" s="622"/>
      <c r="W23" s="622"/>
      <c r="X23" s="622"/>
      <c r="Y23" s="623"/>
      <c r="Z23" s="659">
        <v>3.7</v>
      </c>
      <c r="AA23" s="659"/>
      <c r="AB23" s="659"/>
      <c r="AC23" s="659"/>
      <c r="AD23" s="660" t="s">
        <v>129</v>
      </c>
      <c r="AE23" s="660"/>
      <c r="AF23" s="660"/>
      <c r="AG23" s="660"/>
      <c r="AH23" s="660"/>
      <c r="AI23" s="660"/>
      <c r="AJ23" s="660"/>
      <c r="AK23" s="660"/>
      <c r="AL23" s="624" t="s">
        <v>129</v>
      </c>
      <c r="AM23" s="625"/>
      <c r="AN23" s="625"/>
      <c r="AO23" s="661"/>
      <c r="AP23" s="618" t="s">
        <v>290</v>
      </c>
      <c r="AQ23" s="699"/>
      <c r="AR23" s="699"/>
      <c r="AS23" s="699"/>
      <c r="AT23" s="699"/>
      <c r="AU23" s="699"/>
      <c r="AV23" s="699"/>
      <c r="AW23" s="699"/>
      <c r="AX23" s="699"/>
      <c r="AY23" s="699"/>
      <c r="AZ23" s="699"/>
      <c r="BA23" s="699"/>
      <c r="BB23" s="699"/>
      <c r="BC23" s="699"/>
      <c r="BD23" s="699"/>
      <c r="BE23" s="699"/>
      <c r="BF23" s="700"/>
      <c r="BG23" s="621" t="s">
        <v>177</v>
      </c>
      <c r="BH23" s="622"/>
      <c r="BI23" s="622"/>
      <c r="BJ23" s="622"/>
      <c r="BK23" s="622"/>
      <c r="BL23" s="622"/>
      <c r="BM23" s="622"/>
      <c r="BN23" s="623"/>
      <c r="BO23" s="659" t="s">
        <v>177</v>
      </c>
      <c r="BP23" s="659"/>
      <c r="BQ23" s="659"/>
      <c r="BR23" s="659"/>
      <c r="BS23" s="660" t="s">
        <v>177</v>
      </c>
      <c r="BT23" s="660"/>
      <c r="BU23" s="660"/>
      <c r="BV23" s="660"/>
      <c r="BW23" s="660"/>
      <c r="BX23" s="660"/>
      <c r="BY23" s="660"/>
      <c r="BZ23" s="660"/>
      <c r="CA23" s="660"/>
      <c r="CB23" s="695"/>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129</v>
      </c>
      <c r="AA24" s="659"/>
      <c r="AB24" s="659"/>
      <c r="AC24" s="659"/>
      <c r="AD24" s="660" t="s">
        <v>177</v>
      </c>
      <c r="AE24" s="660"/>
      <c r="AF24" s="660"/>
      <c r="AG24" s="660"/>
      <c r="AH24" s="660"/>
      <c r="AI24" s="660"/>
      <c r="AJ24" s="660"/>
      <c r="AK24" s="660"/>
      <c r="AL24" s="624" t="s">
        <v>129</v>
      </c>
      <c r="AM24" s="625"/>
      <c r="AN24" s="625"/>
      <c r="AO24" s="661"/>
      <c r="AP24" s="618" t="s">
        <v>297</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59" t="s">
        <v>129</v>
      </c>
      <c r="BP24" s="659"/>
      <c r="BQ24" s="659"/>
      <c r="BR24" s="659"/>
      <c r="BS24" s="660" t="s">
        <v>177</v>
      </c>
      <c r="BT24" s="660"/>
      <c r="BU24" s="660"/>
      <c r="BV24" s="660"/>
      <c r="BW24" s="660"/>
      <c r="BX24" s="660"/>
      <c r="BY24" s="660"/>
      <c r="BZ24" s="660"/>
      <c r="CA24" s="660"/>
      <c r="CB24" s="695"/>
      <c r="CD24" s="679" t="s">
        <v>298</v>
      </c>
      <c r="CE24" s="680"/>
      <c r="CF24" s="680"/>
      <c r="CG24" s="680"/>
      <c r="CH24" s="680"/>
      <c r="CI24" s="680"/>
      <c r="CJ24" s="680"/>
      <c r="CK24" s="680"/>
      <c r="CL24" s="680"/>
      <c r="CM24" s="680"/>
      <c r="CN24" s="680"/>
      <c r="CO24" s="680"/>
      <c r="CP24" s="680"/>
      <c r="CQ24" s="681"/>
      <c r="CR24" s="676">
        <v>2767512</v>
      </c>
      <c r="CS24" s="677"/>
      <c r="CT24" s="677"/>
      <c r="CU24" s="677"/>
      <c r="CV24" s="677"/>
      <c r="CW24" s="677"/>
      <c r="CX24" s="677"/>
      <c r="CY24" s="702"/>
      <c r="CZ24" s="703">
        <v>36.700000000000003</v>
      </c>
      <c r="DA24" s="685"/>
      <c r="DB24" s="685"/>
      <c r="DC24" s="705"/>
      <c r="DD24" s="701">
        <v>1930861</v>
      </c>
      <c r="DE24" s="677"/>
      <c r="DF24" s="677"/>
      <c r="DG24" s="677"/>
      <c r="DH24" s="677"/>
      <c r="DI24" s="677"/>
      <c r="DJ24" s="677"/>
      <c r="DK24" s="702"/>
      <c r="DL24" s="701">
        <v>1850199</v>
      </c>
      <c r="DM24" s="677"/>
      <c r="DN24" s="677"/>
      <c r="DO24" s="677"/>
      <c r="DP24" s="677"/>
      <c r="DQ24" s="677"/>
      <c r="DR24" s="677"/>
      <c r="DS24" s="677"/>
      <c r="DT24" s="677"/>
      <c r="DU24" s="677"/>
      <c r="DV24" s="702"/>
      <c r="DW24" s="703">
        <v>42</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4602091</v>
      </c>
      <c r="S25" s="622"/>
      <c r="T25" s="622"/>
      <c r="U25" s="622"/>
      <c r="V25" s="622"/>
      <c r="W25" s="622"/>
      <c r="X25" s="622"/>
      <c r="Y25" s="623"/>
      <c r="Z25" s="659">
        <v>59.5</v>
      </c>
      <c r="AA25" s="659"/>
      <c r="AB25" s="659"/>
      <c r="AC25" s="659"/>
      <c r="AD25" s="660">
        <v>4319337</v>
      </c>
      <c r="AE25" s="660"/>
      <c r="AF25" s="660"/>
      <c r="AG25" s="660"/>
      <c r="AH25" s="660"/>
      <c r="AI25" s="660"/>
      <c r="AJ25" s="660"/>
      <c r="AK25" s="660"/>
      <c r="AL25" s="624">
        <v>99.6</v>
      </c>
      <c r="AM25" s="625"/>
      <c r="AN25" s="625"/>
      <c r="AO25" s="661"/>
      <c r="AP25" s="618" t="s">
        <v>300</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695"/>
      <c r="CD25" s="618" t="s">
        <v>301</v>
      </c>
      <c r="CE25" s="619"/>
      <c r="CF25" s="619"/>
      <c r="CG25" s="619"/>
      <c r="CH25" s="619"/>
      <c r="CI25" s="619"/>
      <c r="CJ25" s="619"/>
      <c r="CK25" s="619"/>
      <c r="CL25" s="619"/>
      <c r="CM25" s="619"/>
      <c r="CN25" s="619"/>
      <c r="CO25" s="619"/>
      <c r="CP25" s="619"/>
      <c r="CQ25" s="620"/>
      <c r="CR25" s="621">
        <v>1114352</v>
      </c>
      <c r="CS25" s="634"/>
      <c r="CT25" s="634"/>
      <c r="CU25" s="634"/>
      <c r="CV25" s="634"/>
      <c r="CW25" s="634"/>
      <c r="CX25" s="634"/>
      <c r="CY25" s="635"/>
      <c r="CZ25" s="624">
        <v>14.8</v>
      </c>
      <c r="DA25" s="636"/>
      <c r="DB25" s="636"/>
      <c r="DC25" s="637"/>
      <c r="DD25" s="627">
        <v>947899</v>
      </c>
      <c r="DE25" s="634"/>
      <c r="DF25" s="634"/>
      <c r="DG25" s="634"/>
      <c r="DH25" s="634"/>
      <c r="DI25" s="634"/>
      <c r="DJ25" s="634"/>
      <c r="DK25" s="635"/>
      <c r="DL25" s="627">
        <v>868876</v>
      </c>
      <c r="DM25" s="634"/>
      <c r="DN25" s="634"/>
      <c r="DO25" s="634"/>
      <c r="DP25" s="634"/>
      <c r="DQ25" s="634"/>
      <c r="DR25" s="634"/>
      <c r="DS25" s="634"/>
      <c r="DT25" s="634"/>
      <c r="DU25" s="634"/>
      <c r="DV25" s="635"/>
      <c r="DW25" s="624">
        <v>19.7</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1103</v>
      </c>
      <c r="S26" s="622"/>
      <c r="T26" s="622"/>
      <c r="U26" s="622"/>
      <c r="V26" s="622"/>
      <c r="W26" s="622"/>
      <c r="X26" s="622"/>
      <c r="Y26" s="623"/>
      <c r="Z26" s="659">
        <v>0</v>
      </c>
      <c r="AA26" s="659"/>
      <c r="AB26" s="659"/>
      <c r="AC26" s="659"/>
      <c r="AD26" s="660">
        <v>1103</v>
      </c>
      <c r="AE26" s="660"/>
      <c r="AF26" s="660"/>
      <c r="AG26" s="660"/>
      <c r="AH26" s="660"/>
      <c r="AI26" s="660"/>
      <c r="AJ26" s="660"/>
      <c r="AK26" s="660"/>
      <c r="AL26" s="624">
        <v>0</v>
      </c>
      <c r="AM26" s="625"/>
      <c r="AN26" s="625"/>
      <c r="AO26" s="661"/>
      <c r="AP26" s="618" t="s">
        <v>303</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695"/>
      <c r="CD26" s="618" t="s">
        <v>304</v>
      </c>
      <c r="CE26" s="619"/>
      <c r="CF26" s="619"/>
      <c r="CG26" s="619"/>
      <c r="CH26" s="619"/>
      <c r="CI26" s="619"/>
      <c r="CJ26" s="619"/>
      <c r="CK26" s="619"/>
      <c r="CL26" s="619"/>
      <c r="CM26" s="619"/>
      <c r="CN26" s="619"/>
      <c r="CO26" s="619"/>
      <c r="CP26" s="619"/>
      <c r="CQ26" s="620"/>
      <c r="CR26" s="621">
        <v>548513</v>
      </c>
      <c r="CS26" s="622"/>
      <c r="CT26" s="622"/>
      <c r="CU26" s="622"/>
      <c r="CV26" s="622"/>
      <c r="CW26" s="622"/>
      <c r="CX26" s="622"/>
      <c r="CY26" s="623"/>
      <c r="CZ26" s="624">
        <v>7.3</v>
      </c>
      <c r="DA26" s="636"/>
      <c r="DB26" s="636"/>
      <c r="DC26" s="637"/>
      <c r="DD26" s="627">
        <v>455064</v>
      </c>
      <c r="DE26" s="622"/>
      <c r="DF26" s="622"/>
      <c r="DG26" s="622"/>
      <c r="DH26" s="622"/>
      <c r="DI26" s="622"/>
      <c r="DJ26" s="622"/>
      <c r="DK26" s="623"/>
      <c r="DL26" s="627" t="s">
        <v>129</v>
      </c>
      <c r="DM26" s="622"/>
      <c r="DN26" s="622"/>
      <c r="DO26" s="622"/>
      <c r="DP26" s="622"/>
      <c r="DQ26" s="622"/>
      <c r="DR26" s="622"/>
      <c r="DS26" s="622"/>
      <c r="DT26" s="622"/>
      <c r="DU26" s="622"/>
      <c r="DV26" s="623"/>
      <c r="DW26" s="624" t="s">
        <v>177</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3266</v>
      </c>
      <c r="S27" s="622"/>
      <c r="T27" s="622"/>
      <c r="U27" s="622"/>
      <c r="V27" s="622"/>
      <c r="W27" s="622"/>
      <c r="X27" s="622"/>
      <c r="Y27" s="623"/>
      <c r="Z27" s="659">
        <v>0</v>
      </c>
      <c r="AA27" s="659"/>
      <c r="AB27" s="659"/>
      <c r="AC27" s="659"/>
      <c r="AD27" s="660" t="s">
        <v>177</v>
      </c>
      <c r="AE27" s="660"/>
      <c r="AF27" s="660"/>
      <c r="AG27" s="660"/>
      <c r="AH27" s="660"/>
      <c r="AI27" s="660"/>
      <c r="AJ27" s="660"/>
      <c r="AK27" s="660"/>
      <c r="AL27" s="624" t="s">
        <v>177</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1790247</v>
      </c>
      <c r="BH27" s="622"/>
      <c r="BI27" s="622"/>
      <c r="BJ27" s="622"/>
      <c r="BK27" s="622"/>
      <c r="BL27" s="622"/>
      <c r="BM27" s="622"/>
      <c r="BN27" s="623"/>
      <c r="BO27" s="659">
        <v>100</v>
      </c>
      <c r="BP27" s="659"/>
      <c r="BQ27" s="659"/>
      <c r="BR27" s="659"/>
      <c r="BS27" s="660" t="s">
        <v>129</v>
      </c>
      <c r="BT27" s="660"/>
      <c r="BU27" s="660"/>
      <c r="BV27" s="660"/>
      <c r="BW27" s="660"/>
      <c r="BX27" s="660"/>
      <c r="BY27" s="660"/>
      <c r="BZ27" s="660"/>
      <c r="CA27" s="660"/>
      <c r="CB27" s="695"/>
      <c r="CD27" s="618" t="s">
        <v>307</v>
      </c>
      <c r="CE27" s="619"/>
      <c r="CF27" s="619"/>
      <c r="CG27" s="619"/>
      <c r="CH27" s="619"/>
      <c r="CI27" s="619"/>
      <c r="CJ27" s="619"/>
      <c r="CK27" s="619"/>
      <c r="CL27" s="619"/>
      <c r="CM27" s="619"/>
      <c r="CN27" s="619"/>
      <c r="CO27" s="619"/>
      <c r="CP27" s="619"/>
      <c r="CQ27" s="620"/>
      <c r="CR27" s="621">
        <v>984329</v>
      </c>
      <c r="CS27" s="634"/>
      <c r="CT27" s="634"/>
      <c r="CU27" s="634"/>
      <c r="CV27" s="634"/>
      <c r="CW27" s="634"/>
      <c r="CX27" s="634"/>
      <c r="CY27" s="635"/>
      <c r="CZ27" s="624">
        <v>13.1</v>
      </c>
      <c r="DA27" s="636"/>
      <c r="DB27" s="636"/>
      <c r="DC27" s="637"/>
      <c r="DD27" s="627">
        <v>335984</v>
      </c>
      <c r="DE27" s="634"/>
      <c r="DF27" s="634"/>
      <c r="DG27" s="634"/>
      <c r="DH27" s="634"/>
      <c r="DI27" s="634"/>
      <c r="DJ27" s="634"/>
      <c r="DK27" s="635"/>
      <c r="DL27" s="627">
        <v>334345</v>
      </c>
      <c r="DM27" s="634"/>
      <c r="DN27" s="634"/>
      <c r="DO27" s="634"/>
      <c r="DP27" s="634"/>
      <c r="DQ27" s="634"/>
      <c r="DR27" s="634"/>
      <c r="DS27" s="634"/>
      <c r="DT27" s="634"/>
      <c r="DU27" s="634"/>
      <c r="DV27" s="635"/>
      <c r="DW27" s="624">
        <v>7.6</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94124</v>
      </c>
      <c r="S28" s="622"/>
      <c r="T28" s="622"/>
      <c r="U28" s="622"/>
      <c r="V28" s="622"/>
      <c r="W28" s="622"/>
      <c r="X28" s="622"/>
      <c r="Y28" s="623"/>
      <c r="Z28" s="659">
        <v>1.2</v>
      </c>
      <c r="AA28" s="659"/>
      <c r="AB28" s="659"/>
      <c r="AC28" s="659"/>
      <c r="AD28" s="660">
        <v>189</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668831</v>
      </c>
      <c r="CS28" s="622"/>
      <c r="CT28" s="622"/>
      <c r="CU28" s="622"/>
      <c r="CV28" s="622"/>
      <c r="CW28" s="622"/>
      <c r="CX28" s="622"/>
      <c r="CY28" s="623"/>
      <c r="CZ28" s="624">
        <v>8.9</v>
      </c>
      <c r="DA28" s="636"/>
      <c r="DB28" s="636"/>
      <c r="DC28" s="637"/>
      <c r="DD28" s="627">
        <v>646978</v>
      </c>
      <c r="DE28" s="622"/>
      <c r="DF28" s="622"/>
      <c r="DG28" s="622"/>
      <c r="DH28" s="622"/>
      <c r="DI28" s="622"/>
      <c r="DJ28" s="622"/>
      <c r="DK28" s="623"/>
      <c r="DL28" s="627">
        <v>646978</v>
      </c>
      <c r="DM28" s="622"/>
      <c r="DN28" s="622"/>
      <c r="DO28" s="622"/>
      <c r="DP28" s="622"/>
      <c r="DQ28" s="622"/>
      <c r="DR28" s="622"/>
      <c r="DS28" s="622"/>
      <c r="DT28" s="622"/>
      <c r="DU28" s="622"/>
      <c r="DV28" s="623"/>
      <c r="DW28" s="624">
        <v>14.7</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50876</v>
      </c>
      <c r="S29" s="622"/>
      <c r="T29" s="622"/>
      <c r="U29" s="622"/>
      <c r="V29" s="622"/>
      <c r="W29" s="622"/>
      <c r="X29" s="622"/>
      <c r="Y29" s="623"/>
      <c r="Z29" s="659">
        <v>0.7</v>
      </c>
      <c r="AA29" s="659"/>
      <c r="AB29" s="659"/>
      <c r="AC29" s="659"/>
      <c r="AD29" s="660" t="s">
        <v>177</v>
      </c>
      <c r="AE29" s="660"/>
      <c r="AF29" s="660"/>
      <c r="AG29" s="660"/>
      <c r="AH29" s="660"/>
      <c r="AI29" s="660"/>
      <c r="AJ29" s="660"/>
      <c r="AK29" s="660"/>
      <c r="AL29" s="624" t="s">
        <v>177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311</v>
      </c>
      <c r="CE29" s="641"/>
      <c r="CF29" s="618" t="s">
        <v>312</v>
      </c>
      <c r="CG29" s="619"/>
      <c r="CH29" s="619"/>
      <c r="CI29" s="619"/>
      <c r="CJ29" s="619"/>
      <c r="CK29" s="619"/>
      <c r="CL29" s="619"/>
      <c r="CM29" s="619"/>
      <c r="CN29" s="619"/>
      <c r="CO29" s="619"/>
      <c r="CP29" s="619"/>
      <c r="CQ29" s="620"/>
      <c r="CR29" s="621">
        <v>668831</v>
      </c>
      <c r="CS29" s="634"/>
      <c r="CT29" s="634"/>
      <c r="CU29" s="634"/>
      <c r="CV29" s="634"/>
      <c r="CW29" s="634"/>
      <c r="CX29" s="634"/>
      <c r="CY29" s="635"/>
      <c r="CZ29" s="624">
        <v>8.9</v>
      </c>
      <c r="DA29" s="636"/>
      <c r="DB29" s="636"/>
      <c r="DC29" s="637"/>
      <c r="DD29" s="627">
        <v>646978</v>
      </c>
      <c r="DE29" s="634"/>
      <c r="DF29" s="634"/>
      <c r="DG29" s="634"/>
      <c r="DH29" s="634"/>
      <c r="DI29" s="634"/>
      <c r="DJ29" s="634"/>
      <c r="DK29" s="635"/>
      <c r="DL29" s="627">
        <v>646978</v>
      </c>
      <c r="DM29" s="634"/>
      <c r="DN29" s="634"/>
      <c r="DO29" s="634"/>
      <c r="DP29" s="634"/>
      <c r="DQ29" s="634"/>
      <c r="DR29" s="634"/>
      <c r="DS29" s="634"/>
      <c r="DT29" s="634"/>
      <c r="DU29" s="634"/>
      <c r="DV29" s="635"/>
      <c r="DW29" s="624">
        <v>14.7</v>
      </c>
      <c r="DX29" s="636"/>
      <c r="DY29" s="636"/>
      <c r="DZ29" s="636"/>
      <c r="EA29" s="636"/>
      <c r="EB29" s="636"/>
      <c r="EC29" s="648"/>
    </row>
    <row r="30" spans="2:133" ht="11.25" customHeight="1" x14ac:dyDescent="0.15">
      <c r="B30" s="618" t="s">
        <v>313</v>
      </c>
      <c r="C30" s="619"/>
      <c r="D30" s="619"/>
      <c r="E30" s="619"/>
      <c r="F30" s="619"/>
      <c r="G30" s="619"/>
      <c r="H30" s="619"/>
      <c r="I30" s="619"/>
      <c r="J30" s="619"/>
      <c r="K30" s="619"/>
      <c r="L30" s="619"/>
      <c r="M30" s="619"/>
      <c r="N30" s="619"/>
      <c r="O30" s="619"/>
      <c r="P30" s="619"/>
      <c r="Q30" s="620"/>
      <c r="R30" s="621">
        <v>1180624</v>
      </c>
      <c r="S30" s="622"/>
      <c r="T30" s="622"/>
      <c r="U30" s="622"/>
      <c r="V30" s="622"/>
      <c r="W30" s="622"/>
      <c r="X30" s="622"/>
      <c r="Y30" s="623"/>
      <c r="Z30" s="659">
        <v>15.3</v>
      </c>
      <c r="AA30" s="659"/>
      <c r="AB30" s="659"/>
      <c r="AC30" s="659"/>
      <c r="AD30" s="660" t="s">
        <v>129</v>
      </c>
      <c r="AE30" s="660"/>
      <c r="AF30" s="660"/>
      <c r="AG30" s="660"/>
      <c r="AH30" s="660"/>
      <c r="AI30" s="660"/>
      <c r="AJ30" s="660"/>
      <c r="AK30" s="660"/>
      <c r="AL30" s="624" t="s">
        <v>129</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314</v>
      </c>
      <c r="BH30" s="693"/>
      <c r="BI30" s="693"/>
      <c r="BJ30" s="693"/>
      <c r="BK30" s="693"/>
      <c r="BL30" s="693"/>
      <c r="BM30" s="693"/>
      <c r="BN30" s="693"/>
      <c r="BO30" s="693"/>
      <c r="BP30" s="693"/>
      <c r="BQ30" s="694"/>
      <c r="BR30" s="673" t="s">
        <v>315</v>
      </c>
      <c r="BS30" s="693"/>
      <c r="BT30" s="693"/>
      <c r="BU30" s="693"/>
      <c r="BV30" s="693"/>
      <c r="BW30" s="693"/>
      <c r="BX30" s="693"/>
      <c r="BY30" s="693"/>
      <c r="BZ30" s="693"/>
      <c r="CA30" s="693"/>
      <c r="CB30" s="694"/>
      <c r="CD30" s="642"/>
      <c r="CE30" s="643"/>
      <c r="CF30" s="618" t="s">
        <v>316</v>
      </c>
      <c r="CG30" s="619"/>
      <c r="CH30" s="619"/>
      <c r="CI30" s="619"/>
      <c r="CJ30" s="619"/>
      <c r="CK30" s="619"/>
      <c r="CL30" s="619"/>
      <c r="CM30" s="619"/>
      <c r="CN30" s="619"/>
      <c r="CO30" s="619"/>
      <c r="CP30" s="619"/>
      <c r="CQ30" s="620"/>
      <c r="CR30" s="621">
        <v>641685</v>
      </c>
      <c r="CS30" s="622"/>
      <c r="CT30" s="622"/>
      <c r="CU30" s="622"/>
      <c r="CV30" s="622"/>
      <c r="CW30" s="622"/>
      <c r="CX30" s="622"/>
      <c r="CY30" s="623"/>
      <c r="CZ30" s="624">
        <v>8.5</v>
      </c>
      <c r="DA30" s="636"/>
      <c r="DB30" s="636"/>
      <c r="DC30" s="637"/>
      <c r="DD30" s="627">
        <v>619832</v>
      </c>
      <c r="DE30" s="622"/>
      <c r="DF30" s="622"/>
      <c r="DG30" s="622"/>
      <c r="DH30" s="622"/>
      <c r="DI30" s="622"/>
      <c r="DJ30" s="622"/>
      <c r="DK30" s="623"/>
      <c r="DL30" s="627">
        <v>619832</v>
      </c>
      <c r="DM30" s="622"/>
      <c r="DN30" s="622"/>
      <c r="DO30" s="622"/>
      <c r="DP30" s="622"/>
      <c r="DQ30" s="622"/>
      <c r="DR30" s="622"/>
      <c r="DS30" s="622"/>
      <c r="DT30" s="622"/>
      <c r="DU30" s="622"/>
      <c r="DV30" s="623"/>
      <c r="DW30" s="624">
        <v>14.1</v>
      </c>
      <c r="DX30" s="636"/>
      <c r="DY30" s="636"/>
      <c r="DZ30" s="636"/>
      <c r="EA30" s="636"/>
      <c r="EB30" s="636"/>
      <c r="EC30" s="648"/>
    </row>
    <row r="31" spans="2:133" ht="11.25" customHeight="1" x14ac:dyDescent="0.15">
      <c r="B31" s="696" t="s">
        <v>317</v>
      </c>
      <c r="C31" s="697"/>
      <c r="D31" s="697"/>
      <c r="E31" s="697"/>
      <c r="F31" s="697"/>
      <c r="G31" s="697"/>
      <c r="H31" s="697"/>
      <c r="I31" s="697"/>
      <c r="J31" s="697"/>
      <c r="K31" s="697"/>
      <c r="L31" s="697"/>
      <c r="M31" s="697"/>
      <c r="N31" s="697"/>
      <c r="O31" s="697"/>
      <c r="P31" s="697"/>
      <c r="Q31" s="698"/>
      <c r="R31" s="621" t="s">
        <v>129</v>
      </c>
      <c r="S31" s="622"/>
      <c r="T31" s="622"/>
      <c r="U31" s="622"/>
      <c r="V31" s="622"/>
      <c r="W31" s="622"/>
      <c r="X31" s="622"/>
      <c r="Y31" s="623"/>
      <c r="Z31" s="659" t="s">
        <v>177</v>
      </c>
      <c r="AA31" s="659"/>
      <c r="AB31" s="659"/>
      <c r="AC31" s="659"/>
      <c r="AD31" s="660" t="s">
        <v>129</v>
      </c>
      <c r="AE31" s="660"/>
      <c r="AF31" s="660"/>
      <c r="AG31" s="660"/>
      <c r="AH31" s="660"/>
      <c r="AI31" s="660"/>
      <c r="AJ31" s="660"/>
      <c r="AK31" s="660"/>
      <c r="AL31" s="624" t="s">
        <v>129</v>
      </c>
      <c r="AM31" s="625"/>
      <c r="AN31" s="625"/>
      <c r="AO31" s="661"/>
      <c r="AP31" s="687" t="s">
        <v>318</v>
      </c>
      <c r="AQ31" s="688"/>
      <c r="AR31" s="688"/>
      <c r="AS31" s="688"/>
      <c r="AT31" s="689" t="s">
        <v>319</v>
      </c>
      <c r="AU31" s="218"/>
      <c r="AV31" s="218"/>
      <c r="AW31" s="218"/>
      <c r="AX31" s="679" t="s">
        <v>192</v>
      </c>
      <c r="AY31" s="680"/>
      <c r="AZ31" s="680"/>
      <c r="BA31" s="680"/>
      <c r="BB31" s="680"/>
      <c r="BC31" s="680"/>
      <c r="BD31" s="680"/>
      <c r="BE31" s="680"/>
      <c r="BF31" s="681"/>
      <c r="BG31" s="683">
        <v>99.5</v>
      </c>
      <c r="BH31" s="684"/>
      <c r="BI31" s="684"/>
      <c r="BJ31" s="684"/>
      <c r="BK31" s="684"/>
      <c r="BL31" s="684"/>
      <c r="BM31" s="685">
        <v>98.5</v>
      </c>
      <c r="BN31" s="684"/>
      <c r="BO31" s="684"/>
      <c r="BP31" s="684"/>
      <c r="BQ31" s="686"/>
      <c r="BR31" s="683">
        <v>99.4</v>
      </c>
      <c r="BS31" s="684"/>
      <c r="BT31" s="684"/>
      <c r="BU31" s="684"/>
      <c r="BV31" s="684"/>
      <c r="BW31" s="684"/>
      <c r="BX31" s="685">
        <v>98.1</v>
      </c>
      <c r="BY31" s="684"/>
      <c r="BZ31" s="684"/>
      <c r="CA31" s="684"/>
      <c r="CB31" s="686"/>
      <c r="CD31" s="642"/>
      <c r="CE31" s="643"/>
      <c r="CF31" s="618" t="s">
        <v>320</v>
      </c>
      <c r="CG31" s="619"/>
      <c r="CH31" s="619"/>
      <c r="CI31" s="619"/>
      <c r="CJ31" s="619"/>
      <c r="CK31" s="619"/>
      <c r="CL31" s="619"/>
      <c r="CM31" s="619"/>
      <c r="CN31" s="619"/>
      <c r="CO31" s="619"/>
      <c r="CP31" s="619"/>
      <c r="CQ31" s="620"/>
      <c r="CR31" s="621">
        <v>27146</v>
      </c>
      <c r="CS31" s="634"/>
      <c r="CT31" s="634"/>
      <c r="CU31" s="634"/>
      <c r="CV31" s="634"/>
      <c r="CW31" s="634"/>
      <c r="CX31" s="634"/>
      <c r="CY31" s="635"/>
      <c r="CZ31" s="624">
        <v>0.4</v>
      </c>
      <c r="DA31" s="636"/>
      <c r="DB31" s="636"/>
      <c r="DC31" s="637"/>
      <c r="DD31" s="627">
        <v>27146</v>
      </c>
      <c r="DE31" s="634"/>
      <c r="DF31" s="634"/>
      <c r="DG31" s="634"/>
      <c r="DH31" s="634"/>
      <c r="DI31" s="634"/>
      <c r="DJ31" s="634"/>
      <c r="DK31" s="635"/>
      <c r="DL31" s="627">
        <v>27146</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321</v>
      </c>
      <c r="C32" s="619"/>
      <c r="D32" s="619"/>
      <c r="E32" s="619"/>
      <c r="F32" s="619"/>
      <c r="G32" s="619"/>
      <c r="H32" s="619"/>
      <c r="I32" s="619"/>
      <c r="J32" s="619"/>
      <c r="K32" s="619"/>
      <c r="L32" s="619"/>
      <c r="M32" s="619"/>
      <c r="N32" s="619"/>
      <c r="O32" s="619"/>
      <c r="P32" s="619"/>
      <c r="Q32" s="620"/>
      <c r="R32" s="621">
        <v>608837</v>
      </c>
      <c r="S32" s="622"/>
      <c r="T32" s="622"/>
      <c r="U32" s="622"/>
      <c r="V32" s="622"/>
      <c r="W32" s="622"/>
      <c r="X32" s="622"/>
      <c r="Y32" s="623"/>
      <c r="Z32" s="659">
        <v>7.9</v>
      </c>
      <c r="AA32" s="659"/>
      <c r="AB32" s="659"/>
      <c r="AC32" s="659"/>
      <c r="AD32" s="660" t="s">
        <v>129</v>
      </c>
      <c r="AE32" s="660"/>
      <c r="AF32" s="660"/>
      <c r="AG32" s="660"/>
      <c r="AH32" s="660"/>
      <c r="AI32" s="660"/>
      <c r="AJ32" s="660"/>
      <c r="AK32" s="660"/>
      <c r="AL32" s="624" t="s">
        <v>129</v>
      </c>
      <c r="AM32" s="625"/>
      <c r="AN32" s="625"/>
      <c r="AO32" s="661"/>
      <c r="AP32" s="662"/>
      <c r="AQ32" s="663"/>
      <c r="AR32" s="663"/>
      <c r="AS32" s="663"/>
      <c r="AT32" s="690"/>
      <c r="AU32" s="214" t="s">
        <v>322</v>
      </c>
      <c r="AX32" s="618" t="s">
        <v>323</v>
      </c>
      <c r="AY32" s="619"/>
      <c r="AZ32" s="619"/>
      <c r="BA32" s="619"/>
      <c r="BB32" s="619"/>
      <c r="BC32" s="619"/>
      <c r="BD32" s="619"/>
      <c r="BE32" s="619"/>
      <c r="BF32" s="620"/>
      <c r="BG32" s="692">
        <v>99.5</v>
      </c>
      <c r="BH32" s="634"/>
      <c r="BI32" s="634"/>
      <c r="BJ32" s="634"/>
      <c r="BK32" s="634"/>
      <c r="BL32" s="634"/>
      <c r="BM32" s="625">
        <v>98.6</v>
      </c>
      <c r="BN32" s="634"/>
      <c r="BO32" s="634"/>
      <c r="BP32" s="634"/>
      <c r="BQ32" s="657"/>
      <c r="BR32" s="692">
        <v>99.5</v>
      </c>
      <c r="BS32" s="634"/>
      <c r="BT32" s="634"/>
      <c r="BU32" s="634"/>
      <c r="BV32" s="634"/>
      <c r="BW32" s="634"/>
      <c r="BX32" s="625">
        <v>98.4</v>
      </c>
      <c r="BY32" s="634"/>
      <c r="BZ32" s="634"/>
      <c r="CA32" s="634"/>
      <c r="CB32" s="657"/>
      <c r="CD32" s="644"/>
      <c r="CE32" s="645"/>
      <c r="CF32" s="618" t="s">
        <v>324</v>
      </c>
      <c r="CG32" s="619"/>
      <c r="CH32" s="619"/>
      <c r="CI32" s="619"/>
      <c r="CJ32" s="619"/>
      <c r="CK32" s="619"/>
      <c r="CL32" s="619"/>
      <c r="CM32" s="619"/>
      <c r="CN32" s="619"/>
      <c r="CO32" s="619"/>
      <c r="CP32" s="619"/>
      <c r="CQ32" s="620"/>
      <c r="CR32" s="621" t="s">
        <v>129</v>
      </c>
      <c r="CS32" s="622"/>
      <c r="CT32" s="622"/>
      <c r="CU32" s="622"/>
      <c r="CV32" s="622"/>
      <c r="CW32" s="622"/>
      <c r="CX32" s="622"/>
      <c r="CY32" s="623"/>
      <c r="CZ32" s="624" t="s">
        <v>129</v>
      </c>
      <c r="DA32" s="636"/>
      <c r="DB32" s="636"/>
      <c r="DC32" s="637"/>
      <c r="DD32" s="627" t="s">
        <v>177</v>
      </c>
      <c r="DE32" s="622"/>
      <c r="DF32" s="622"/>
      <c r="DG32" s="622"/>
      <c r="DH32" s="622"/>
      <c r="DI32" s="622"/>
      <c r="DJ32" s="622"/>
      <c r="DK32" s="623"/>
      <c r="DL32" s="627" t="s">
        <v>129</v>
      </c>
      <c r="DM32" s="622"/>
      <c r="DN32" s="622"/>
      <c r="DO32" s="622"/>
      <c r="DP32" s="622"/>
      <c r="DQ32" s="622"/>
      <c r="DR32" s="622"/>
      <c r="DS32" s="622"/>
      <c r="DT32" s="622"/>
      <c r="DU32" s="622"/>
      <c r="DV32" s="623"/>
      <c r="DW32" s="624" t="s">
        <v>177</v>
      </c>
      <c r="DX32" s="636"/>
      <c r="DY32" s="636"/>
      <c r="DZ32" s="636"/>
      <c r="EA32" s="636"/>
      <c r="EB32" s="636"/>
      <c r="EC32" s="648"/>
    </row>
    <row r="33" spans="2:133" ht="11.25" customHeight="1" x14ac:dyDescent="0.15">
      <c r="B33" s="618" t="s">
        <v>325</v>
      </c>
      <c r="C33" s="619"/>
      <c r="D33" s="619"/>
      <c r="E33" s="619"/>
      <c r="F33" s="619"/>
      <c r="G33" s="619"/>
      <c r="H33" s="619"/>
      <c r="I33" s="619"/>
      <c r="J33" s="619"/>
      <c r="K33" s="619"/>
      <c r="L33" s="619"/>
      <c r="M33" s="619"/>
      <c r="N33" s="619"/>
      <c r="O33" s="619"/>
      <c r="P33" s="619"/>
      <c r="Q33" s="620"/>
      <c r="R33" s="621">
        <v>26946</v>
      </c>
      <c r="S33" s="622"/>
      <c r="T33" s="622"/>
      <c r="U33" s="622"/>
      <c r="V33" s="622"/>
      <c r="W33" s="622"/>
      <c r="X33" s="622"/>
      <c r="Y33" s="623"/>
      <c r="Z33" s="659">
        <v>0.3</v>
      </c>
      <c r="AA33" s="659"/>
      <c r="AB33" s="659"/>
      <c r="AC33" s="659"/>
      <c r="AD33" s="660">
        <v>8799</v>
      </c>
      <c r="AE33" s="660"/>
      <c r="AF33" s="660"/>
      <c r="AG33" s="660"/>
      <c r="AH33" s="660"/>
      <c r="AI33" s="660"/>
      <c r="AJ33" s="660"/>
      <c r="AK33" s="660"/>
      <c r="AL33" s="624">
        <v>0.2</v>
      </c>
      <c r="AM33" s="625"/>
      <c r="AN33" s="625"/>
      <c r="AO33" s="661"/>
      <c r="AP33" s="664"/>
      <c r="AQ33" s="665"/>
      <c r="AR33" s="665"/>
      <c r="AS33" s="665"/>
      <c r="AT33" s="691"/>
      <c r="AU33" s="219"/>
      <c r="AV33" s="219"/>
      <c r="AW33" s="219"/>
      <c r="AX33" s="602" t="s">
        <v>326</v>
      </c>
      <c r="AY33" s="603"/>
      <c r="AZ33" s="603"/>
      <c r="BA33" s="603"/>
      <c r="BB33" s="603"/>
      <c r="BC33" s="603"/>
      <c r="BD33" s="603"/>
      <c r="BE33" s="603"/>
      <c r="BF33" s="604"/>
      <c r="BG33" s="682">
        <v>99.4</v>
      </c>
      <c r="BH33" s="606"/>
      <c r="BI33" s="606"/>
      <c r="BJ33" s="606"/>
      <c r="BK33" s="606"/>
      <c r="BL33" s="606"/>
      <c r="BM33" s="652">
        <v>98.3</v>
      </c>
      <c r="BN33" s="606"/>
      <c r="BO33" s="606"/>
      <c r="BP33" s="606"/>
      <c r="BQ33" s="669"/>
      <c r="BR33" s="682">
        <v>99.4</v>
      </c>
      <c r="BS33" s="606"/>
      <c r="BT33" s="606"/>
      <c r="BU33" s="606"/>
      <c r="BV33" s="606"/>
      <c r="BW33" s="606"/>
      <c r="BX33" s="652">
        <v>97.9</v>
      </c>
      <c r="BY33" s="606"/>
      <c r="BZ33" s="606"/>
      <c r="CA33" s="606"/>
      <c r="CB33" s="669"/>
      <c r="CD33" s="618" t="s">
        <v>327</v>
      </c>
      <c r="CE33" s="619"/>
      <c r="CF33" s="619"/>
      <c r="CG33" s="619"/>
      <c r="CH33" s="619"/>
      <c r="CI33" s="619"/>
      <c r="CJ33" s="619"/>
      <c r="CK33" s="619"/>
      <c r="CL33" s="619"/>
      <c r="CM33" s="619"/>
      <c r="CN33" s="619"/>
      <c r="CO33" s="619"/>
      <c r="CP33" s="619"/>
      <c r="CQ33" s="620"/>
      <c r="CR33" s="621">
        <v>4161973</v>
      </c>
      <c r="CS33" s="634"/>
      <c r="CT33" s="634"/>
      <c r="CU33" s="634"/>
      <c r="CV33" s="634"/>
      <c r="CW33" s="634"/>
      <c r="CX33" s="634"/>
      <c r="CY33" s="635"/>
      <c r="CZ33" s="624">
        <v>55.2</v>
      </c>
      <c r="DA33" s="636"/>
      <c r="DB33" s="636"/>
      <c r="DC33" s="637"/>
      <c r="DD33" s="627">
        <v>2484503</v>
      </c>
      <c r="DE33" s="634"/>
      <c r="DF33" s="634"/>
      <c r="DG33" s="634"/>
      <c r="DH33" s="634"/>
      <c r="DI33" s="634"/>
      <c r="DJ33" s="634"/>
      <c r="DK33" s="635"/>
      <c r="DL33" s="627">
        <v>1848489</v>
      </c>
      <c r="DM33" s="634"/>
      <c r="DN33" s="634"/>
      <c r="DO33" s="634"/>
      <c r="DP33" s="634"/>
      <c r="DQ33" s="634"/>
      <c r="DR33" s="634"/>
      <c r="DS33" s="634"/>
      <c r="DT33" s="634"/>
      <c r="DU33" s="634"/>
      <c r="DV33" s="635"/>
      <c r="DW33" s="624">
        <v>42</v>
      </c>
      <c r="DX33" s="636"/>
      <c r="DY33" s="636"/>
      <c r="DZ33" s="636"/>
      <c r="EA33" s="636"/>
      <c r="EB33" s="636"/>
      <c r="EC33" s="648"/>
    </row>
    <row r="34" spans="2:133" ht="11.25" customHeight="1" x14ac:dyDescent="0.15">
      <c r="B34" s="618" t="s">
        <v>328</v>
      </c>
      <c r="C34" s="619"/>
      <c r="D34" s="619"/>
      <c r="E34" s="619"/>
      <c r="F34" s="619"/>
      <c r="G34" s="619"/>
      <c r="H34" s="619"/>
      <c r="I34" s="619"/>
      <c r="J34" s="619"/>
      <c r="K34" s="619"/>
      <c r="L34" s="619"/>
      <c r="M34" s="619"/>
      <c r="N34" s="619"/>
      <c r="O34" s="619"/>
      <c r="P34" s="619"/>
      <c r="Q34" s="620"/>
      <c r="R34" s="621">
        <v>352018</v>
      </c>
      <c r="S34" s="622"/>
      <c r="T34" s="622"/>
      <c r="U34" s="622"/>
      <c r="V34" s="622"/>
      <c r="W34" s="622"/>
      <c r="X34" s="622"/>
      <c r="Y34" s="623"/>
      <c r="Z34" s="659">
        <v>4.5</v>
      </c>
      <c r="AA34" s="659"/>
      <c r="AB34" s="659"/>
      <c r="AC34" s="659"/>
      <c r="AD34" s="660" t="s">
        <v>129</v>
      </c>
      <c r="AE34" s="660"/>
      <c r="AF34" s="660"/>
      <c r="AG34" s="660"/>
      <c r="AH34" s="660"/>
      <c r="AI34" s="660"/>
      <c r="AJ34" s="660"/>
      <c r="AK34" s="660"/>
      <c r="AL34" s="624" t="s">
        <v>177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1337572</v>
      </c>
      <c r="CS34" s="622"/>
      <c r="CT34" s="622"/>
      <c r="CU34" s="622"/>
      <c r="CV34" s="622"/>
      <c r="CW34" s="622"/>
      <c r="CX34" s="622"/>
      <c r="CY34" s="623"/>
      <c r="CZ34" s="624">
        <v>17.7</v>
      </c>
      <c r="DA34" s="636"/>
      <c r="DB34" s="636"/>
      <c r="DC34" s="637"/>
      <c r="DD34" s="627">
        <v>855439</v>
      </c>
      <c r="DE34" s="622"/>
      <c r="DF34" s="622"/>
      <c r="DG34" s="622"/>
      <c r="DH34" s="622"/>
      <c r="DI34" s="622"/>
      <c r="DJ34" s="622"/>
      <c r="DK34" s="623"/>
      <c r="DL34" s="627">
        <v>642362</v>
      </c>
      <c r="DM34" s="622"/>
      <c r="DN34" s="622"/>
      <c r="DO34" s="622"/>
      <c r="DP34" s="622"/>
      <c r="DQ34" s="622"/>
      <c r="DR34" s="622"/>
      <c r="DS34" s="622"/>
      <c r="DT34" s="622"/>
      <c r="DU34" s="622"/>
      <c r="DV34" s="623"/>
      <c r="DW34" s="624">
        <v>14.6</v>
      </c>
      <c r="DX34" s="636"/>
      <c r="DY34" s="636"/>
      <c r="DZ34" s="636"/>
      <c r="EA34" s="636"/>
      <c r="EB34" s="636"/>
      <c r="EC34" s="648"/>
    </row>
    <row r="35" spans="2:133" ht="11.25" customHeight="1" x14ac:dyDescent="0.15">
      <c r="B35" s="618" t="s">
        <v>330</v>
      </c>
      <c r="C35" s="619"/>
      <c r="D35" s="619"/>
      <c r="E35" s="619"/>
      <c r="F35" s="619"/>
      <c r="G35" s="619"/>
      <c r="H35" s="619"/>
      <c r="I35" s="619"/>
      <c r="J35" s="619"/>
      <c r="K35" s="619"/>
      <c r="L35" s="619"/>
      <c r="M35" s="619"/>
      <c r="N35" s="619"/>
      <c r="O35" s="619"/>
      <c r="P35" s="619"/>
      <c r="Q35" s="620"/>
      <c r="R35" s="621">
        <v>269460</v>
      </c>
      <c r="S35" s="622"/>
      <c r="T35" s="622"/>
      <c r="U35" s="622"/>
      <c r="V35" s="622"/>
      <c r="W35" s="622"/>
      <c r="X35" s="622"/>
      <c r="Y35" s="623"/>
      <c r="Z35" s="659">
        <v>3.5</v>
      </c>
      <c r="AA35" s="659"/>
      <c r="AB35" s="659"/>
      <c r="AC35" s="659"/>
      <c r="AD35" s="660" t="s">
        <v>129</v>
      </c>
      <c r="AE35" s="660"/>
      <c r="AF35" s="660"/>
      <c r="AG35" s="660"/>
      <c r="AH35" s="660"/>
      <c r="AI35" s="660"/>
      <c r="AJ35" s="660"/>
      <c r="AK35" s="660"/>
      <c r="AL35" s="624" t="s">
        <v>129</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29969</v>
      </c>
      <c r="CS35" s="634"/>
      <c r="CT35" s="634"/>
      <c r="CU35" s="634"/>
      <c r="CV35" s="634"/>
      <c r="CW35" s="634"/>
      <c r="CX35" s="634"/>
      <c r="CY35" s="635"/>
      <c r="CZ35" s="624">
        <v>0.4</v>
      </c>
      <c r="DA35" s="636"/>
      <c r="DB35" s="636"/>
      <c r="DC35" s="637"/>
      <c r="DD35" s="627">
        <v>29499</v>
      </c>
      <c r="DE35" s="634"/>
      <c r="DF35" s="634"/>
      <c r="DG35" s="634"/>
      <c r="DH35" s="634"/>
      <c r="DI35" s="634"/>
      <c r="DJ35" s="634"/>
      <c r="DK35" s="635"/>
      <c r="DL35" s="627">
        <v>29245</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15">
      <c r="B36" s="618" t="s">
        <v>334</v>
      </c>
      <c r="C36" s="619"/>
      <c r="D36" s="619"/>
      <c r="E36" s="619"/>
      <c r="F36" s="619"/>
      <c r="G36" s="619"/>
      <c r="H36" s="619"/>
      <c r="I36" s="619"/>
      <c r="J36" s="619"/>
      <c r="K36" s="619"/>
      <c r="L36" s="619"/>
      <c r="M36" s="619"/>
      <c r="N36" s="619"/>
      <c r="O36" s="619"/>
      <c r="P36" s="619"/>
      <c r="Q36" s="620"/>
      <c r="R36" s="621">
        <v>161236</v>
      </c>
      <c r="S36" s="622"/>
      <c r="T36" s="622"/>
      <c r="U36" s="622"/>
      <c r="V36" s="622"/>
      <c r="W36" s="622"/>
      <c r="X36" s="622"/>
      <c r="Y36" s="623"/>
      <c r="Z36" s="659">
        <v>2.1</v>
      </c>
      <c r="AA36" s="659"/>
      <c r="AB36" s="659"/>
      <c r="AC36" s="659"/>
      <c r="AD36" s="660" t="s">
        <v>129</v>
      </c>
      <c r="AE36" s="660"/>
      <c r="AF36" s="660"/>
      <c r="AG36" s="660"/>
      <c r="AH36" s="660"/>
      <c r="AI36" s="660"/>
      <c r="AJ36" s="660"/>
      <c r="AK36" s="660"/>
      <c r="AL36" s="624" t="s">
        <v>129</v>
      </c>
      <c r="AM36" s="625"/>
      <c r="AN36" s="625"/>
      <c r="AO36" s="661"/>
      <c r="AP36" s="222"/>
      <c r="AQ36" s="670" t="s">
        <v>335</v>
      </c>
      <c r="AR36" s="671"/>
      <c r="AS36" s="671"/>
      <c r="AT36" s="671"/>
      <c r="AU36" s="671"/>
      <c r="AV36" s="671"/>
      <c r="AW36" s="671"/>
      <c r="AX36" s="671"/>
      <c r="AY36" s="672"/>
      <c r="AZ36" s="676">
        <v>1022594</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4847</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1449938</v>
      </c>
      <c r="CS36" s="622"/>
      <c r="CT36" s="622"/>
      <c r="CU36" s="622"/>
      <c r="CV36" s="622"/>
      <c r="CW36" s="622"/>
      <c r="CX36" s="622"/>
      <c r="CY36" s="623"/>
      <c r="CZ36" s="624">
        <v>19.2</v>
      </c>
      <c r="DA36" s="636"/>
      <c r="DB36" s="636"/>
      <c r="DC36" s="637"/>
      <c r="DD36" s="627">
        <v>740956</v>
      </c>
      <c r="DE36" s="622"/>
      <c r="DF36" s="622"/>
      <c r="DG36" s="622"/>
      <c r="DH36" s="622"/>
      <c r="DI36" s="622"/>
      <c r="DJ36" s="622"/>
      <c r="DK36" s="623"/>
      <c r="DL36" s="627">
        <v>552545</v>
      </c>
      <c r="DM36" s="622"/>
      <c r="DN36" s="622"/>
      <c r="DO36" s="622"/>
      <c r="DP36" s="622"/>
      <c r="DQ36" s="622"/>
      <c r="DR36" s="622"/>
      <c r="DS36" s="622"/>
      <c r="DT36" s="622"/>
      <c r="DU36" s="622"/>
      <c r="DV36" s="623"/>
      <c r="DW36" s="624">
        <v>12.5</v>
      </c>
      <c r="DX36" s="636"/>
      <c r="DY36" s="636"/>
      <c r="DZ36" s="636"/>
      <c r="EA36" s="636"/>
      <c r="EB36" s="636"/>
      <c r="EC36" s="648"/>
    </row>
    <row r="37" spans="2:133" ht="11.25" customHeight="1" x14ac:dyDescent="0.15">
      <c r="B37" s="618" t="s">
        <v>338</v>
      </c>
      <c r="C37" s="619"/>
      <c r="D37" s="619"/>
      <c r="E37" s="619"/>
      <c r="F37" s="619"/>
      <c r="G37" s="619"/>
      <c r="H37" s="619"/>
      <c r="I37" s="619"/>
      <c r="J37" s="619"/>
      <c r="K37" s="619"/>
      <c r="L37" s="619"/>
      <c r="M37" s="619"/>
      <c r="N37" s="619"/>
      <c r="O37" s="619"/>
      <c r="P37" s="619"/>
      <c r="Q37" s="620"/>
      <c r="R37" s="621">
        <v>170050</v>
      </c>
      <c r="S37" s="622"/>
      <c r="T37" s="622"/>
      <c r="U37" s="622"/>
      <c r="V37" s="622"/>
      <c r="W37" s="622"/>
      <c r="X37" s="622"/>
      <c r="Y37" s="623"/>
      <c r="Z37" s="659">
        <v>2.2000000000000002</v>
      </c>
      <c r="AA37" s="659"/>
      <c r="AB37" s="659"/>
      <c r="AC37" s="659"/>
      <c r="AD37" s="660">
        <v>8556</v>
      </c>
      <c r="AE37" s="660"/>
      <c r="AF37" s="660"/>
      <c r="AG37" s="660"/>
      <c r="AH37" s="660"/>
      <c r="AI37" s="660"/>
      <c r="AJ37" s="660"/>
      <c r="AK37" s="660"/>
      <c r="AL37" s="624">
        <v>0.2</v>
      </c>
      <c r="AM37" s="625"/>
      <c r="AN37" s="625"/>
      <c r="AO37" s="661"/>
      <c r="AQ37" s="654" t="s">
        <v>339</v>
      </c>
      <c r="AR37" s="655"/>
      <c r="AS37" s="655"/>
      <c r="AT37" s="655"/>
      <c r="AU37" s="655"/>
      <c r="AV37" s="655"/>
      <c r="AW37" s="655"/>
      <c r="AX37" s="655"/>
      <c r="AY37" s="656"/>
      <c r="AZ37" s="621">
        <v>288721</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-8423</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150254</v>
      </c>
      <c r="CS37" s="634"/>
      <c r="CT37" s="634"/>
      <c r="CU37" s="634"/>
      <c r="CV37" s="634"/>
      <c r="CW37" s="634"/>
      <c r="CX37" s="634"/>
      <c r="CY37" s="635"/>
      <c r="CZ37" s="624">
        <v>2</v>
      </c>
      <c r="DA37" s="636"/>
      <c r="DB37" s="636"/>
      <c r="DC37" s="637"/>
      <c r="DD37" s="627">
        <v>138036</v>
      </c>
      <c r="DE37" s="634"/>
      <c r="DF37" s="634"/>
      <c r="DG37" s="634"/>
      <c r="DH37" s="634"/>
      <c r="DI37" s="634"/>
      <c r="DJ37" s="634"/>
      <c r="DK37" s="635"/>
      <c r="DL37" s="627">
        <v>100332</v>
      </c>
      <c r="DM37" s="634"/>
      <c r="DN37" s="634"/>
      <c r="DO37" s="634"/>
      <c r="DP37" s="634"/>
      <c r="DQ37" s="634"/>
      <c r="DR37" s="634"/>
      <c r="DS37" s="634"/>
      <c r="DT37" s="634"/>
      <c r="DU37" s="634"/>
      <c r="DV37" s="635"/>
      <c r="DW37" s="624">
        <v>2.2999999999999998</v>
      </c>
      <c r="DX37" s="636"/>
      <c r="DY37" s="636"/>
      <c r="DZ37" s="636"/>
      <c r="EA37" s="636"/>
      <c r="EB37" s="636"/>
      <c r="EC37" s="648"/>
    </row>
    <row r="38" spans="2:133" ht="11.25" customHeight="1" x14ac:dyDescent="0.15">
      <c r="B38" s="618" t="s">
        <v>342</v>
      </c>
      <c r="C38" s="619"/>
      <c r="D38" s="619"/>
      <c r="E38" s="619"/>
      <c r="F38" s="619"/>
      <c r="G38" s="619"/>
      <c r="H38" s="619"/>
      <c r="I38" s="619"/>
      <c r="J38" s="619"/>
      <c r="K38" s="619"/>
      <c r="L38" s="619"/>
      <c r="M38" s="619"/>
      <c r="N38" s="619"/>
      <c r="O38" s="619"/>
      <c r="P38" s="619"/>
      <c r="Q38" s="620"/>
      <c r="R38" s="621">
        <v>219956</v>
      </c>
      <c r="S38" s="622"/>
      <c r="T38" s="622"/>
      <c r="U38" s="622"/>
      <c r="V38" s="622"/>
      <c r="W38" s="622"/>
      <c r="X38" s="622"/>
      <c r="Y38" s="623"/>
      <c r="Z38" s="659">
        <v>2.8</v>
      </c>
      <c r="AA38" s="659"/>
      <c r="AB38" s="659"/>
      <c r="AC38" s="659"/>
      <c r="AD38" s="660" t="s">
        <v>177</v>
      </c>
      <c r="AE38" s="660"/>
      <c r="AF38" s="660"/>
      <c r="AG38" s="660"/>
      <c r="AH38" s="660"/>
      <c r="AI38" s="660"/>
      <c r="AJ38" s="660"/>
      <c r="AK38" s="660"/>
      <c r="AL38" s="624" t="s">
        <v>177</v>
      </c>
      <c r="AM38" s="625"/>
      <c r="AN38" s="625"/>
      <c r="AO38" s="661"/>
      <c r="AQ38" s="654" t="s">
        <v>343</v>
      </c>
      <c r="AR38" s="655"/>
      <c r="AS38" s="655"/>
      <c r="AT38" s="655"/>
      <c r="AU38" s="655"/>
      <c r="AV38" s="655"/>
      <c r="AW38" s="655"/>
      <c r="AX38" s="655"/>
      <c r="AY38" s="656"/>
      <c r="AZ38" s="621">
        <v>72850</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2374</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949744</v>
      </c>
      <c r="CS38" s="622"/>
      <c r="CT38" s="622"/>
      <c r="CU38" s="622"/>
      <c r="CV38" s="622"/>
      <c r="CW38" s="622"/>
      <c r="CX38" s="622"/>
      <c r="CY38" s="623"/>
      <c r="CZ38" s="624">
        <v>12.6</v>
      </c>
      <c r="DA38" s="636"/>
      <c r="DB38" s="636"/>
      <c r="DC38" s="637"/>
      <c r="DD38" s="627">
        <v>846675</v>
      </c>
      <c r="DE38" s="622"/>
      <c r="DF38" s="622"/>
      <c r="DG38" s="622"/>
      <c r="DH38" s="622"/>
      <c r="DI38" s="622"/>
      <c r="DJ38" s="622"/>
      <c r="DK38" s="623"/>
      <c r="DL38" s="627">
        <v>624337</v>
      </c>
      <c r="DM38" s="622"/>
      <c r="DN38" s="622"/>
      <c r="DO38" s="622"/>
      <c r="DP38" s="622"/>
      <c r="DQ38" s="622"/>
      <c r="DR38" s="622"/>
      <c r="DS38" s="622"/>
      <c r="DT38" s="622"/>
      <c r="DU38" s="622"/>
      <c r="DV38" s="623"/>
      <c r="DW38" s="624">
        <v>14.2</v>
      </c>
      <c r="DX38" s="636"/>
      <c r="DY38" s="636"/>
      <c r="DZ38" s="636"/>
      <c r="EA38" s="636"/>
      <c r="EB38" s="636"/>
      <c r="EC38" s="648"/>
    </row>
    <row r="39" spans="2:133" ht="11.25" customHeight="1" x14ac:dyDescent="0.15">
      <c r="B39" s="618" t="s">
        <v>346</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177</v>
      </c>
      <c r="AA39" s="659"/>
      <c r="AB39" s="659"/>
      <c r="AC39" s="659"/>
      <c r="AD39" s="660" t="s">
        <v>129</v>
      </c>
      <c r="AE39" s="660"/>
      <c r="AF39" s="660"/>
      <c r="AG39" s="660"/>
      <c r="AH39" s="660"/>
      <c r="AI39" s="660"/>
      <c r="AJ39" s="660"/>
      <c r="AK39" s="660"/>
      <c r="AL39" s="624" t="s">
        <v>129</v>
      </c>
      <c r="AM39" s="625"/>
      <c r="AN39" s="625"/>
      <c r="AO39" s="661"/>
      <c r="AQ39" s="654" t="s">
        <v>347</v>
      </c>
      <c r="AR39" s="655"/>
      <c r="AS39" s="655"/>
      <c r="AT39" s="655"/>
      <c r="AU39" s="655"/>
      <c r="AV39" s="655"/>
      <c r="AW39" s="655"/>
      <c r="AX39" s="655"/>
      <c r="AY39" s="656"/>
      <c r="AZ39" s="621" t="s">
        <v>129</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3772</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389830</v>
      </c>
      <c r="CS39" s="634"/>
      <c r="CT39" s="634"/>
      <c r="CU39" s="634"/>
      <c r="CV39" s="634"/>
      <c r="CW39" s="634"/>
      <c r="CX39" s="634"/>
      <c r="CY39" s="635"/>
      <c r="CZ39" s="624">
        <v>5.2</v>
      </c>
      <c r="DA39" s="636"/>
      <c r="DB39" s="636"/>
      <c r="DC39" s="637"/>
      <c r="DD39" s="627">
        <v>11934</v>
      </c>
      <c r="DE39" s="634"/>
      <c r="DF39" s="634"/>
      <c r="DG39" s="634"/>
      <c r="DH39" s="634"/>
      <c r="DI39" s="634"/>
      <c r="DJ39" s="634"/>
      <c r="DK39" s="635"/>
      <c r="DL39" s="627" t="s">
        <v>129</v>
      </c>
      <c r="DM39" s="634"/>
      <c r="DN39" s="634"/>
      <c r="DO39" s="634"/>
      <c r="DP39" s="634"/>
      <c r="DQ39" s="634"/>
      <c r="DR39" s="634"/>
      <c r="DS39" s="634"/>
      <c r="DT39" s="634"/>
      <c r="DU39" s="634"/>
      <c r="DV39" s="635"/>
      <c r="DW39" s="624" t="s">
        <v>177</v>
      </c>
      <c r="DX39" s="636"/>
      <c r="DY39" s="636"/>
      <c r="DZ39" s="636"/>
      <c r="EA39" s="636"/>
      <c r="EB39" s="636"/>
      <c r="EC39" s="648"/>
    </row>
    <row r="40" spans="2:133" ht="11.25" customHeight="1" x14ac:dyDescent="0.15">
      <c r="B40" s="618" t="s">
        <v>350</v>
      </c>
      <c r="C40" s="619"/>
      <c r="D40" s="619"/>
      <c r="E40" s="619"/>
      <c r="F40" s="619"/>
      <c r="G40" s="619"/>
      <c r="H40" s="619"/>
      <c r="I40" s="619"/>
      <c r="J40" s="619"/>
      <c r="K40" s="619"/>
      <c r="L40" s="619"/>
      <c r="M40" s="619"/>
      <c r="N40" s="619"/>
      <c r="O40" s="619"/>
      <c r="P40" s="619"/>
      <c r="Q40" s="620"/>
      <c r="R40" s="621">
        <v>66856</v>
      </c>
      <c r="S40" s="622"/>
      <c r="T40" s="622"/>
      <c r="U40" s="622"/>
      <c r="V40" s="622"/>
      <c r="W40" s="622"/>
      <c r="X40" s="622"/>
      <c r="Y40" s="623"/>
      <c r="Z40" s="659">
        <v>0.9</v>
      </c>
      <c r="AA40" s="659"/>
      <c r="AB40" s="659"/>
      <c r="AC40" s="659"/>
      <c r="AD40" s="660" t="s">
        <v>129</v>
      </c>
      <c r="AE40" s="660"/>
      <c r="AF40" s="660"/>
      <c r="AG40" s="660"/>
      <c r="AH40" s="660"/>
      <c r="AI40" s="660"/>
      <c r="AJ40" s="660"/>
      <c r="AK40" s="660"/>
      <c r="AL40" s="624" t="s">
        <v>129</v>
      </c>
      <c r="AM40" s="625"/>
      <c r="AN40" s="625"/>
      <c r="AO40" s="661"/>
      <c r="AQ40" s="654" t="s">
        <v>351</v>
      </c>
      <c r="AR40" s="655"/>
      <c r="AS40" s="655"/>
      <c r="AT40" s="655"/>
      <c r="AU40" s="655"/>
      <c r="AV40" s="655"/>
      <c r="AW40" s="655"/>
      <c r="AX40" s="655"/>
      <c r="AY40" s="656"/>
      <c r="AZ40" s="621" t="s">
        <v>129</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104</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4920</v>
      </c>
      <c r="CS40" s="622"/>
      <c r="CT40" s="622"/>
      <c r="CU40" s="622"/>
      <c r="CV40" s="622"/>
      <c r="CW40" s="622"/>
      <c r="CX40" s="622"/>
      <c r="CY40" s="623"/>
      <c r="CZ40" s="624">
        <v>0.1</v>
      </c>
      <c r="DA40" s="636"/>
      <c r="DB40" s="636"/>
      <c r="DC40" s="637"/>
      <c r="DD40" s="627" t="s">
        <v>129</v>
      </c>
      <c r="DE40" s="622"/>
      <c r="DF40" s="622"/>
      <c r="DG40" s="622"/>
      <c r="DH40" s="622"/>
      <c r="DI40" s="622"/>
      <c r="DJ40" s="622"/>
      <c r="DK40" s="623"/>
      <c r="DL40" s="627" t="s">
        <v>177</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15">
      <c r="B41" s="602" t="s">
        <v>355</v>
      </c>
      <c r="C41" s="603"/>
      <c r="D41" s="603"/>
      <c r="E41" s="603"/>
      <c r="F41" s="603"/>
      <c r="G41" s="603"/>
      <c r="H41" s="603"/>
      <c r="I41" s="603"/>
      <c r="J41" s="603"/>
      <c r="K41" s="603"/>
      <c r="L41" s="603"/>
      <c r="M41" s="603"/>
      <c r="N41" s="603"/>
      <c r="O41" s="603"/>
      <c r="P41" s="603"/>
      <c r="Q41" s="604"/>
      <c r="R41" s="605">
        <v>7740587</v>
      </c>
      <c r="S41" s="646"/>
      <c r="T41" s="646"/>
      <c r="U41" s="646"/>
      <c r="V41" s="646"/>
      <c r="W41" s="646"/>
      <c r="X41" s="646"/>
      <c r="Y41" s="649"/>
      <c r="Z41" s="650">
        <v>100</v>
      </c>
      <c r="AA41" s="650"/>
      <c r="AB41" s="650"/>
      <c r="AC41" s="650"/>
      <c r="AD41" s="651">
        <v>4337984</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192470</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129</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359</v>
      </c>
      <c r="AR42" s="667"/>
      <c r="AS42" s="667"/>
      <c r="AT42" s="667"/>
      <c r="AU42" s="667"/>
      <c r="AV42" s="667"/>
      <c r="AW42" s="667"/>
      <c r="AX42" s="667"/>
      <c r="AY42" s="668"/>
      <c r="AZ42" s="605">
        <v>468553</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330</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612777</v>
      </c>
      <c r="CS42" s="634"/>
      <c r="CT42" s="634"/>
      <c r="CU42" s="634"/>
      <c r="CV42" s="634"/>
      <c r="CW42" s="634"/>
      <c r="CX42" s="634"/>
      <c r="CY42" s="635"/>
      <c r="CZ42" s="624">
        <v>8.1</v>
      </c>
      <c r="DA42" s="636"/>
      <c r="DB42" s="636"/>
      <c r="DC42" s="637"/>
      <c r="DD42" s="627">
        <v>340762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362</v>
      </c>
      <c r="CD43" s="618" t="s">
        <v>363</v>
      </c>
      <c r="CE43" s="619"/>
      <c r="CF43" s="619"/>
      <c r="CG43" s="619"/>
      <c r="CH43" s="619"/>
      <c r="CI43" s="619"/>
      <c r="CJ43" s="619"/>
      <c r="CK43" s="619"/>
      <c r="CL43" s="619"/>
      <c r="CM43" s="619"/>
      <c r="CN43" s="619"/>
      <c r="CO43" s="619"/>
      <c r="CP43" s="619"/>
      <c r="CQ43" s="620"/>
      <c r="CR43" s="621">
        <v>14967</v>
      </c>
      <c r="CS43" s="634"/>
      <c r="CT43" s="634"/>
      <c r="CU43" s="634"/>
      <c r="CV43" s="634"/>
      <c r="CW43" s="634"/>
      <c r="CX43" s="634"/>
      <c r="CY43" s="635"/>
      <c r="CZ43" s="624">
        <v>0.2</v>
      </c>
      <c r="DA43" s="636"/>
      <c r="DB43" s="636"/>
      <c r="DC43" s="637"/>
      <c r="DD43" s="627">
        <v>14967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578324</v>
      </c>
      <c r="CS44" s="622"/>
      <c r="CT44" s="622"/>
      <c r="CU44" s="622"/>
      <c r="CV44" s="622"/>
      <c r="CW44" s="622"/>
      <c r="CX44" s="622"/>
      <c r="CY44" s="623"/>
      <c r="CZ44" s="624">
        <v>7.7</v>
      </c>
      <c r="DA44" s="625"/>
      <c r="DB44" s="625"/>
      <c r="DC44" s="626"/>
      <c r="DD44" s="627">
        <v>306540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262318</v>
      </c>
      <c r="CS45" s="634"/>
      <c r="CT45" s="634"/>
      <c r="CU45" s="634"/>
      <c r="CV45" s="634"/>
      <c r="CW45" s="634"/>
      <c r="CX45" s="634"/>
      <c r="CY45" s="635"/>
      <c r="CZ45" s="624">
        <v>3.5</v>
      </c>
      <c r="DA45" s="636"/>
      <c r="DB45" s="636"/>
      <c r="DC45" s="637"/>
      <c r="DD45" s="627">
        <v>54864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368</v>
      </c>
      <c r="CG46" s="619"/>
      <c r="CH46" s="619"/>
      <c r="CI46" s="619"/>
      <c r="CJ46" s="619"/>
      <c r="CK46" s="619"/>
      <c r="CL46" s="619"/>
      <c r="CM46" s="619"/>
      <c r="CN46" s="619"/>
      <c r="CO46" s="619"/>
      <c r="CP46" s="619"/>
      <c r="CQ46" s="620"/>
      <c r="CR46" s="621">
        <v>306299</v>
      </c>
      <c r="CS46" s="622"/>
      <c r="CT46" s="622"/>
      <c r="CU46" s="622"/>
      <c r="CV46" s="622"/>
      <c r="CW46" s="622"/>
      <c r="CX46" s="622"/>
      <c r="CY46" s="623"/>
      <c r="CZ46" s="624">
        <v>4.0999999999999996</v>
      </c>
      <c r="DA46" s="625"/>
      <c r="DB46" s="625"/>
      <c r="DC46" s="626"/>
      <c r="DD46" s="627">
        <v>247369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369</v>
      </c>
      <c r="CG47" s="619"/>
      <c r="CH47" s="619"/>
      <c r="CI47" s="619"/>
      <c r="CJ47" s="619"/>
      <c r="CK47" s="619"/>
      <c r="CL47" s="619"/>
      <c r="CM47" s="619"/>
      <c r="CN47" s="619"/>
      <c r="CO47" s="619"/>
      <c r="CP47" s="619"/>
      <c r="CQ47" s="620"/>
      <c r="CR47" s="621">
        <v>34453</v>
      </c>
      <c r="CS47" s="634"/>
      <c r="CT47" s="634"/>
      <c r="CU47" s="634"/>
      <c r="CV47" s="634"/>
      <c r="CW47" s="634"/>
      <c r="CX47" s="634"/>
      <c r="CY47" s="635"/>
      <c r="CZ47" s="624">
        <v>0.5</v>
      </c>
      <c r="DA47" s="636"/>
      <c r="DB47" s="636"/>
      <c r="DC47" s="637"/>
      <c r="DD47" s="627">
        <v>34222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370</v>
      </c>
      <c r="CG48" s="619"/>
      <c r="CH48" s="619"/>
      <c r="CI48" s="619"/>
      <c r="CJ48" s="619"/>
      <c r="CK48" s="619"/>
      <c r="CL48" s="619"/>
      <c r="CM48" s="619"/>
      <c r="CN48" s="619"/>
      <c r="CO48" s="619"/>
      <c r="CP48" s="619"/>
      <c r="CQ48" s="620"/>
      <c r="CR48" s="621" t="s">
        <v>251</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371</v>
      </c>
      <c r="CE49" s="603"/>
      <c r="CF49" s="603"/>
      <c r="CG49" s="603"/>
      <c r="CH49" s="603"/>
      <c r="CI49" s="603"/>
      <c r="CJ49" s="603"/>
      <c r="CK49" s="603"/>
      <c r="CL49" s="603"/>
      <c r="CM49" s="603"/>
      <c r="CN49" s="603"/>
      <c r="CO49" s="603"/>
      <c r="CP49" s="603"/>
      <c r="CQ49" s="604"/>
      <c r="CR49" s="605">
        <v>7542262</v>
      </c>
      <c r="CS49" s="606"/>
      <c r="CT49" s="606"/>
      <c r="CU49" s="606"/>
      <c r="CV49" s="606"/>
      <c r="CW49" s="606"/>
      <c r="CX49" s="606"/>
      <c r="CY49" s="607"/>
      <c r="CZ49" s="608">
        <v>100</v>
      </c>
      <c r="DA49" s="609"/>
      <c r="DB49" s="609"/>
      <c r="DC49" s="610"/>
      <c r="DD49" s="611">
        <v>4756126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OLAU3H1A0EFf+t3U3Dfqy3jrL1A9kUNirYjCvlVSPsYQY6RyxWiJo+XR0WZ+6tHWTP8wG0WiAqqWBfo9GLOQEA==" saltValue="a9ESEbJCjD5iLSA+M6FN4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394</v>
      </c>
      <c r="C7" s="1048"/>
      <c r="D7" s="1048"/>
      <c r="E7" s="1048"/>
      <c r="F7" s="1048"/>
      <c r="G7" s="1048"/>
      <c r="H7" s="1048"/>
      <c r="I7" s="1048"/>
      <c r="J7" s="1048"/>
      <c r="K7" s="1048"/>
      <c r="L7" s="1048"/>
      <c r="M7" s="1048"/>
      <c r="N7" s="1048"/>
      <c r="O7" s="1048"/>
      <c r="P7" s="1049"/>
      <c r="Q7" s="1102"/>
      <c r="R7" s="1103"/>
      <c r="S7" s="1103"/>
      <c r="T7" s="1103"/>
      <c r="U7" s="1103"/>
      <c r="V7" s="1103"/>
      <c r="W7" s="1103"/>
      <c r="X7" s="1103"/>
      <c r="Y7" s="1103"/>
      <c r="Z7" s="1103"/>
      <c r="AA7" s="1103"/>
      <c r="AB7" s="1103"/>
      <c r="AC7" s="1103"/>
      <c r="AD7" s="1103"/>
      <c r="AE7" s="1104"/>
      <c r="AF7" s="1105">
        <v>187</v>
      </c>
      <c r="AG7" s="1106"/>
      <c r="AH7" s="1106"/>
      <c r="AI7" s="1106"/>
      <c r="AJ7" s="1107"/>
      <c r="AK7" s="1108"/>
      <c r="AL7" s="1109"/>
      <c r="AM7" s="1109"/>
      <c r="AN7" s="1109"/>
      <c r="AO7" s="1109"/>
      <c r="AP7" s="1109"/>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t="s">
        <v>395</v>
      </c>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t="s">
        <v>129</v>
      </c>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187</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c r="R28" s="1051"/>
      <c r="S28" s="1051"/>
      <c r="T28" s="1051"/>
      <c r="U28" s="1051"/>
      <c r="V28" s="1051"/>
      <c r="W28" s="1051"/>
      <c r="X28" s="1051"/>
      <c r="Y28" s="1051"/>
      <c r="Z28" s="1051"/>
      <c r="AA28" s="1051"/>
      <c r="AB28" s="1051"/>
      <c r="AC28" s="1051"/>
      <c r="AD28" s="1051"/>
      <c r="AE28" s="1052"/>
      <c r="AF28" s="1053">
        <v>5</v>
      </c>
      <c r="AG28" s="1051"/>
      <c r="AH28" s="1051"/>
      <c r="AI28" s="1051"/>
      <c r="AJ28" s="1054"/>
      <c r="AK28" s="1042"/>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c r="R29" s="1039"/>
      <c r="S29" s="1039"/>
      <c r="T29" s="1039"/>
      <c r="U29" s="1039"/>
      <c r="V29" s="1039"/>
      <c r="W29" s="1039"/>
      <c r="X29" s="1039"/>
      <c r="Y29" s="1039"/>
      <c r="Z29" s="1039"/>
      <c r="AA29" s="1039"/>
      <c r="AB29" s="1039"/>
      <c r="AC29" s="1039"/>
      <c r="AD29" s="1039"/>
      <c r="AE29" s="1040"/>
      <c r="AF29" s="1035">
        <v>21</v>
      </c>
      <c r="AG29" s="1036"/>
      <c r="AH29" s="1036"/>
      <c r="AI29" s="1036"/>
      <c r="AJ29" s="1037"/>
      <c r="AK29" s="980"/>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c r="R30" s="1039"/>
      <c r="S30" s="1039"/>
      <c r="T30" s="1039"/>
      <c r="U30" s="1039"/>
      <c r="V30" s="1039"/>
      <c r="W30" s="1039"/>
      <c r="X30" s="1039"/>
      <c r="Y30" s="1039"/>
      <c r="Z30" s="1039"/>
      <c r="AA30" s="1039"/>
      <c r="AB30" s="1039"/>
      <c r="AC30" s="1039"/>
      <c r="AD30" s="1039"/>
      <c r="AE30" s="1040"/>
      <c r="AF30" s="1035">
        <v>4</v>
      </c>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v>873</v>
      </c>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v>15</v>
      </c>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416</v>
      </c>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v>21</v>
      </c>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t="s">
        <v>415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417</v>
      </c>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v>113</v>
      </c>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t="s">
        <v>415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1051</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421</v>
      </c>
      <c r="B66" s="996"/>
      <c r="C66" s="996"/>
      <c r="D66" s="996"/>
      <c r="E66" s="996"/>
      <c r="F66" s="996"/>
      <c r="G66" s="996"/>
      <c r="H66" s="996"/>
      <c r="I66" s="996"/>
      <c r="J66" s="996"/>
      <c r="K66" s="996"/>
      <c r="L66" s="996"/>
      <c r="M66" s="996"/>
      <c r="N66" s="996"/>
      <c r="O66" s="996"/>
      <c r="P66" s="997"/>
      <c r="Q66" s="1001" t="s">
        <v>401</v>
      </c>
      <c r="R66" s="1002"/>
      <c r="S66" s="1002"/>
      <c r="T66" s="1002"/>
      <c r="U66" s="1003"/>
      <c r="V66" s="1001" t="s">
        <v>402</v>
      </c>
      <c r="W66" s="1002"/>
      <c r="X66" s="1002"/>
      <c r="Y66" s="1002"/>
      <c r="Z66" s="1003"/>
      <c r="AA66" s="1001" t="s">
        <v>403</v>
      </c>
      <c r="AB66" s="1002"/>
      <c r="AC66" s="1002"/>
      <c r="AD66" s="1002"/>
      <c r="AE66" s="1003"/>
      <c r="AF66" s="1007" t="s">
        <v>404</v>
      </c>
      <c r="AG66" s="1008"/>
      <c r="AH66" s="1008"/>
      <c r="AI66" s="1008"/>
      <c r="AJ66" s="1009"/>
      <c r="AK66" s="1001" t="s">
        <v>422</v>
      </c>
      <c r="AL66" s="996"/>
      <c r="AM66" s="996"/>
      <c r="AN66" s="996"/>
      <c r="AO66" s="997"/>
      <c r="AP66" s="1001" t="s">
        <v>406</v>
      </c>
      <c r="AQ66" s="1002"/>
      <c r="AR66" s="1002"/>
      <c r="AS66" s="1002"/>
      <c r="AT66" s="1003"/>
      <c r="AU66" s="1001" t="s">
        <v>423</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314</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314</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314</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661187</v>
      </c>
      <c r="AB110" s="889"/>
      <c r="AC110" s="889"/>
      <c r="AD110" s="889"/>
      <c r="AE110" s="890"/>
      <c r="AF110" s="891">
        <v>688049</v>
      </c>
      <c r="AG110" s="889"/>
      <c r="AH110" s="889"/>
      <c r="AI110" s="889"/>
      <c r="AJ110" s="890"/>
      <c r="AK110" s="891">
        <v>668830</v>
      </c>
      <c r="AL110" s="889"/>
      <c r="AM110" s="889"/>
      <c r="AN110" s="889"/>
      <c r="AO110" s="890"/>
      <c r="AP110" s="892">
        <v>17.2</v>
      </c>
      <c r="AQ110" s="893"/>
      <c r="AR110" s="893"/>
      <c r="AS110" s="893"/>
      <c r="AT110" s="894"/>
      <c r="AU110" s="930" t="s">
        <v>74</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6555636</v>
      </c>
      <c r="BR110" s="842"/>
      <c r="BS110" s="842"/>
      <c r="BT110" s="842"/>
      <c r="BU110" s="842"/>
      <c r="BV110" s="842">
        <v>6058144</v>
      </c>
      <c r="BW110" s="842"/>
      <c r="BX110" s="842"/>
      <c r="BY110" s="842"/>
      <c r="BZ110" s="842"/>
      <c r="CA110" s="842">
        <v>5636415</v>
      </c>
      <c r="CB110" s="842"/>
      <c r="CC110" s="842"/>
      <c r="CD110" s="842"/>
      <c r="CE110" s="842"/>
      <c r="CF110" s="866">
        <v>145.19999999999999</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129</v>
      </c>
      <c r="DM110" s="842"/>
      <c r="DN110" s="842"/>
      <c r="DO110" s="842"/>
      <c r="DP110" s="842"/>
      <c r="DQ110" s="842" t="s">
        <v>129</v>
      </c>
      <c r="DR110" s="842"/>
      <c r="DS110" s="842"/>
      <c r="DT110" s="842"/>
      <c r="DU110" s="842"/>
      <c r="DV110" s="843" t="s">
        <v>441</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441</v>
      </c>
      <c r="AG111" s="919"/>
      <c r="AH111" s="919"/>
      <c r="AI111" s="919"/>
      <c r="AJ111" s="920"/>
      <c r="AK111" s="921" t="s">
        <v>441</v>
      </c>
      <c r="AL111" s="919"/>
      <c r="AM111" s="919"/>
      <c r="AN111" s="919"/>
      <c r="AO111" s="920"/>
      <c r="AP111" s="922" t="s">
        <v>441</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t="s">
        <v>441</v>
      </c>
      <c r="BR111" s="817"/>
      <c r="BS111" s="817"/>
      <c r="BT111" s="817"/>
      <c r="BU111" s="817"/>
      <c r="BV111" s="817" t="s">
        <v>441</v>
      </c>
      <c r="BW111" s="817"/>
      <c r="BX111" s="817"/>
      <c r="BY111" s="817"/>
      <c r="BZ111" s="817"/>
      <c r="CA111" s="817" t="s">
        <v>441</v>
      </c>
      <c r="CB111" s="817"/>
      <c r="CC111" s="817"/>
      <c r="CD111" s="817"/>
      <c r="CE111" s="817"/>
      <c r="CF111" s="875" t="s">
        <v>441</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441</v>
      </c>
      <c r="DM111" s="817"/>
      <c r="DN111" s="817"/>
      <c r="DO111" s="817"/>
      <c r="DP111" s="817"/>
      <c r="DQ111" s="817" t="s">
        <v>441</v>
      </c>
      <c r="DR111" s="817"/>
      <c r="DS111" s="817"/>
      <c r="DT111" s="817"/>
      <c r="DU111" s="817"/>
      <c r="DV111" s="794" t="s">
        <v>441</v>
      </c>
      <c r="DW111" s="794"/>
      <c r="DX111" s="794"/>
      <c r="DY111" s="794"/>
      <c r="DZ111" s="795"/>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441</v>
      </c>
      <c r="AB112" s="780"/>
      <c r="AC112" s="780"/>
      <c r="AD112" s="780"/>
      <c r="AE112" s="781"/>
      <c r="AF112" s="782" t="s">
        <v>441</v>
      </c>
      <c r="AG112" s="780"/>
      <c r="AH112" s="780"/>
      <c r="AI112" s="780"/>
      <c r="AJ112" s="781"/>
      <c r="AK112" s="782" t="s">
        <v>441</v>
      </c>
      <c r="AL112" s="780"/>
      <c r="AM112" s="780"/>
      <c r="AN112" s="780"/>
      <c r="AO112" s="781"/>
      <c r="AP112" s="824" t="s">
        <v>441</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2640507</v>
      </c>
      <c r="BR112" s="817"/>
      <c r="BS112" s="817"/>
      <c r="BT112" s="817"/>
      <c r="BU112" s="817"/>
      <c r="BV112" s="817">
        <v>1699503</v>
      </c>
      <c r="BW112" s="817"/>
      <c r="BX112" s="817"/>
      <c r="BY112" s="817"/>
      <c r="BZ112" s="817"/>
      <c r="CA112" s="817">
        <v>2360187</v>
      </c>
      <c r="CB112" s="817"/>
      <c r="CC112" s="817"/>
      <c r="CD112" s="817"/>
      <c r="CE112" s="817"/>
      <c r="CF112" s="875">
        <v>60.8</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441</v>
      </c>
      <c r="DH112" s="817"/>
      <c r="DI112" s="817"/>
      <c r="DJ112" s="817"/>
      <c r="DK112" s="817"/>
      <c r="DL112" s="817" t="s">
        <v>441</v>
      </c>
      <c r="DM112" s="817"/>
      <c r="DN112" s="817"/>
      <c r="DO112" s="817"/>
      <c r="DP112" s="817"/>
      <c r="DQ112" s="817" t="s">
        <v>441</v>
      </c>
      <c r="DR112" s="817"/>
      <c r="DS112" s="817"/>
      <c r="DT112" s="817"/>
      <c r="DU112" s="817"/>
      <c r="DV112" s="794" t="s">
        <v>441</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242720</v>
      </c>
      <c r="AB113" s="919"/>
      <c r="AC113" s="919"/>
      <c r="AD113" s="919"/>
      <c r="AE113" s="920"/>
      <c r="AF113" s="921">
        <v>237364</v>
      </c>
      <c r="AG113" s="919"/>
      <c r="AH113" s="919"/>
      <c r="AI113" s="919"/>
      <c r="AJ113" s="920"/>
      <c r="AK113" s="921">
        <v>251325</v>
      </c>
      <c r="AL113" s="919"/>
      <c r="AM113" s="919"/>
      <c r="AN113" s="919"/>
      <c r="AO113" s="920"/>
      <c r="AP113" s="922">
        <v>6.5</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420023</v>
      </c>
      <c r="BR113" s="817"/>
      <c r="BS113" s="817"/>
      <c r="BT113" s="817"/>
      <c r="BU113" s="817"/>
      <c r="BV113" s="817">
        <v>388380</v>
      </c>
      <c r="BW113" s="817"/>
      <c r="BX113" s="817"/>
      <c r="BY113" s="817"/>
      <c r="BZ113" s="817"/>
      <c r="CA113" s="817">
        <v>366164</v>
      </c>
      <c r="CB113" s="817"/>
      <c r="CC113" s="817"/>
      <c r="CD113" s="817"/>
      <c r="CE113" s="817"/>
      <c r="CF113" s="875">
        <v>9.4</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441</v>
      </c>
      <c r="DM113" s="780"/>
      <c r="DN113" s="780"/>
      <c r="DO113" s="780"/>
      <c r="DP113" s="781"/>
      <c r="DQ113" s="782" t="s">
        <v>441</v>
      </c>
      <c r="DR113" s="780"/>
      <c r="DS113" s="780"/>
      <c r="DT113" s="780"/>
      <c r="DU113" s="781"/>
      <c r="DV113" s="824" t="s">
        <v>441</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69987</v>
      </c>
      <c r="AB114" s="780"/>
      <c r="AC114" s="780"/>
      <c r="AD114" s="780"/>
      <c r="AE114" s="781"/>
      <c r="AF114" s="782">
        <v>29691</v>
      </c>
      <c r="AG114" s="780"/>
      <c r="AH114" s="780"/>
      <c r="AI114" s="780"/>
      <c r="AJ114" s="781"/>
      <c r="AK114" s="782">
        <v>30077</v>
      </c>
      <c r="AL114" s="780"/>
      <c r="AM114" s="780"/>
      <c r="AN114" s="780"/>
      <c r="AO114" s="781"/>
      <c r="AP114" s="824">
        <v>0.8</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702404</v>
      </c>
      <c r="BR114" s="817"/>
      <c r="BS114" s="817"/>
      <c r="BT114" s="817"/>
      <c r="BU114" s="817"/>
      <c r="BV114" s="817">
        <v>677285</v>
      </c>
      <c r="BW114" s="817"/>
      <c r="BX114" s="817"/>
      <c r="BY114" s="817"/>
      <c r="BZ114" s="817"/>
      <c r="CA114" s="817">
        <v>704604</v>
      </c>
      <c r="CB114" s="817"/>
      <c r="CC114" s="817"/>
      <c r="CD114" s="817"/>
      <c r="CE114" s="817"/>
      <c r="CF114" s="875">
        <v>18.100000000000001</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441</v>
      </c>
      <c r="DH114" s="780"/>
      <c r="DI114" s="780"/>
      <c r="DJ114" s="780"/>
      <c r="DK114" s="781"/>
      <c r="DL114" s="782" t="s">
        <v>441</v>
      </c>
      <c r="DM114" s="780"/>
      <c r="DN114" s="780"/>
      <c r="DO114" s="780"/>
      <c r="DP114" s="781"/>
      <c r="DQ114" s="782" t="s">
        <v>441</v>
      </c>
      <c r="DR114" s="780"/>
      <c r="DS114" s="780"/>
      <c r="DT114" s="780"/>
      <c r="DU114" s="781"/>
      <c r="DV114" s="824" t="s">
        <v>441</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441</v>
      </c>
      <c r="AB115" s="919"/>
      <c r="AC115" s="919"/>
      <c r="AD115" s="919"/>
      <c r="AE115" s="920"/>
      <c r="AF115" s="921" t="s">
        <v>441</v>
      </c>
      <c r="AG115" s="919"/>
      <c r="AH115" s="919"/>
      <c r="AI115" s="919"/>
      <c r="AJ115" s="920"/>
      <c r="AK115" s="921" t="s">
        <v>441</v>
      </c>
      <c r="AL115" s="919"/>
      <c r="AM115" s="919"/>
      <c r="AN115" s="919"/>
      <c r="AO115" s="920"/>
      <c r="AP115" s="922" t="s">
        <v>441</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441</v>
      </c>
      <c r="BR115" s="817"/>
      <c r="BS115" s="817"/>
      <c r="BT115" s="817"/>
      <c r="BU115" s="817"/>
      <c r="BV115" s="817" t="s">
        <v>441</v>
      </c>
      <c r="BW115" s="817"/>
      <c r="BX115" s="817"/>
      <c r="BY115" s="817"/>
      <c r="BZ115" s="817"/>
      <c r="CA115" s="817" t="s">
        <v>441</v>
      </c>
      <c r="CB115" s="817"/>
      <c r="CC115" s="817"/>
      <c r="CD115" s="817"/>
      <c r="CE115" s="817"/>
      <c r="CF115" s="875" t="s">
        <v>441</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441</v>
      </c>
      <c r="DH115" s="780"/>
      <c r="DI115" s="780"/>
      <c r="DJ115" s="780"/>
      <c r="DK115" s="781"/>
      <c r="DL115" s="782" t="s">
        <v>441</v>
      </c>
      <c r="DM115" s="780"/>
      <c r="DN115" s="780"/>
      <c r="DO115" s="780"/>
      <c r="DP115" s="781"/>
      <c r="DQ115" s="782" t="s">
        <v>441</v>
      </c>
      <c r="DR115" s="780"/>
      <c r="DS115" s="780"/>
      <c r="DT115" s="780"/>
      <c r="DU115" s="781"/>
      <c r="DV115" s="824" t="s">
        <v>441</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v>
      </c>
      <c r="AB116" s="780"/>
      <c r="AC116" s="780"/>
      <c r="AD116" s="780"/>
      <c r="AE116" s="781"/>
      <c r="AF116" s="782">
        <v>1</v>
      </c>
      <c r="AG116" s="780"/>
      <c r="AH116" s="780"/>
      <c r="AI116" s="780"/>
      <c r="AJ116" s="781"/>
      <c r="AK116" s="782" t="s">
        <v>441</v>
      </c>
      <c r="AL116" s="780"/>
      <c r="AM116" s="780"/>
      <c r="AN116" s="780"/>
      <c r="AO116" s="781"/>
      <c r="AP116" s="824" t="s">
        <v>441</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441</v>
      </c>
      <c r="BR116" s="817"/>
      <c r="BS116" s="817"/>
      <c r="BT116" s="817"/>
      <c r="BU116" s="817"/>
      <c r="BV116" s="817" t="s">
        <v>441</v>
      </c>
      <c r="BW116" s="817"/>
      <c r="BX116" s="817"/>
      <c r="BY116" s="817"/>
      <c r="BZ116" s="817"/>
      <c r="CA116" s="817" t="s">
        <v>441</v>
      </c>
      <c r="CB116" s="817"/>
      <c r="CC116" s="817"/>
      <c r="CD116" s="817"/>
      <c r="CE116" s="817"/>
      <c r="CF116" s="875" t="s">
        <v>441</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441</v>
      </c>
      <c r="DH116" s="780"/>
      <c r="DI116" s="780"/>
      <c r="DJ116" s="780"/>
      <c r="DK116" s="781"/>
      <c r="DL116" s="782" t="s">
        <v>441</v>
      </c>
      <c r="DM116" s="780"/>
      <c r="DN116" s="780"/>
      <c r="DO116" s="780"/>
      <c r="DP116" s="781"/>
      <c r="DQ116" s="782" t="s">
        <v>441</v>
      </c>
      <c r="DR116" s="780"/>
      <c r="DS116" s="780"/>
      <c r="DT116" s="780"/>
      <c r="DU116" s="781"/>
      <c r="DV116" s="824" t="s">
        <v>441</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973896</v>
      </c>
      <c r="AB117" s="903"/>
      <c r="AC117" s="903"/>
      <c r="AD117" s="903"/>
      <c r="AE117" s="904"/>
      <c r="AF117" s="905">
        <v>955105</v>
      </c>
      <c r="AG117" s="903"/>
      <c r="AH117" s="903"/>
      <c r="AI117" s="903"/>
      <c r="AJ117" s="904"/>
      <c r="AK117" s="905">
        <v>950232</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463</v>
      </c>
      <c r="BW117" s="817"/>
      <c r="BX117" s="817"/>
      <c r="BY117" s="817"/>
      <c r="BZ117" s="817"/>
      <c r="CA117" s="817" t="s">
        <v>463</v>
      </c>
      <c r="CB117" s="817"/>
      <c r="CC117" s="817"/>
      <c r="CD117" s="817"/>
      <c r="CE117" s="817"/>
      <c r="CF117" s="875" t="s">
        <v>129</v>
      </c>
      <c r="CG117" s="876"/>
      <c r="CH117" s="876"/>
      <c r="CI117" s="876"/>
      <c r="CJ117" s="876"/>
      <c r="CK117" s="927"/>
      <c r="CL117" s="821"/>
      <c r="CM117" s="815" t="s">
        <v>464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463</v>
      </c>
      <c r="DH117" s="780"/>
      <c r="DI117" s="780"/>
      <c r="DJ117" s="780"/>
      <c r="DK117" s="781"/>
      <c r="DL117" s="782" t="s">
        <v>463</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314</v>
      </c>
      <c r="AL118" s="896"/>
      <c r="AM118" s="896"/>
      <c r="AN118" s="896"/>
      <c r="AO118" s="897"/>
      <c r="AP118" s="899" t="s">
        <v>435</v>
      </c>
      <c r="AQ118" s="900"/>
      <c r="AR118" s="900"/>
      <c r="AS118" s="900"/>
      <c r="AT118" s="901"/>
      <c r="AU118" s="932"/>
      <c r="AV118" s="933"/>
      <c r="AW118" s="933"/>
      <c r="AX118" s="933"/>
      <c r="AY118" s="933"/>
      <c r="AZ118" s="838" t="s">
        <v>465</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466</v>
      </c>
      <c r="CB118" s="845"/>
      <c r="CC118" s="845"/>
      <c r="CD118" s="845"/>
      <c r="CE118" s="845"/>
      <c r="CF118" s="875" t="s">
        <v>129</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463</v>
      </c>
      <c r="DH118" s="780"/>
      <c r="DI118" s="780"/>
      <c r="DJ118" s="780"/>
      <c r="DK118" s="781"/>
      <c r="DL118" s="782" t="s">
        <v>463</v>
      </c>
      <c r="DM118" s="780"/>
      <c r="DN118" s="780"/>
      <c r="DO118" s="780"/>
      <c r="DP118" s="781"/>
      <c r="DQ118" s="782" t="s">
        <v>463</v>
      </c>
      <c r="DR118" s="780"/>
      <c r="DS118" s="780"/>
      <c r="DT118" s="780"/>
      <c r="DU118" s="781"/>
      <c r="DV118" s="824" t="s">
        <v>129</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468</v>
      </c>
      <c r="AB119" s="889"/>
      <c r="AC119" s="889"/>
      <c r="AD119" s="889"/>
      <c r="AE119" s="890"/>
      <c r="AF119" s="891" t="s">
        <v>463</v>
      </c>
      <c r="AG119" s="889"/>
      <c r="AH119" s="889"/>
      <c r="AI119" s="889"/>
      <c r="AJ119" s="890"/>
      <c r="AK119" s="891" t="s">
        <v>466</v>
      </c>
      <c r="AL119" s="889"/>
      <c r="AM119" s="889"/>
      <c r="AN119" s="889"/>
      <c r="AO119" s="890"/>
      <c r="AP119" s="892" t="s">
        <v>463</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469</v>
      </c>
      <c r="BP119" s="878"/>
      <c r="BQ119" s="879">
        <v>10318570</v>
      </c>
      <c r="BR119" s="845"/>
      <c r="BS119" s="845"/>
      <c r="BT119" s="845"/>
      <c r="BU119" s="845"/>
      <c r="BV119" s="845">
        <v>8823312</v>
      </c>
      <c r="BW119" s="845"/>
      <c r="BX119" s="845"/>
      <c r="BY119" s="845"/>
      <c r="BZ119" s="845"/>
      <c r="CA119" s="845">
        <v>9067370</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463</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463</v>
      </c>
      <c r="AG120" s="780"/>
      <c r="AH120" s="780"/>
      <c r="AI120" s="780"/>
      <c r="AJ120" s="781"/>
      <c r="AK120" s="782" t="s">
        <v>463</v>
      </c>
      <c r="AL120" s="780"/>
      <c r="AM120" s="780"/>
      <c r="AN120" s="780"/>
      <c r="AO120" s="781"/>
      <c r="AP120" s="824" t="s">
        <v>129</v>
      </c>
      <c r="AQ120" s="825"/>
      <c r="AR120" s="825"/>
      <c r="AS120" s="825"/>
      <c r="AT120" s="826"/>
      <c r="AU120" s="880" t="s">
        <v>471</v>
      </c>
      <c r="AV120" s="881"/>
      <c r="AW120" s="881"/>
      <c r="AX120" s="881"/>
      <c r="AY120" s="882"/>
      <c r="AZ120" s="860" t="s">
        <v>472</v>
      </c>
      <c r="BA120" s="808"/>
      <c r="BB120" s="808"/>
      <c r="BC120" s="808"/>
      <c r="BD120" s="808"/>
      <c r="BE120" s="808"/>
      <c r="BF120" s="808"/>
      <c r="BG120" s="808"/>
      <c r="BH120" s="808"/>
      <c r="BI120" s="808"/>
      <c r="BJ120" s="808"/>
      <c r="BK120" s="808"/>
      <c r="BL120" s="808"/>
      <c r="BM120" s="808"/>
      <c r="BN120" s="808"/>
      <c r="BO120" s="808"/>
      <c r="BP120" s="809"/>
      <c r="BQ120" s="861">
        <v>2780876</v>
      </c>
      <c r="BR120" s="842"/>
      <c r="BS120" s="842"/>
      <c r="BT120" s="842"/>
      <c r="BU120" s="842"/>
      <c r="BV120" s="842">
        <v>3048282</v>
      </c>
      <c r="BW120" s="842"/>
      <c r="BX120" s="842"/>
      <c r="BY120" s="842"/>
      <c r="BZ120" s="842"/>
      <c r="CA120" s="842">
        <v>3385695</v>
      </c>
      <c r="CB120" s="842"/>
      <c r="CC120" s="842"/>
      <c r="CD120" s="842"/>
      <c r="CE120" s="842"/>
      <c r="CF120" s="866">
        <v>87.2</v>
      </c>
      <c r="CG120" s="867"/>
      <c r="CH120" s="867"/>
      <c r="CI120" s="867"/>
      <c r="CJ120" s="867"/>
      <c r="CK120" s="868" t="s">
        <v>473</v>
      </c>
      <c r="CL120" s="852"/>
      <c r="CM120" s="852"/>
      <c r="CN120" s="852"/>
      <c r="CO120" s="853"/>
      <c r="CP120" s="872" t="s">
        <v>474</v>
      </c>
      <c r="CQ120" s="873"/>
      <c r="CR120" s="873"/>
      <c r="CS120" s="873"/>
      <c r="CT120" s="873"/>
      <c r="CU120" s="873"/>
      <c r="CV120" s="873"/>
      <c r="CW120" s="873"/>
      <c r="CX120" s="873"/>
      <c r="CY120" s="873"/>
      <c r="CZ120" s="873"/>
      <c r="DA120" s="873"/>
      <c r="DB120" s="873"/>
      <c r="DC120" s="873"/>
      <c r="DD120" s="873"/>
      <c r="DE120" s="873"/>
      <c r="DF120" s="874"/>
      <c r="DG120" s="861">
        <v>1631551</v>
      </c>
      <c r="DH120" s="842"/>
      <c r="DI120" s="842"/>
      <c r="DJ120" s="842"/>
      <c r="DK120" s="842"/>
      <c r="DL120" s="842">
        <v>1090986</v>
      </c>
      <c r="DM120" s="842"/>
      <c r="DN120" s="842"/>
      <c r="DO120" s="842"/>
      <c r="DP120" s="842"/>
      <c r="DQ120" s="842">
        <v>1521628</v>
      </c>
      <c r="DR120" s="842"/>
      <c r="DS120" s="842"/>
      <c r="DT120" s="842"/>
      <c r="DU120" s="842"/>
      <c r="DV120" s="843">
        <v>39.200000000000003</v>
      </c>
      <c r="DW120" s="843"/>
      <c r="DX120" s="843"/>
      <c r="DY120" s="843"/>
      <c r="DZ120" s="844"/>
    </row>
    <row r="121" spans="1:130" s="230" customFormat="1" ht="26.25" customHeight="1" x14ac:dyDescent="0.15">
      <c r="A121" s="820"/>
      <c r="B121" s="821"/>
      <c r="C121" s="863" t="s">
        <v>475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463</v>
      </c>
      <c r="AB121" s="780"/>
      <c r="AC121" s="780"/>
      <c r="AD121" s="780"/>
      <c r="AE121" s="781"/>
      <c r="AF121" s="782" t="s">
        <v>129</v>
      </c>
      <c r="AG121" s="780"/>
      <c r="AH121" s="780"/>
      <c r="AI121" s="780"/>
      <c r="AJ121" s="781"/>
      <c r="AK121" s="782" t="s">
        <v>129</v>
      </c>
      <c r="AL121" s="780"/>
      <c r="AM121" s="780"/>
      <c r="AN121" s="780"/>
      <c r="AO121" s="781"/>
      <c r="AP121" s="824" t="s">
        <v>463</v>
      </c>
      <c r="AQ121" s="825"/>
      <c r="AR121" s="825"/>
      <c r="AS121" s="825"/>
      <c r="AT121" s="826"/>
      <c r="AU121" s="883"/>
      <c r="AV121" s="884"/>
      <c r="AW121" s="884"/>
      <c r="AX121" s="884"/>
      <c r="AY121" s="885"/>
      <c r="AZ121" s="815" t="s">
        <v>476</v>
      </c>
      <c r="BA121" s="752"/>
      <c r="BB121" s="752"/>
      <c r="BC121" s="752"/>
      <c r="BD121" s="752"/>
      <c r="BE121" s="752"/>
      <c r="BF121" s="752"/>
      <c r="BG121" s="752"/>
      <c r="BH121" s="752"/>
      <c r="BI121" s="752"/>
      <c r="BJ121" s="752"/>
      <c r="BK121" s="752"/>
      <c r="BL121" s="752"/>
      <c r="BM121" s="752"/>
      <c r="BN121" s="752"/>
      <c r="BO121" s="752"/>
      <c r="BP121" s="753"/>
      <c r="BQ121" s="816">
        <v>133130</v>
      </c>
      <c r="BR121" s="817"/>
      <c r="BS121" s="817"/>
      <c r="BT121" s="817"/>
      <c r="BU121" s="817"/>
      <c r="BV121" s="817">
        <v>133633</v>
      </c>
      <c r="BW121" s="817"/>
      <c r="BX121" s="817"/>
      <c r="BY121" s="817"/>
      <c r="BZ121" s="817"/>
      <c r="CA121" s="817">
        <v>83024</v>
      </c>
      <c r="CB121" s="817"/>
      <c r="CC121" s="817"/>
      <c r="CD121" s="817"/>
      <c r="CE121" s="817"/>
      <c r="CF121" s="875">
        <v>2.1</v>
      </c>
      <c r="CG121" s="876"/>
      <c r="CH121" s="876"/>
      <c r="CI121" s="876"/>
      <c r="CJ121" s="876"/>
      <c r="CK121" s="869"/>
      <c r="CL121" s="855"/>
      <c r="CM121" s="855"/>
      <c r="CN121" s="855"/>
      <c r="CO121" s="856"/>
      <c r="CP121" s="835" t="s">
        <v>416</v>
      </c>
      <c r="CQ121" s="836"/>
      <c r="CR121" s="836"/>
      <c r="CS121" s="836"/>
      <c r="CT121" s="836"/>
      <c r="CU121" s="836"/>
      <c r="CV121" s="836"/>
      <c r="CW121" s="836"/>
      <c r="CX121" s="836"/>
      <c r="CY121" s="836"/>
      <c r="CZ121" s="836"/>
      <c r="DA121" s="836"/>
      <c r="DB121" s="836"/>
      <c r="DC121" s="836"/>
      <c r="DD121" s="836"/>
      <c r="DE121" s="836"/>
      <c r="DF121" s="837"/>
      <c r="DG121" s="816">
        <v>1008956</v>
      </c>
      <c r="DH121" s="817"/>
      <c r="DI121" s="817"/>
      <c r="DJ121" s="817"/>
      <c r="DK121" s="817"/>
      <c r="DL121" s="817">
        <v>608517</v>
      </c>
      <c r="DM121" s="817"/>
      <c r="DN121" s="817"/>
      <c r="DO121" s="817"/>
      <c r="DP121" s="817"/>
      <c r="DQ121" s="817">
        <v>838559</v>
      </c>
      <c r="DR121" s="817"/>
      <c r="DS121" s="817"/>
      <c r="DT121" s="817"/>
      <c r="DU121" s="817"/>
      <c r="DV121" s="794">
        <v>21.6</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463</v>
      </c>
      <c r="AG122" s="780"/>
      <c r="AH122" s="780"/>
      <c r="AI122" s="780"/>
      <c r="AJ122" s="781"/>
      <c r="AK122" s="782" t="s">
        <v>129</v>
      </c>
      <c r="AL122" s="780"/>
      <c r="AM122" s="780"/>
      <c r="AN122" s="780"/>
      <c r="AO122" s="781"/>
      <c r="AP122" s="824" t="s">
        <v>463</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5251334</v>
      </c>
      <c r="BR122" s="845"/>
      <c r="BS122" s="845"/>
      <c r="BT122" s="845"/>
      <c r="BU122" s="845"/>
      <c r="BV122" s="845">
        <v>5038947</v>
      </c>
      <c r="BW122" s="845"/>
      <c r="BX122" s="845"/>
      <c r="BY122" s="845"/>
      <c r="BZ122" s="845"/>
      <c r="CA122" s="845">
        <v>4738502</v>
      </c>
      <c r="CB122" s="845"/>
      <c r="CC122" s="845"/>
      <c r="CD122" s="845"/>
      <c r="CE122" s="845"/>
      <c r="CF122" s="846">
        <v>122</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t="s">
        <v>463</v>
      </c>
      <c r="DH122" s="817"/>
      <c r="DI122" s="817"/>
      <c r="DJ122" s="817"/>
      <c r="DK122" s="817"/>
      <c r="DL122" s="817" t="s">
        <v>463</v>
      </c>
      <c r="DM122" s="817"/>
      <c r="DN122" s="817"/>
      <c r="DO122" s="817"/>
      <c r="DP122" s="817"/>
      <c r="DQ122" s="817" t="s">
        <v>129</v>
      </c>
      <c r="DR122" s="817"/>
      <c r="DS122" s="817"/>
      <c r="DT122" s="817"/>
      <c r="DU122" s="817"/>
      <c r="DV122" s="794" t="s">
        <v>129</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466</v>
      </c>
      <c r="AG123" s="780"/>
      <c r="AH123" s="780"/>
      <c r="AI123" s="780"/>
      <c r="AJ123" s="781"/>
      <c r="AK123" s="782" t="s">
        <v>463</v>
      </c>
      <c r="AL123" s="780"/>
      <c r="AM123" s="780"/>
      <c r="AN123" s="780"/>
      <c r="AO123" s="781"/>
      <c r="AP123" s="824" t="s">
        <v>129</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478</v>
      </c>
      <c r="BP123" s="878"/>
      <c r="BQ123" s="832">
        <v>8165340</v>
      </c>
      <c r="BR123" s="833"/>
      <c r="BS123" s="833"/>
      <c r="BT123" s="833"/>
      <c r="BU123" s="833"/>
      <c r="BV123" s="833">
        <v>8220862</v>
      </c>
      <c r="BW123" s="833"/>
      <c r="BX123" s="833"/>
      <c r="BY123" s="833"/>
      <c r="BZ123" s="833"/>
      <c r="CA123" s="833">
        <v>8207221</v>
      </c>
      <c r="CB123" s="833"/>
      <c r="CC123" s="833"/>
      <c r="CD123" s="833"/>
      <c r="CE123" s="833"/>
      <c r="CF123" s="748"/>
      <c r="CG123" s="749"/>
      <c r="CH123" s="749"/>
      <c r="CI123" s="749"/>
      <c r="CJ123" s="834"/>
      <c r="CK123" s="869"/>
      <c r="CL123" s="855"/>
      <c r="CM123" s="855"/>
      <c r="CN123" s="855"/>
      <c r="CO123" s="856"/>
      <c r="CP123" s="835" t="s">
        <v>479</v>
      </c>
      <c r="CQ123" s="836"/>
      <c r="CR123" s="836"/>
      <c r="CS123" s="836"/>
      <c r="CT123" s="836"/>
      <c r="CU123" s="836"/>
      <c r="CV123" s="836"/>
      <c r="CW123" s="836"/>
      <c r="CX123" s="836"/>
      <c r="CY123" s="836"/>
      <c r="CZ123" s="836"/>
      <c r="DA123" s="836"/>
      <c r="DB123" s="836"/>
      <c r="DC123" s="836"/>
      <c r="DD123" s="836"/>
      <c r="DE123" s="836"/>
      <c r="DF123" s="837"/>
      <c r="DG123" s="779" t="s">
        <v>129</v>
      </c>
      <c r="DH123" s="780"/>
      <c r="DI123" s="780"/>
      <c r="DJ123" s="780"/>
      <c r="DK123" s="781"/>
      <c r="DL123" s="782" t="s">
        <v>129</v>
      </c>
      <c r="DM123" s="780"/>
      <c r="DN123" s="780"/>
      <c r="DO123" s="780"/>
      <c r="DP123" s="781"/>
      <c r="DQ123" s="782" t="s">
        <v>463</v>
      </c>
      <c r="DR123" s="780"/>
      <c r="DS123" s="780"/>
      <c r="DT123" s="780"/>
      <c r="DU123" s="781"/>
      <c r="DV123" s="824" t="s">
        <v>129</v>
      </c>
      <c r="DW123" s="825"/>
      <c r="DX123" s="825"/>
      <c r="DY123" s="825"/>
      <c r="DZ123" s="826"/>
    </row>
    <row r="124" spans="1:130" s="230" customFormat="1" ht="26.25" customHeight="1" thickBot="1" x14ac:dyDescent="0.2">
      <c r="A124" s="820"/>
      <c r="B124" s="821"/>
      <c r="C124" s="815" t="s">
        <v>464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463</v>
      </c>
      <c r="AG124" s="780"/>
      <c r="AH124" s="780"/>
      <c r="AI124" s="780"/>
      <c r="AJ124" s="781"/>
      <c r="AK124" s="782" t="s">
        <v>129</v>
      </c>
      <c r="AL124" s="780"/>
      <c r="AM124" s="780"/>
      <c r="AN124" s="780"/>
      <c r="AO124" s="781"/>
      <c r="AP124" s="824" t="s">
        <v>466</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59.5</v>
      </c>
      <c r="BR124" s="831"/>
      <c r="BS124" s="831"/>
      <c r="BT124" s="831"/>
      <c r="BU124" s="831"/>
      <c r="BV124" s="831">
        <v>15.2</v>
      </c>
      <c r="BW124" s="831"/>
      <c r="BX124" s="831"/>
      <c r="BY124" s="831"/>
      <c r="BZ124" s="831"/>
      <c r="CA124" s="831">
        <v>22.1</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463</v>
      </c>
      <c r="DH124" s="764"/>
      <c r="DI124" s="764"/>
      <c r="DJ124" s="764"/>
      <c r="DK124" s="765"/>
      <c r="DL124" s="766" t="s">
        <v>463</v>
      </c>
      <c r="DM124" s="764"/>
      <c r="DN124" s="764"/>
      <c r="DO124" s="764"/>
      <c r="DP124" s="765"/>
      <c r="DQ124" s="766" t="s">
        <v>129</v>
      </c>
      <c r="DR124" s="764"/>
      <c r="DS124" s="764"/>
      <c r="DT124" s="764"/>
      <c r="DU124" s="765"/>
      <c r="DV124" s="848" t="s">
        <v>463</v>
      </c>
      <c r="DW124" s="849"/>
      <c r="DX124" s="849"/>
      <c r="DY124" s="849"/>
      <c r="DZ124" s="850"/>
    </row>
    <row r="125" spans="1:130" s="230" customFormat="1" ht="26.25" customHeight="1" x14ac:dyDescent="0.15">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463</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463</v>
      </c>
      <c r="DH125" s="842"/>
      <c r="DI125" s="842"/>
      <c r="DJ125" s="842"/>
      <c r="DK125" s="842"/>
      <c r="DL125" s="842" t="s">
        <v>129</v>
      </c>
      <c r="DM125" s="842"/>
      <c r="DN125" s="842"/>
      <c r="DO125" s="842"/>
      <c r="DP125" s="842"/>
      <c r="DQ125" s="842" t="s">
        <v>129</v>
      </c>
      <c r="DR125" s="842"/>
      <c r="DS125" s="842"/>
      <c r="DT125" s="842"/>
      <c r="DU125" s="842"/>
      <c r="DV125" s="843" t="s">
        <v>463</v>
      </c>
      <c r="DW125" s="843"/>
      <c r="DX125" s="843"/>
      <c r="DY125" s="843"/>
      <c r="DZ125" s="844"/>
    </row>
    <row r="126" spans="1:130" s="230" customFormat="1" ht="26.25" customHeight="1" thickBot="1" x14ac:dyDescent="0.2">
      <c r="A126" s="820"/>
      <c r="B126" s="821"/>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463</v>
      </c>
      <c r="AG126" s="780"/>
      <c r="AH126" s="780"/>
      <c r="AI126" s="780"/>
      <c r="AJ126" s="781"/>
      <c r="AK126" s="782" t="s">
        <v>463</v>
      </c>
      <c r="AL126" s="780"/>
      <c r="AM126" s="780"/>
      <c r="AN126" s="780"/>
      <c r="AO126" s="781"/>
      <c r="AP126" s="824" t="s">
        <v>463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463</v>
      </c>
      <c r="DH126" s="817"/>
      <c r="DI126" s="817"/>
      <c r="DJ126" s="817"/>
      <c r="DK126" s="817"/>
      <c r="DL126" s="817" t="s">
        <v>463</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463</v>
      </c>
      <c r="AB127" s="780"/>
      <c r="AC127" s="780"/>
      <c r="AD127" s="780"/>
      <c r="AE127" s="781"/>
      <c r="AF127" s="782" t="s">
        <v>463</v>
      </c>
      <c r="AG127" s="780"/>
      <c r="AH127" s="780"/>
      <c r="AI127" s="780"/>
      <c r="AJ127" s="781"/>
      <c r="AK127" s="782" t="s">
        <v>463</v>
      </c>
      <c r="AL127" s="780"/>
      <c r="AM127" s="780"/>
      <c r="AN127" s="780"/>
      <c r="AO127" s="781"/>
      <c r="AP127" s="824" t="s">
        <v>463</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463</v>
      </c>
      <c r="DH127" s="817"/>
      <c r="DI127" s="817"/>
      <c r="DJ127" s="817"/>
      <c r="DK127" s="817"/>
      <c r="DL127" s="817" t="s">
        <v>129</v>
      </c>
      <c r="DM127" s="817"/>
      <c r="DN127" s="817"/>
      <c r="DO127" s="817"/>
      <c r="DP127" s="817"/>
      <c r="DQ127" s="817" t="s">
        <v>463</v>
      </c>
      <c r="DR127" s="817"/>
      <c r="DS127" s="817"/>
      <c r="DT127" s="817"/>
      <c r="DU127" s="817"/>
      <c r="DV127" s="794" t="s">
        <v>463</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26256</v>
      </c>
      <c r="AB128" s="801"/>
      <c r="AC128" s="801"/>
      <c r="AD128" s="801"/>
      <c r="AE128" s="802"/>
      <c r="AF128" s="803">
        <v>31099</v>
      </c>
      <c r="AG128" s="801"/>
      <c r="AH128" s="801"/>
      <c r="AI128" s="801"/>
      <c r="AJ128" s="802"/>
      <c r="AK128" s="803">
        <v>21853</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129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t="s">
        <v>463</v>
      </c>
      <c r="DH128" s="791"/>
      <c r="DI128" s="791"/>
      <c r="DJ128" s="791"/>
      <c r="DK128" s="791"/>
      <c r="DL128" s="791" t="s">
        <v>129</v>
      </c>
      <c r="DM128" s="791"/>
      <c r="DN128" s="791"/>
      <c r="DO128" s="791"/>
      <c r="DP128" s="791"/>
      <c r="DQ128" s="791" t="s">
        <v>463</v>
      </c>
      <c r="DR128" s="791"/>
      <c r="DS128" s="791"/>
      <c r="DT128" s="791"/>
      <c r="DU128" s="791"/>
      <c r="DV128" s="792" t="s">
        <v>463</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4084846</v>
      </c>
      <c r="AB129" s="780"/>
      <c r="AC129" s="780"/>
      <c r="AD129" s="780"/>
      <c r="AE129" s="781"/>
      <c r="AF129" s="782">
        <v>4412962</v>
      </c>
      <c r="AG129" s="780"/>
      <c r="AH129" s="780"/>
      <c r="AI129" s="780"/>
      <c r="AJ129" s="781"/>
      <c r="AK129" s="782">
        <v>4338086</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463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467720</v>
      </c>
      <c r="AB130" s="780"/>
      <c r="AC130" s="780"/>
      <c r="AD130" s="780"/>
      <c r="AE130" s="781"/>
      <c r="AF130" s="782">
        <v>468896</v>
      </c>
      <c r="AG130" s="780"/>
      <c r="AH130" s="780"/>
      <c r="AI130" s="780"/>
      <c r="AJ130" s="781"/>
      <c r="AK130" s="782">
        <v>455346</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12.3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3617126</v>
      </c>
      <c r="AB131" s="764"/>
      <c r="AC131" s="764"/>
      <c r="AD131" s="764"/>
      <c r="AE131" s="765"/>
      <c r="AF131" s="766">
        <v>3944066</v>
      </c>
      <c r="AG131" s="764"/>
      <c r="AH131" s="764"/>
      <c r="AI131" s="764"/>
      <c r="AJ131" s="765"/>
      <c r="AK131" s="766">
        <v>3882740</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v>22.1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13.267992319999999</v>
      </c>
      <c r="AB132" s="745"/>
      <c r="AC132" s="745"/>
      <c r="AD132" s="745"/>
      <c r="AE132" s="746"/>
      <c r="AF132" s="747">
        <v>11.539107100000001</v>
      </c>
      <c r="AG132" s="745"/>
      <c r="AH132" s="745"/>
      <c r="AI132" s="745"/>
      <c r="AJ132" s="746"/>
      <c r="AK132" s="747">
        <v>12.182968730000001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14.1</v>
      </c>
      <c r="AB133" s="724"/>
      <c r="AC133" s="724"/>
      <c r="AD133" s="724"/>
      <c r="AE133" s="725"/>
      <c r="AF133" s="723">
        <v>13.1</v>
      </c>
      <c r="AG133" s="724"/>
      <c r="AH133" s="724"/>
      <c r="AI133" s="724"/>
      <c r="AJ133" s="725"/>
      <c r="AK133" s="723">
        <v>12.3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wqoL7O8w9jOjdIm2RFQfIkEJtMWS3cP92BOSfRPREQuqD6MlDg1LijO/GVOboY+hcYqUgUicvbWt5t1F02AQ==" saltValue="KOdHmHJTJJSgRWojvJJtd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sdNFsHtE9R+taKRSbTi8ObWc3P0PuDu0RFaNr9PLxahzbH1AwgHV565IDmTOJTJnAxQQHPDzSgUBkLn4dXgPQ==" saltValue="m85adVCt1KsYyWdSe7E4v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IYMnNTn3GBnVxrdOtkiEcpz4L7JHxbsPZmgcXr0ZxpyPYGe5cxqNO0AM2L1WN6R8wFsbLc+13D+eFB1O7mLgQ==" saltValue="4tTHpM0tR65RAYqtUeFlZ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1114352</v>
      </c>
      <c r="AP9" s="281">
        <v>70937</v>
      </c>
      <c r="AQ9" s="282">
        <v>91991</v>
      </c>
      <c r="AR9" s="283">
        <v>-22.9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33792</v>
      </c>
      <c r="AP10" s="284">
        <v>2151</v>
      </c>
      <c r="AQ10" s="285">
        <v>12405</v>
      </c>
      <c r="AR10" s="286">
        <v>-82.7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t="s">
        <v>516</v>
      </c>
      <c r="AP11" s="284" t="s">
        <v>516</v>
      </c>
      <c r="AQ11" s="285">
        <v>395</v>
      </c>
      <c r="AR11" s="286" t="s">
        <v>516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517</v>
      </c>
      <c r="AL12" s="1131"/>
      <c r="AM12" s="1131"/>
      <c r="AN12" s="1132"/>
      <c r="AO12" s="284" t="s">
        <v>516</v>
      </c>
      <c r="AP12" s="284" t="s">
        <v>516</v>
      </c>
      <c r="AQ12" s="285">
        <v>19</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66542</v>
      </c>
      <c r="AP13" s="284">
        <v>4236</v>
      </c>
      <c r="AQ13" s="285">
        <v>3751</v>
      </c>
      <c r="AR13" s="286">
        <v>12.9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14967</v>
      </c>
      <c r="AP14" s="284">
        <v>953</v>
      </c>
      <c r="AQ14" s="285">
        <v>1672</v>
      </c>
      <c r="AR14" s="286">
        <v>-43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-84752</v>
      </c>
      <c r="AP15" s="284">
        <v>-5395</v>
      </c>
      <c r="AQ15" s="285">
        <v>-6358</v>
      </c>
      <c r="AR15" s="286">
        <v>-15.1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1144901</v>
      </c>
      <c r="AP16" s="284">
        <v>72882</v>
      </c>
      <c r="AQ16" s="285">
        <v>103876</v>
      </c>
      <c r="AR16" s="286">
        <v>-29.8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6.62</v>
      </c>
      <c r="AP21" s="298">
        <v>9.2899999999999991</v>
      </c>
      <c r="AQ21" s="299">
        <v>-2.67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97.8</v>
      </c>
      <c r="AP22" s="303">
        <v>96.9</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668830</v>
      </c>
      <c r="AP32" s="312">
        <v>42576</v>
      </c>
      <c r="AQ32" s="313">
        <v>51927</v>
      </c>
      <c r="AR32" s="314">
        <v>-18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516</v>
      </c>
      <c r="AP34" s="312" t="s">
        <v>516</v>
      </c>
      <c r="AQ34" s="313" t="s">
        <v>516</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251325</v>
      </c>
      <c r="AP35" s="312">
        <v>15999</v>
      </c>
      <c r="AQ35" s="313">
        <v>15337</v>
      </c>
      <c r="AR35" s="314">
        <v>4.3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30077</v>
      </c>
      <c r="AP36" s="312">
        <v>1915</v>
      </c>
      <c r="AQ36" s="313">
        <v>2347</v>
      </c>
      <c r="AR36" s="314">
        <v>-18.399999999999999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t="s">
        <v>516</v>
      </c>
      <c r="AP37" s="312" t="s">
        <v>516</v>
      </c>
      <c r="AQ37" s="313">
        <v>463</v>
      </c>
      <c r="AR37" s="314" t="s">
        <v>516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516</v>
      </c>
      <c r="AP38" s="315" t="s">
        <v>516</v>
      </c>
      <c r="AQ38" s="316">
        <v>1</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v>-21853</v>
      </c>
      <c r="AP39" s="312">
        <v>-1391</v>
      </c>
      <c r="AQ39" s="313">
        <v>-3326</v>
      </c>
      <c r="AR39" s="314">
        <v>-58.2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-455346</v>
      </c>
      <c r="AP40" s="312">
        <v>-28986</v>
      </c>
      <c r="AQ40" s="313">
        <v>-45680</v>
      </c>
      <c r="AR40" s="314">
        <v>-36.5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473033</v>
      </c>
      <c r="AP41" s="312">
        <v>30112</v>
      </c>
      <c r="AQ41" s="313">
        <v>21069</v>
      </c>
      <c r="AR41" s="314">
        <v>42.9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551533</v>
      </c>
      <c r="AN51" s="334">
        <v>35371</v>
      </c>
      <c r="AO51" s="335">
        <v>-62.7</v>
      </c>
      <c r="AP51" s="336">
        <v>88328</v>
      </c>
      <c r="AQ51" s="337">
        <v>-1.9</v>
      </c>
      <c r="AR51" s="338">
        <v>-60.8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476919</v>
      </c>
      <c r="AN52" s="342">
        <v>30585</v>
      </c>
      <c r="AO52" s="343">
        <v>-4.3</v>
      </c>
      <c r="AP52" s="344">
        <v>49013</v>
      </c>
      <c r="AQ52" s="345">
        <v>6.4</v>
      </c>
      <c r="AR52" s="346">
        <v>-10.7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850906</v>
      </c>
      <c r="AN53" s="334">
        <v>54654</v>
      </c>
      <c r="AO53" s="335">
        <v>54.5</v>
      </c>
      <c r="AP53" s="336">
        <v>103390</v>
      </c>
      <c r="AQ53" s="337">
        <v>17.100000000000001</v>
      </c>
      <c r="AR53" s="338">
        <v>37.4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494509</v>
      </c>
      <c r="AN54" s="342">
        <v>31762</v>
      </c>
      <c r="AO54" s="343">
        <v>3.8</v>
      </c>
      <c r="AP54" s="344">
        <v>51269</v>
      </c>
      <c r="AQ54" s="345">
        <v>4.5999999999999996</v>
      </c>
      <c r="AR54" s="346">
        <v>-0.8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559162</v>
      </c>
      <c r="AN55" s="334">
        <v>35901</v>
      </c>
      <c r="AO55" s="335">
        <v>-34.299999999999997</v>
      </c>
      <c r="AP55" s="336">
        <v>96248</v>
      </c>
      <c r="AQ55" s="337">
        <v>-6.9</v>
      </c>
      <c r="AR55" s="338">
        <v>-27.4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380141</v>
      </c>
      <c r="AN56" s="342">
        <v>24407</v>
      </c>
      <c r="AO56" s="343">
        <v>-23.2</v>
      </c>
      <c r="AP56" s="344">
        <v>55768</v>
      </c>
      <c r="AQ56" s="345">
        <v>8.8000000000000007</v>
      </c>
      <c r="AR56" s="346">
        <v>-32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388067</v>
      </c>
      <c r="AN57" s="334">
        <v>24741</v>
      </c>
      <c r="AO57" s="335">
        <v>-31.1</v>
      </c>
      <c r="AP57" s="336">
        <v>76413</v>
      </c>
      <c r="AQ57" s="337">
        <v>-20.6</v>
      </c>
      <c r="AR57" s="338">
        <v>-10.5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341977</v>
      </c>
      <c r="AN58" s="342">
        <v>21803</v>
      </c>
      <c r="AO58" s="343">
        <v>-10.7</v>
      </c>
      <c r="AP58" s="344">
        <v>39658</v>
      </c>
      <c r="AQ58" s="345">
        <v>-28.9</v>
      </c>
      <c r="AR58" s="346">
        <v>18.2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578324</v>
      </c>
      <c r="AN59" s="334">
        <v>36815</v>
      </c>
      <c r="AO59" s="335">
        <v>48.8</v>
      </c>
      <c r="AP59" s="336">
        <v>66481</v>
      </c>
      <c r="AQ59" s="337">
        <v>-13</v>
      </c>
      <c r="AR59" s="338">
        <v>61.8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306299</v>
      </c>
      <c r="AN60" s="342">
        <v>19498</v>
      </c>
      <c r="AO60" s="343">
        <v>-10.6</v>
      </c>
      <c r="AP60" s="344">
        <v>36120</v>
      </c>
      <c r="AQ60" s="345">
        <v>-8.9</v>
      </c>
      <c r="AR60" s="346">
        <v>-1.7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585598</v>
      </c>
      <c r="AN61" s="349">
        <v>37496</v>
      </c>
      <c r="AO61" s="350">
        <v>-5</v>
      </c>
      <c r="AP61" s="351">
        <v>86172</v>
      </c>
      <c r="AQ61" s="352">
        <v>-5.0999999999999996</v>
      </c>
      <c r="AR61" s="338">
        <v>0.1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399969</v>
      </c>
      <c r="AN62" s="342">
        <v>25611</v>
      </c>
      <c r="AO62" s="343">
        <v>-9</v>
      </c>
      <c r="AP62" s="344">
        <v>46366</v>
      </c>
      <c r="AQ62" s="345">
        <v>-3.6</v>
      </c>
      <c r="AR62" s="346">
        <v>-5.4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Bf676Sjr2Ad64rnhSVLFy4jlO1BFSt5KO+CVAIj4/cbE/HfPDqOpLBFHZvHMAXcbmZUYTZOUgNHHWoj/Ede4Q==" saltValue="mzlhc3bhQiza3ipqoJjB/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0" spans="125:125" ht="13.5" hidden="1" customHeight="1" x14ac:dyDescent="0.15"/>
    <row r="121" spans="125:125" ht="13.5" hidden="1" customHeight="1" x14ac:dyDescent="0.15">
      <c r="DU121" s="259"/>
    </row>
  </sheetData>
  <sheetProtection algorithmName="SHA-512" hashValue="yim0dXz+kovSy521L5NDEHUxA2snXxafqGZWzpi6E22JbE5zCjrQ36Rrsc4tYdTsSYUjbtGVhb5vBsaQ1i8O4A==" saltValue="TdA7FD5/YDV1gE0jQ8K1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uGgsEk7FlOZv5+mJq/HEK0ICcBgd8MndNkVeVfIFmOwgN6rGtPCNW/AahCRqBP6FVp1N05u1qwW/q9Id7wRleg==" saltValue="aQM6QTP4ySBKGiOUDWh26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27.26</v>
      </c>
      <c r="G47" s="12">
        <v>27.05</v>
      </c>
      <c r="H47" s="12">
        <v>27.88</v>
      </c>
      <c r="I47" s="12">
        <v>27.04</v>
      </c>
      <c r="J47" s="13">
        <v>33.29</v>
      </c>
    </row>
    <row r="48" spans="2:10" ht="57.75" customHeight="1" x14ac:dyDescent="0.15">
      <c r="B48" s="14"/>
      <c r="C48" s="1141" t="s">
        <v>4</v>
      </c>
      <c r="D48" s="1141"/>
      <c r="E48" s="1142"/>
      <c r="F48" s="15">
        <v>1.31</v>
      </c>
      <c r="G48" s="16">
        <v>4.1500000000000004</v>
      </c>
      <c r="H48" s="16">
        <v>1.68</v>
      </c>
      <c r="I48" s="16">
        <v>7.49</v>
      </c>
      <c r="J48" s="17">
        <v>4.3099999999999996</v>
      </c>
    </row>
    <row r="49" spans="2:10" ht="57.75" customHeight="1" thickBot="1" x14ac:dyDescent="0.2">
      <c r="B49" s="18"/>
      <c r="C49" s="1143" t="s">
        <v>5</v>
      </c>
      <c r="D49" s="1143"/>
      <c r="E49" s="1144"/>
      <c r="F49" s="19" t="s">
        <v>563</v>
      </c>
      <c r="G49" s="20">
        <v>2.85</v>
      </c>
      <c r="H49" s="20" t="s">
        <v>564</v>
      </c>
      <c r="I49" s="20">
        <v>7.17</v>
      </c>
      <c r="J49" s="21" t="s">
        <v>565</v>
      </c>
    </row>
    <row r="50" spans="2:10" x14ac:dyDescent="0.15"/>
  </sheetData>
  <sheetProtection algorithmName="SHA-512" hashValue="GaM+au3Op51E4tXFna7s1CzDQCF1FGC03GSjO+tOo/6B5t4d8ZZ9D0iEZmAC9teyn9Ngo3nO6bUIOp7eNLEy2w==" saltValue="eVfF3wcR9UPu+OPW6/sq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147290</cp:lastModifiedBy>
  <dcterms:created xsi:type="dcterms:W3CDTF">2024-02-05T02:36:59Z</dcterms:created>
  <dcterms:modified xsi:type="dcterms:W3CDTF">2024-03-22T11:26:10Z</dcterms:modified>
  <cp:category/>
</cp:coreProperties>
</file>