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120" yWindow="-120" windowWidth="29040" windowHeight="157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W43" i="10" s="1"/>
  <c r="BE36" i="10"/>
  <c r="AM36" i="10"/>
  <c r="C36" i="10"/>
  <c r="CO35" i="10"/>
  <c r="BW35" i="10"/>
  <c r="BE35" i="10"/>
  <c r="C35" i="10"/>
  <c r="CO34" i="10"/>
  <c r="BW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<sst xmlns="http://schemas.openxmlformats.org/spreadsheetml/2006/main" count="1099" uniqueCount="601">
  <si>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</si>
  <si>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</si>
  <si>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</si>
  <si>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</si>
  <si>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</si>
  <si>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</si>
  <si>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</si>
  <si>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</si>
  <si>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</si>
  <si>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</si>
  <si>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</si>
  <si>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</si>
  <si>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</si>
  <si>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</si>
  <si>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</si>
  <si>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</si>
  <si>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</si>
  <si>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</si>
  <si>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</si>
  <si>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</si>
  <si>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</si>
  <si>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</si>
  <si>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</si>
  <si>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</si>
  <si>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</si>
  <si>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</si>
  <si>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</si>
  <si>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</si>
  <si>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</si>
  <si>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</si>
  <si>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</si>
  <si>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</si>
  <si>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</si>
  <si>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</si>
  <si>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</si>
  <si>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</si>
  <si>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</si>
  <si>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</si>
  <si>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</si>
  <si>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</si>
  <si>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</si>
  <si>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</si>
  <si>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</si>
  <si>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</si>
  <si>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</si>
  <si>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</si>
  <si>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</si>
  <si>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</si>
  <si>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</si>
  <si>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</si>
  <si>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</si>
  <si>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</si>
  <si>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</si>
  <si>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</si>
  <si>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</si>
  <si>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</si>
  <si>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</si>
  <si>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</si>
  <si>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</si>
  <si>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</si>
  <si>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</si>
  <si>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</si>
  <si>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</si>
  <si>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</si>
  <si>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</si>
  <si>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</si>
  <si>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</si>
  <si>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</si>
  <si>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</si>
  <si>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</si>
  <si>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</si>
  <si>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</si>
  <si>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</si>
  <si>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</si>
  <si>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</si>
  <si>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</si>
  <si>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</si>
  <si>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</si>
  <si>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</si>
  <si>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</si>
  <si>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</si>
  <si>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</si>
  <si>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</si>
  <si>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</si>
  <si>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</si>
  <si>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</si>
  <si>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</si>
  <si>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</si>
  <si>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</si>
  <si>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</si>
  <si>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</si>
  <si>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</si>
  <si>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</si>
  <si>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</si>
  <si>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</si>
  <si>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</si>
  <si>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</si>
  <si>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</si>
  <si>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</si>
  <si>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</si>
  <si>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みなべ町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</si>
  <si>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</si>
  <si>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</si>
  <si>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</si>
  <si>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</si>
  <si>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</si>
  <si>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</si>
  <si>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</si>
  <si>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</si>
  <si>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</si>
  <si>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</si>
  <si>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</si>
  <si>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</si>
  <si>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</si>
  <si>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</si>
  <si>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</si>
  <si>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</si>
  <si>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</si>
  <si>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</si>
  <si>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</si>
  <si>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</si>
  <si>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</si>
  <si>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</si>
  <si>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</si>
  <si>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</si>
  <si>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</si>
  <si>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</si>
  <si>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</si>
  <si>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</si>
  <si>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</si>
  <si>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</si>
  <si>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</si>
  <si>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</si>
  <si>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</si>
  <si>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</si>
  <si>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</si>
  <si>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</si>
  <si>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</si>
  <si>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</si>
  <si>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</si>
  <si>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</si>
  <si>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</si>
  <si>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</si>
  <si>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</si>
  <si>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</si>
  <si>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</si>
  <si>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</si>
  <si>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</si>
  <si>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</si>
  <si>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</si>
  <si>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</si>
  <si>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</si>
  <si>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</si>
  <si>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</si>
  <si>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</si>
  <si>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</si>
  <si>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</si>
  <si>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</si>
  <si>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</si>
  <si>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</si>
  <si>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</si>
  <si>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</si>
  <si>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</si>
  <si>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</si>
  <si>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</si>
  <si>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</si>
  <si>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</si>
  <si>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</si>
  <si>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</si>
  <si>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</si>
  <si>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</si>
  <si>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</si>
  <si>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</si>
  <si>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</si>
  <si>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</si>
  <si>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</si>
  <si>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</si>
  <si>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</si>
  <si>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</si>
  <si>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</si>
  <si>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</si>
  <si>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</si>
  <si>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</si>
  <si>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</si>
  <si>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</si>
  <si>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</si>
  <si>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</si>
  <si>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</si>
  <si>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</si>
  <si>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</si>
  <si>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</si>
  <si>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</si>
  <si>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</si>
  <si>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</si>
  <si>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</si>
  <si>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</si>
  <si>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</si>
  <si>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</si>
  <si>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</si>
  <si>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</si>
  <si>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</si>
  <si>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</si>
  <si>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</si>
  <si>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</si>
  <si>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</si>
  <si>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</si>
  <si>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</si>
  <si>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</si>
  <si>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</si>
  <si>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</si>
  <si>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</si>
  <si>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</si>
  <si>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</si>
  <si>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</si>
  <si>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</si>
  <si>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</si>
  <si>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</si>
  <si>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</si>
  <si>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</si>
  <si>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和歌山県みなべ町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</si>
  <si>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</si>
  <si>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</si>
  <si>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</si>
  <si>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</si>
  <si>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</si>
  <si>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</si>
  <si>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</si>
  <si>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</si>
  <si>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</si>
  <si>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</si>
  <si>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</si>
  <si>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</si>
  <si>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</si>
  <si>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</si>
  <si>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</si>
  <si>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</si>
  <si>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</si>
  <si>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</si>
  <si>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</si>
  <si>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</si>
  <si>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</si>
  <si>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</si>
  <si>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</si>
  <si>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</si>
  <si>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</si>
  <si>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</si>
  <si>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</si>
  <si>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</si>
  <si>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</si>
  <si>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</si>
  <si>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</si>
  <si>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</si>
  <si>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</si>
  <si>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</si>
  <si>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</si>
  <si>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</si>
  <si>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</si>
  <si>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</si>
  <si>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</si>
  <si>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</si>
  <si>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</si>
  <si>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</si>
  <si>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</si>
  <si>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</si>
  <si>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</si>
  <si>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</si>
  <si>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</si>
  <si>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</si>
  <si>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</si>
  <si>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</si>
  <si>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</si>
  <si>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</si>
  <si>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</si>
  <si>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</si>
  <si>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</si>
  <si>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</si>
  <si>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</si>
  <si>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</si>
  <si>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</si>
  <si>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</si>
  <si>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</si>
  <si>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</si>
  <si>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</si>
  <si>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</si>
  <si>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</si>
  <si>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</si>
  <si>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</si>
  <si>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</si>
  <si>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</si>
  <si>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</si>
  <si>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</si>
  <si>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</si>
  <si>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</si>
  <si>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</si>
  <si>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</si>
  <si>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</si>
  <si>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</si>
  <si>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</si>
  <si>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</si>
  <si>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</si>
  <si>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</si>
  <si>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</si>
  <si>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</si>
  <si>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</si>
  <si>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</si>
  <si>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</si>
  <si>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</si>
  <si>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</si>
  <si>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</si>
  <si>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</si>
  <si>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</si>
  <si>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</si>
  <si>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</si>
  <si>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</si>
  <si>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</si>
  <si>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</si>
  <si>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</si>
  <si>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</si>
  <si>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</si>
  <si>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</si>
  <si>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</si>
  <si>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</si>
  <si>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</si>
  <si>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</si>
  <si>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</si>
  <si>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</si>
  <si>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</si>
  <si>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</si>
  <si>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</si>
  <si>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</si>
  <si>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</si>
  <si>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</si>
  <si>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</si>
  <si>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</si>
  <si>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</si>
  <si>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</si>
  <si>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</si>
  <si>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</si>
  <si>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</si>
  <si>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</si>
  <si>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</si>
  <si>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</si>
  <si>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</si>
  <si>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</si>
  <si>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</si>
  <si>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</si>
  <si>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</si>
  <si>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</si>
  <si>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</si>
  <si>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</si>
  <si>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</si>
  <si>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</si>
  <si>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</si>
  <si>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</si>
  <si>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</si>
  <si>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</si>
  <si>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</si>
  <si>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</si>
  <si>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</si>
  <si>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</si>
  <si>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</si>
  <si>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</si>
  <si>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</si>
  <si>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</si>
  <si>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</si>
  <si>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</si>
  <si>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</si>
  <si>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</si>
  <si>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</si>
  <si>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</si>
  <si>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</si>
  <si>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和歌山県みなべ町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</si>
  <si>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</si>
  <si>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</si>
  <si>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</si>
  <si>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</si>
  <si>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</si>
  <si>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</si>
  <si>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</si>
  <si>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</si>
  <si>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</si>
  <si>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</si>
  <si>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</si>
  <si>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</si>
  <si>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</si>
  <si>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</si>
  <si>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</si>
  <si>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</si>
  <si>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</si>
  <si>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</si>
  <si>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</si>
  <si>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</si>
  <si>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</si>
  <si>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</si>
  <si>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</si>
  <si>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</si>
  <si>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</si>
  <si>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</si>
  <si>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</si>
  <si>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</si>
  <si>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</si>
  <si>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</si>
  <si>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</si>
  <si>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</si>
  <si>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</si>
  <si>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</si>
  <si>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</si>
  <si>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</si>
  <si>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</si>
  <si>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</si>
  <si>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</si>
  <si>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</si>
  <si>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</si>
  <si>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</si>
  <si>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</si>
  <si>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</si>
  <si>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</si>
  <si>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</si>
  <si>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</si>
  <si>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</si>
  <si>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</si>
  <si>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</si>
  <si>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</si>
  <si>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</si>
  <si>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</si>
  <si>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</si>
  <si>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</si>
  <si>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</si>
  <si>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</si>
  <si>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</si>
  <si>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</si>
  <si>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</si>
  <si>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</si>
  <si>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</si>
  <si>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</si>
  <si>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</si>
  <si>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</si>
  <si>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</si>
  <si>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</si>
  <si>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</si>
  <si>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</si>
  <si>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</si>
  <si>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</si>
  <si>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</si>
  <si>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</si>
  <si>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</si>
  <si>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</si>
  <si>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</si>
  <si>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</si>
  <si>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</si>
  <si>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</si>
  <si>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</si>
  <si>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</si>
  <si>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</si>
  <si>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</si>
  <si>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</si>
  <si>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</si>
  <si>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</si>
  <si>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</si>
  <si>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</si>
  <si>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</si>
  <si>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</si>
  <si>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</si>
  <si>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</si>
  <si>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</si>
  <si>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</si>
  <si>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</si>
  <si>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</si>
  <si>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</si>
  <si>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</si>
  <si>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</si>
  <si>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</si>
  <si>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</si>
  <si>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</si>
  <si>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</si>
  <si>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</si>
  <si>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</si>
  <si>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</si>
  <si>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</si>
  <si>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</si>
  <si>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</si>
  <si>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</si>
  <si>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</si>
  <si>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</si>
  <si>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</si>
  <si>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</si>
  <si>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</si>
  <si>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</si>
  <si>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</si>
  <si>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</si>
  <si>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</si>
  <si>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</si>
  <si>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</si>
  <si>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</si>
  <si>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</si>
  <si>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</si>
  <si>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</si>
  <si>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</si>
  <si>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</si>
  <si>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</si>
  <si>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</si>
  <si>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</si>
  <si>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</si>
  <si>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</si>
  <si>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</si>
  <si>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</si>
  <si>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</si>
  <si>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</si>
  <si>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</si>
  <si>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</si>
  <si>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</si>
  <si>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</si>
  <si>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</si>
  <si>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</si>
  <si>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</si>
  <si>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</si>
  <si>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</si>
  <si>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</si>
  <si>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</si>
  <si>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</si>
  <si>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</si>
  <si>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</si>
  <si>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</si>
  <si>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</si>
  <si>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</si>
  <si>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</si>
  <si>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</si>
  <si>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</si>
  <si>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</si>
  <si>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</si>
  <si>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</si>
  <si>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</si>
  <si>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</si>
  <si>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</si>
  <si>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</si>
  <si>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</si>
  <si>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</si>
  <si>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</si>
  <si>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</si>
  <si>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</si>
  <si>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</si>
  <si>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</si>
  <si>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</si>
  <si>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</si>
  <si>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</si>
  <si>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</si>
  <si>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</si>
  <si>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</si>
  <si>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</si>
  <si>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</si>
  <si>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</si>
  <si>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</si>
  <si>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</si>
  <si>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</si>
  <si>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</si>
  <si>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</si>
  <si>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</si>
  <si>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</si>
  <si>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</si>
  <si>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</si>
  <si>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</si>
  <si>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</si>
  <si>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</si>
  <si>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1.90</t>
  </si>
  <si>
    <t>▲ 2.56</t>
  </si>
  <si>
    <t>▲ 2.70</t>
  </si>
  <si>
    <t>一般会計</t>
  </si>
  <si>
    <t>水道事業会計</t>
  </si>
  <si>
    <t>下水道事業会計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</si>
  <si>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</si>
  <si>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</si>
  <si>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</si>
  <si>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</si>
  <si>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</si>
  <si>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</si>
  <si>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</si>
  <si>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</si>
  <si>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</si>
  <si>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</si>
  <si>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</si>
  <si>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</si>
  <si>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日高広域消防事務組合</t>
    <rPh sb="0" eb="2">
      <t>ヒダカ</t>
    </rPh>
    <rPh sb="2" eb="4">
      <t>コウイキ</t>
    </rPh>
    <rPh sb="4" eb="6">
      <t>ショウボウ</t>
    </rPh>
    <rPh sb="6" eb="10">
      <t>ジムクミアイ</t>
    </rPh>
    <phoneticPr fontId="2"/>
  </si>
  <si>
    <t>御坊日高老人福祉施設事務組合</t>
    <rPh sb="0" eb="2">
      <t>ゴボウ</t>
    </rPh>
    <rPh sb="2" eb="4">
      <t>ヒダカ</t>
    </rPh>
    <rPh sb="4" eb="6">
      <t>ロウジン</t>
    </rPh>
    <rPh sb="6" eb="10">
      <t>フクシシセツ</t>
    </rPh>
    <rPh sb="10" eb="12">
      <t>ジム</t>
    </rPh>
    <rPh sb="12" eb="14">
      <t>クミアイ</t>
    </rPh>
    <phoneticPr fontId="2"/>
  </si>
  <si>
    <t>田辺市周辺衛生施設組合</t>
    <rPh sb="0" eb="3">
      <t>タナベシ</t>
    </rPh>
    <rPh sb="3" eb="5">
      <t>シュウヘン</t>
    </rPh>
    <rPh sb="5" eb="7">
      <t>エイセイ</t>
    </rPh>
    <rPh sb="7" eb="9">
      <t>シセツ</t>
    </rPh>
    <rPh sb="9" eb="11">
      <t>クミアイ</t>
    </rPh>
    <phoneticPr fontId="2"/>
  </si>
  <si>
    <t>和歌山県市町村総合事務組合</t>
    <rPh sb="0" eb="4">
      <t>ワカヤマケン</t>
    </rPh>
    <rPh sb="4" eb="7">
      <t>シチョウソン</t>
    </rPh>
    <rPh sb="7" eb="9">
      <t>ソウゴウ</t>
    </rPh>
    <rPh sb="9" eb="13">
      <t>ジムクミアイ</t>
    </rPh>
    <phoneticPr fontId="2"/>
  </si>
  <si>
    <t>田辺周辺広域市町村圏組合</t>
    <rPh sb="0" eb="2">
      <t>タナベ</t>
    </rPh>
    <rPh sb="2" eb="4">
      <t>シュウヘン</t>
    </rPh>
    <rPh sb="4" eb="6">
      <t>コウイキ</t>
    </rPh>
    <rPh sb="6" eb="10">
      <t>シチョウソンケン</t>
    </rPh>
    <rPh sb="10" eb="12">
      <t>クミアイ</t>
    </rPh>
    <phoneticPr fontId="2"/>
  </si>
  <si>
    <t>和歌山県地方税回収機構</t>
    <rPh sb="0" eb="4">
      <t>ワカヤマケン</t>
    </rPh>
    <rPh sb="4" eb="7">
      <t>チホウゼイ</t>
    </rPh>
    <rPh sb="7" eb="9">
      <t>カイシュウ</t>
    </rPh>
    <rPh sb="9" eb="11">
      <t>キコウ</t>
    </rPh>
    <phoneticPr fontId="2"/>
  </si>
  <si>
    <t>和歌山県後期高齢者医療広域連合</t>
    <rPh sb="0" eb="4">
      <t>ワカヤマケン</t>
    </rPh>
    <rPh sb="4" eb="9">
      <t>コウキコウレイシャ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</si>
  <si>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</si>
  <si>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2"/>
  </si>
  <si>
    <t>紀南環境広域施設組合</t>
    <rPh sb="0" eb="4">
      <t>キナンカンキョウ</t>
    </rPh>
    <rPh sb="4" eb="6">
      <t>コウイキ</t>
    </rPh>
    <rPh sb="6" eb="8">
      <t>シセツ</t>
    </rPh>
    <rPh sb="8" eb="10">
      <t>クミアイ</t>
    </rPh>
    <phoneticPr fontId="2"/>
  </si>
  <si>
    <t>御坊日高老人福祉施設事務組合（公営企業会計）</t>
    <rPh sb="0" eb="2">
      <t>ゴボウ</t>
    </rPh>
    <rPh sb="2" eb="4">
      <t>ヒダカ</t>
    </rPh>
    <rPh sb="4" eb="6">
      <t>ロウジン</t>
    </rPh>
    <rPh sb="6" eb="10">
      <t>フクシシセツ</t>
    </rPh>
    <rPh sb="10" eb="12">
      <t>ジム</t>
    </rPh>
    <rPh sb="12" eb="14">
      <t>クミアイ</t>
    </rPh>
    <rPh sb="15" eb="19">
      <t>コウエイキギョウ</t>
    </rPh>
    <rPh sb="19" eb="21">
      <t>カイケイ</t>
    </rPh>
    <phoneticPr fontId="2"/>
  </si>
  <si>
    <t>公立紀南病院組合（公営企業会計）</t>
    <rPh sb="0" eb="2">
      <t>コウリツ</t>
    </rPh>
    <rPh sb="2" eb="6">
      <t>キナンビョウイン</t>
    </rPh>
    <rPh sb="6" eb="8">
      <t>クミアイ</t>
    </rPh>
    <rPh sb="9" eb="13">
      <t>コウエイキギョウ</t>
    </rPh>
    <rPh sb="13" eb="15">
      <t>カイケイ</t>
    </rPh>
    <phoneticPr fontId="2"/>
  </si>
  <si>
    <t>紀南環境衛生施設事務組合</t>
    <rPh sb="0" eb="2">
      <t>キナン</t>
    </rPh>
    <rPh sb="2" eb="4">
      <t>カンキョウ</t>
    </rPh>
    <rPh sb="4" eb="6">
      <t>エイセイ</t>
    </rPh>
    <rPh sb="6" eb="8">
      <t>シセツ</t>
    </rPh>
    <rPh sb="8" eb="10">
      <t>ジム</t>
    </rPh>
    <rPh sb="10" eb="12">
      <t>クミアイ</t>
    </rPh>
    <phoneticPr fontId="2"/>
  </si>
  <si>
    <t>みなべ町開発公社</t>
    <rPh sb="3" eb="4">
      <t>チョウ</t>
    </rPh>
    <rPh sb="4" eb="8">
      <t>カイハツコウシャ</t>
    </rPh>
    <phoneticPr fontId="2"/>
  </si>
  <si>
    <t>-</t>
    <phoneticPr fontId="2"/>
  </si>
  <si>
    <t>環境保全地域活性化基金</t>
    <rPh sb="0" eb="2">
      <t>カンキョウ</t>
    </rPh>
    <rPh sb="2" eb="4">
      <t>ホゼン</t>
    </rPh>
    <rPh sb="4" eb="6">
      <t>チイキ</t>
    </rPh>
    <rPh sb="6" eb="9">
      <t>カッセイカ</t>
    </rPh>
    <rPh sb="9" eb="11">
      <t>キキン</t>
    </rPh>
    <phoneticPr fontId="5"/>
  </si>
  <si>
    <t>地域づくり基金</t>
    <rPh sb="0" eb="2">
      <t>チイキ</t>
    </rPh>
    <rPh sb="5" eb="7">
      <t>キキン</t>
    </rPh>
    <phoneticPr fontId="5"/>
  </si>
  <si>
    <t>公共施設整備基金</t>
    <rPh sb="0" eb="2">
      <t>コウキョウ</t>
    </rPh>
    <rPh sb="2" eb="4">
      <t>シセツ</t>
    </rPh>
    <rPh sb="4" eb="6">
      <t>セイビ</t>
    </rPh>
    <rPh sb="6" eb="8">
      <t>キキン</t>
    </rPh>
    <phoneticPr fontId="5"/>
  </si>
  <si>
    <t>福祉基金</t>
  </si>
  <si>
    <t>防災基金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</si>
</sst>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F949-477B-9758-D33043D7D9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188721</c:v>
                </c:pt>
                <c:pt idx="1">
                  <c:v>133405</c:v>
                </c:pt>
                <c:pt idx="2">
                  <c:v>205717</c:v>
                </c:pt>
                <c:pt idx="3">
                  <c:v>199535</c:v>
                </c:pt>
                <c:pt idx="4">
                  <c:v>113180</c:v>
                </c:pt>
              </c:numCache>
            </c:numRef>
          </c:val>
          <c:smooth val="0"/>
          <c:extLst>
            <c:ext xmlns:c16="http://schemas.microsoft.com/office/drawing/2014/chart" uri="{C3380CC4-5D6E-409C-BE32-E72D297353CC}">
              <c16:uniqueId val="{00000001-F949-477B-9758-D33043D7D9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9.4700000000000006</c:v>
                </c:pt>
                <c:pt idx="1">
                  <c:v>14.89</c:v>
                </c:pt>
                <c:pt idx="2">
                  <c:v>11.99</c:v>
                </c:pt>
                <c:pt idx="3">
                  <c:v>18.62</c:v>
                </c:pt>
                <c:pt idx="4">
                  <c:v>16.68</c:v>
                </c:pt>
              </c:numCache>
            </c:numRef>
          </c:val>
          <c:extLst>
            <c:ext xmlns:c16="http://schemas.microsoft.com/office/drawing/2014/chart" uri="{C3380CC4-5D6E-409C-BE32-E72D297353CC}">
              <c16:uniqueId val="{00000000-4F06-4697-9A13-FC517ACFD3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28.68</c:v>
                </c:pt>
                <c:pt idx="1">
                  <c:v>29.38</c:v>
                </c:pt>
                <c:pt idx="2">
                  <c:v>28.73</c:v>
                </c:pt>
                <c:pt idx="3">
                  <c:v>27.41</c:v>
                </c:pt>
                <c:pt idx="4">
                  <c:v>28.55</c:v>
                </c:pt>
              </c:numCache>
            </c:numRef>
          </c:val>
          <c:extLst>
            <c:ext xmlns:c16="http://schemas.microsoft.com/office/drawing/2014/chart" uri="{C3380CC4-5D6E-409C-BE32-E72D297353CC}">
              <c16:uniqueId val="{00000001-4F06-4697-9A13-FC517ACFD3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c:v>
                </c:pt>
                <c:pt idx="1">
                  <c:v>5.21</c:v>
                </c:pt>
                <c:pt idx="2">
                  <c:v>-2.56</c:v>
                </c:pt>
                <c:pt idx="3">
                  <c:v>7.19</c:v>
                </c:pt>
                <c:pt idx="4">
                  <c:v>-2.7</c:v>
                </c:pt>
              </c:numCache>
            </c:numRef>
          </c:val>
          <c:smooth val="0"/>
          <c:extLst>
            <c:ext xmlns:c16="http://schemas.microsoft.com/office/drawing/2014/chart" uri="{C3380CC4-5D6E-409C-BE32-E72D297353CC}">
              <c16:uniqueId val="{00000002-4F06-4697-9A13-FC517ACFD3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0.53</c:v>
                </c:pt>
                <c:pt idx="2">
                  <c:v>#N/A</c:v>
                </c:pt>
                <c:pt idx="3">
                  <c:v>0.49</c:v>
                </c:pt>
                <c:pt idx="4">
                  <c:v>#N/A</c:v>
                </c:pt>
                <c:pt idx="5">
                  <c:v>0.35</c:v>
                </c:pt>
                <c:pt idx="6">
                  <c:v>#N/A</c:v>
                </c:pt>
                <c:pt idx="7">
                  <c:v>0.37</c:v>
                </c:pt>
                <c:pt idx="8">
                  <c:v>0</c:v>
                </c:pt>
                <c:pt idx="9">
                  <c:v>0</c:v>
                </c:pt>
              </c:numCache>
            </c:numRef>
          </c:val>
          <c:extLst>
            <c:ext xmlns:c16="http://schemas.microsoft.com/office/drawing/2014/chart" uri="{C3380CC4-5D6E-409C-BE32-E72D297353CC}">
              <c16:uniqueId val="{00000000-DC9F-429F-8492-D2007021CE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9F-429F-8492-D2007021CE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C9F-429F-8492-D2007021CE3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C9F-429F-8492-D2007021CE3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0.15</c:v>
                </c:pt>
                <c:pt idx="4">
                  <c:v>#N/A</c:v>
                </c:pt>
                <c:pt idx="5">
                  <c:v>0.18</c:v>
                </c:pt>
                <c:pt idx="6">
                  <c:v>#N/A</c:v>
                </c:pt>
                <c:pt idx="7">
                  <c:v>0.15</c:v>
                </c:pt>
                <c:pt idx="8">
                  <c:v>#N/A</c:v>
                </c:pt>
                <c:pt idx="9">
                  <c:v>0.18</c:v>
                </c:pt>
              </c:numCache>
            </c:numRef>
          </c:val>
          <c:extLst>
            <c:ext xmlns:c16="http://schemas.microsoft.com/office/drawing/2014/chart" uri="{C3380CC4-5D6E-409C-BE32-E72D297353CC}">
              <c16:uniqueId val="{00000004-DC9F-429F-8492-D2007021CE3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3.56</c:v>
                </c:pt>
                <c:pt idx="2">
                  <c:v>#N/A</c:v>
                </c:pt>
                <c:pt idx="3">
                  <c:v>3.95</c:v>
                </c:pt>
                <c:pt idx="4">
                  <c:v>#N/A</c:v>
                </c:pt>
                <c:pt idx="5">
                  <c:v>2.66</c:v>
                </c:pt>
                <c:pt idx="6">
                  <c:v>#N/A</c:v>
                </c:pt>
                <c:pt idx="7">
                  <c:v>1.91</c:v>
                </c:pt>
                <c:pt idx="8">
                  <c:v>#N/A</c:v>
                </c:pt>
                <c:pt idx="9">
                  <c:v>1.42</c:v>
                </c:pt>
              </c:numCache>
            </c:numRef>
          </c:val>
          <c:extLst>
            <c:ext xmlns:c16="http://schemas.microsoft.com/office/drawing/2014/chart" uri="{C3380CC4-5D6E-409C-BE32-E72D297353CC}">
              <c16:uniqueId val="{00000005-DC9F-429F-8492-D2007021CE3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1.1100000000000001</c:v>
                </c:pt>
                <c:pt idx="2">
                  <c:v>#N/A</c:v>
                </c:pt>
                <c:pt idx="3">
                  <c:v>1.88</c:v>
                </c:pt>
                <c:pt idx="4">
                  <c:v>#N/A</c:v>
                </c:pt>
                <c:pt idx="5">
                  <c:v>2.58</c:v>
                </c:pt>
                <c:pt idx="6">
                  <c:v>#N/A</c:v>
                </c:pt>
                <c:pt idx="7">
                  <c:v>3.03</c:v>
                </c:pt>
                <c:pt idx="8">
                  <c:v>#N/A</c:v>
                </c:pt>
                <c:pt idx="9">
                  <c:v>3.19</c:v>
                </c:pt>
              </c:numCache>
            </c:numRef>
          </c:val>
          <c:extLst>
            <c:ext xmlns:c16="http://schemas.microsoft.com/office/drawing/2014/chart" uri="{C3380CC4-5D6E-409C-BE32-E72D297353CC}">
              <c16:uniqueId val="{00000006-DC9F-429F-8492-D2007021CE3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3.94</c:v>
                </c:pt>
              </c:numCache>
            </c:numRef>
          </c:val>
          <c:extLst>
            <c:ext xmlns:c16="http://schemas.microsoft.com/office/drawing/2014/chart" uri="{C3380CC4-5D6E-409C-BE32-E72D297353CC}">
              <c16:uniqueId val="{00000007-DC9F-429F-8492-D2007021CE3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6.13</c:v>
                </c:pt>
                <c:pt idx="2">
                  <c:v>#N/A</c:v>
                </c:pt>
                <c:pt idx="3">
                  <c:v>6.34</c:v>
                </c:pt>
                <c:pt idx="4">
                  <c:v>#N/A</c:v>
                </c:pt>
                <c:pt idx="5">
                  <c:v>6.3</c:v>
                </c:pt>
                <c:pt idx="6">
                  <c:v>#N/A</c:v>
                </c:pt>
                <c:pt idx="7">
                  <c:v>5.81</c:v>
                </c:pt>
                <c:pt idx="8">
                  <c:v>#N/A</c:v>
                </c:pt>
                <c:pt idx="9">
                  <c:v>6.93</c:v>
                </c:pt>
              </c:numCache>
            </c:numRef>
          </c:val>
          <c:extLst>
            <c:ext xmlns:c16="http://schemas.microsoft.com/office/drawing/2014/chart" uri="{C3380CC4-5D6E-409C-BE32-E72D297353CC}">
              <c16:uniqueId val="{00000008-DC9F-429F-8492-D2007021CE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9.4600000000000009</c:v>
                </c:pt>
                <c:pt idx="2">
                  <c:v>#N/A</c:v>
                </c:pt>
                <c:pt idx="3">
                  <c:v>14.89</c:v>
                </c:pt>
                <c:pt idx="4">
                  <c:v>#N/A</c:v>
                </c:pt>
                <c:pt idx="5">
                  <c:v>11.99</c:v>
                </c:pt>
                <c:pt idx="6">
                  <c:v>#N/A</c:v>
                </c:pt>
                <c:pt idx="7">
                  <c:v>18.61</c:v>
                </c:pt>
                <c:pt idx="8">
                  <c:v>#N/A</c:v>
                </c:pt>
                <c:pt idx="9">
                  <c:v>16.68</c:v>
                </c:pt>
              </c:numCache>
            </c:numRef>
          </c:val>
          <c:extLst>
            <c:ext xmlns:c16="http://schemas.microsoft.com/office/drawing/2014/chart" uri="{C3380CC4-5D6E-409C-BE32-E72D297353CC}">
              <c16:uniqueId val="{00000009-DC9F-429F-8492-D2007021CE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1224</c:v>
                </c:pt>
                <c:pt idx="5">
                  <c:v>1147</c:v>
                </c:pt>
                <c:pt idx="8">
                  <c:v>1115</c:v>
                </c:pt>
                <c:pt idx="11">
                  <c:v>1032</c:v>
                </c:pt>
                <c:pt idx="14">
                  <c:v>1010</c:v>
                </c:pt>
              </c:numCache>
            </c:numRef>
          </c:val>
          <c:extLst>
            <c:ext xmlns:c16="http://schemas.microsoft.com/office/drawing/2014/chart" uri="{C3380CC4-5D6E-409C-BE32-E72D297353CC}">
              <c16:uniqueId val="{00000000-4779-4E37-A779-8B8AA5BCD5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79-4E37-A779-8B8AA5BCD5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4779-4E37-A779-8B8AA5BCD5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45</c:v>
                </c:pt>
                <c:pt idx="3">
                  <c:v>45</c:v>
                </c:pt>
                <c:pt idx="6">
                  <c:v>44</c:v>
                </c:pt>
                <c:pt idx="9">
                  <c:v>42</c:v>
                </c:pt>
                <c:pt idx="12">
                  <c:v>39</c:v>
                </c:pt>
              </c:numCache>
            </c:numRef>
          </c:val>
          <c:extLst>
            <c:ext xmlns:c16="http://schemas.microsoft.com/office/drawing/2014/chart" uri="{C3380CC4-5D6E-409C-BE32-E72D297353CC}">
              <c16:uniqueId val="{00000003-4779-4E37-A779-8B8AA5BCD5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409</c:v>
                </c:pt>
                <c:pt idx="3">
                  <c:v>411</c:v>
                </c:pt>
                <c:pt idx="6">
                  <c:v>408</c:v>
                </c:pt>
                <c:pt idx="9">
                  <c:v>418</c:v>
                </c:pt>
                <c:pt idx="12">
                  <c:v>363</c:v>
                </c:pt>
              </c:numCache>
            </c:numRef>
          </c:val>
          <c:extLst>
            <c:ext xmlns:c16="http://schemas.microsoft.com/office/drawing/2014/chart" uri="{C3380CC4-5D6E-409C-BE32-E72D297353CC}">
              <c16:uniqueId val="{00000004-4779-4E37-A779-8B8AA5BCD5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79-4E37-A779-8B8AA5BCD5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79-4E37-A779-8B8AA5BCD5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1220</c:v>
                </c:pt>
                <c:pt idx="3">
                  <c:v>1098</c:v>
                </c:pt>
                <c:pt idx="6">
                  <c:v>1065</c:v>
                </c:pt>
                <c:pt idx="9">
                  <c:v>978</c:v>
                </c:pt>
                <c:pt idx="12">
                  <c:v>1005</c:v>
                </c:pt>
              </c:numCache>
            </c:numRef>
          </c:val>
          <c:extLst>
            <c:ext xmlns:c16="http://schemas.microsoft.com/office/drawing/2014/chart" uri="{C3380CC4-5D6E-409C-BE32-E72D297353CC}">
              <c16:uniqueId val="{00000007-4779-4E37-A779-8B8AA5BCD5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452</c:v>
                </c:pt>
                <c:pt idx="2">
                  <c:v>#N/A</c:v>
                </c:pt>
                <c:pt idx="3">
                  <c:v>#N/A</c:v>
                </c:pt>
                <c:pt idx="4">
                  <c:v>409</c:v>
                </c:pt>
                <c:pt idx="5">
                  <c:v>#N/A</c:v>
                </c:pt>
                <c:pt idx="6">
                  <c:v>#N/A</c:v>
                </c:pt>
                <c:pt idx="7">
                  <c:v>404</c:v>
                </c:pt>
                <c:pt idx="8">
                  <c:v>#N/A</c:v>
                </c:pt>
                <c:pt idx="9">
                  <c:v>#N/A</c:v>
                </c:pt>
                <c:pt idx="10">
                  <c:v>408</c:v>
                </c:pt>
                <c:pt idx="11">
                  <c:v>#N/A</c:v>
                </c:pt>
                <c:pt idx="12">
                  <c:v>#N/A</c:v>
                </c:pt>
                <c:pt idx="13">
                  <c:v>399</c:v>
                </c:pt>
                <c:pt idx="14">
                  <c:v>#N/A</c:v>
                </c:pt>
              </c:numCache>
            </c:numRef>
          </c:val>
          <c:smooth val="0"/>
          <c:extLst>
            <c:ext xmlns:c16="http://schemas.microsoft.com/office/drawing/2014/chart" uri="{C3380CC4-5D6E-409C-BE32-E72D297353CC}">
              <c16:uniqueId val="{00000008-4779-4E37-A779-8B8AA5BCD5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10706</c:v>
                </c:pt>
                <c:pt idx="5">
                  <c:v>11030</c:v>
                </c:pt>
                <c:pt idx="8">
                  <c:v>10918</c:v>
                </c:pt>
                <c:pt idx="11">
                  <c:v>10787</c:v>
                </c:pt>
                <c:pt idx="14">
                  <c:v>10286</c:v>
                </c:pt>
              </c:numCache>
            </c:numRef>
          </c:val>
          <c:extLst>
            <c:ext xmlns:c16="http://schemas.microsoft.com/office/drawing/2014/chart" uri="{C3380CC4-5D6E-409C-BE32-E72D297353CC}">
              <c16:uniqueId val="{00000000-D8A7-4B79-8511-5AAA2A0B35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c:v>
                </c:pt>
                <c:pt idx="5">
                  <c:v>33</c:v>
                </c:pt>
                <c:pt idx="8">
                  <c:v>31</c:v>
                </c:pt>
                <c:pt idx="11">
                  <c:v>29</c:v>
                </c:pt>
                <c:pt idx="14">
                  <c:v>27</c:v>
                </c:pt>
              </c:numCache>
            </c:numRef>
          </c:val>
          <c:extLst>
            <c:ext xmlns:c16="http://schemas.microsoft.com/office/drawing/2014/chart" uri="{C3380CC4-5D6E-409C-BE32-E72D297353CC}">
              <c16:uniqueId val="{00000001-D8A7-4B79-8511-5AAA2A0B35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4971</c:v>
                </c:pt>
                <c:pt idx="5">
                  <c:v>5044</c:v>
                </c:pt>
                <c:pt idx="8">
                  <c:v>5122</c:v>
                </c:pt>
                <c:pt idx="11">
                  <c:v>5360</c:v>
                </c:pt>
                <c:pt idx="14">
                  <c:v>5875</c:v>
                </c:pt>
              </c:numCache>
            </c:numRef>
          </c:val>
          <c:extLst>
            <c:ext xmlns:c16="http://schemas.microsoft.com/office/drawing/2014/chart" uri="{C3380CC4-5D6E-409C-BE32-E72D297353CC}">
              <c16:uniqueId val="{00000002-D8A7-4B79-8511-5AAA2A0B35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A7-4B79-8511-5AAA2A0B35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A7-4B79-8511-5AAA2A0B35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A7-4B79-8511-5AAA2A0B35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1181</c:v>
                </c:pt>
                <c:pt idx="3">
                  <c:v>1144</c:v>
                </c:pt>
                <c:pt idx="6">
                  <c:v>1105</c:v>
                </c:pt>
                <c:pt idx="9">
                  <c:v>962</c:v>
                </c:pt>
                <c:pt idx="12">
                  <c:v>1041</c:v>
                </c:pt>
              </c:numCache>
            </c:numRef>
          </c:val>
          <c:extLst>
            <c:ext xmlns:c16="http://schemas.microsoft.com/office/drawing/2014/chart" uri="{C3380CC4-5D6E-409C-BE32-E72D297353CC}">
              <c16:uniqueId val="{00000006-D8A7-4B79-8511-5AAA2A0B35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793</c:v>
                </c:pt>
                <c:pt idx="3">
                  <c:v>751</c:v>
                </c:pt>
                <c:pt idx="6">
                  <c:v>702</c:v>
                </c:pt>
                <c:pt idx="9">
                  <c:v>636</c:v>
                </c:pt>
                <c:pt idx="12">
                  <c:v>566</c:v>
                </c:pt>
              </c:numCache>
            </c:numRef>
          </c:val>
          <c:extLst>
            <c:ext xmlns:c16="http://schemas.microsoft.com/office/drawing/2014/chart" uri="{C3380CC4-5D6E-409C-BE32-E72D297353CC}">
              <c16:uniqueId val="{00000007-D8A7-4B79-8511-5AAA2A0B35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5389</c:v>
                </c:pt>
                <c:pt idx="3">
                  <c:v>5316</c:v>
                </c:pt>
                <c:pt idx="6">
                  <c:v>5013</c:v>
                </c:pt>
                <c:pt idx="9">
                  <c:v>4833</c:v>
                </c:pt>
                <c:pt idx="12">
                  <c:v>4706</c:v>
                </c:pt>
              </c:numCache>
            </c:numRef>
          </c:val>
          <c:extLst>
            <c:ext xmlns:c16="http://schemas.microsoft.com/office/drawing/2014/chart" uri="{C3380CC4-5D6E-409C-BE32-E72D297353CC}">
              <c16:uniqueId val="{00000008-D8A7-4B79-8511-5AAA2A0B35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c:v>
                </c:pt>
                <c:pt idx="3">
                  <c:v>14</c:v>
                </c:pt>
                <c:pt idx="6">
                  <c:v>11</c:v>
                </c:pt>
                <c:pt idx="9">
                  <c:v>8</c:v>
                </c:pt>
                <c:pt idx="12">
                  <c:v>6</c:v>
                </c:pt>
              </c:numCache>
            </c:numRef>
          </c:val>
          <c:extLst>
            <c:ext xmlns:c16="http://schemas.microsoft.com/office/drawing/2014/chart" uri="{C3380CC4-5D6E-409C-BE32-E72D297353CC}">
              <c16:uniqueId val="{00000009-D8A7-4B79-8511-5AAA2A0B35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9877</c:v>
                </c:pt>
                <c:pt idx="3">
                  <c:v>9731</c:v>
                </c:pt>
                <c:pt idx="6">
                  <c:v>10344</c:v>
                </c:pt>
                <c:pt idx="9">
                  <c:v>10793</c:v>
                </c:pt>
                <c:pt idx="12">
                  <c:v>10429</c:v>
                </c:pt>
              </c:numCache>
            </c:numRef>
          </c:val>
          <c:extLst>
            <c:ext xmlns:c16="http://schemas.microsoft.com/office/drawing/2014/chart" uri="{C3380CC4-5D6E-409C-BE32-E72D297353CC}">
              <c16:uniqueId val="{0000000A-D8A7-4B79-8511-5AAA2A0B35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1544</c:v>
                </c:pt>
                <c:pt idx="2">
                  <c:v>#N/A</c:v>
                </c:pt>
                <c:pt idx="3">
                  <c:v>#N/A</c:v>
                </c:pt>
                <c:pt idx="4">
                  <c:v>849</c:v>
                </c:pt>
                <c:pt idx="5">
                  <c:v>#N/A</c:v>
                </c:pt>
                <c:pt idx="6">
                  <c:v>#N/A</c:v>
                </c:pt>
                <c:pt idx="7">
                  <c:v>1104</c:v>
                </c:pt>
                <c:pt idx="8">
                  <c:v>#N/A</c:v>
                </c:pt>
                <c:pt idx="9">
                  <c:v>#N/A</c:v>
                </c:pt>
                <c:pt idx="10">
                  <c:v>1057</c:v>
                </c:pt>
                <c:pt idx="11">
                  <c:v>#N/A</c:v>
                </c:pt>
                <c:pt idx="12">
                  <c:v>#N/A</c:v>
                </c:pt>
                <c:pt idx="13">
                  <c:v>559</c:v>
                </c:pt>
                <c:pt idx="14">
                  <c:v>#N/A</c:v>
                </c:pt>
              </c:numCache>
            </c:numRef>
          </c:val>
          <c:smooth val="0"/>
          <c:extLst>
            <c:ext xmlns:c16="http://schemas.microsoft.com/office/drawing/2014/chart" uri="{C3380CC4-5D6E-409C-BE32-E72D297353CC}">
              <c16:uniqueId val="{0000000B-D8A7-4B79-8511-5AAA2A0B35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1484</c:v>
                </c:pt>
                <c:pt idx="1">
                  <c:v>1485</c:v>
                </c:pt>
                <c:pt idx="2">
                  <c:v>1485</c:v>
                </c:pt>
              </c:numCache>
            </c:numRef>
          </c:val>
          <c:extLst>
            <c:ext xmlns:c16="http://schemas.microsoft.com/office/drawing/2014/chart" uri="{C3380CC4-5D6E-409C-BE32-E72D297353CC}">
              <c16:uniqueId val="{00000000-27DC-4FC0-A3EF-E20C083AF4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484</c:v>
                </c:pt>
                <c:pt idx="1">
                  <c:v>538</c:v>
                </c:pt>
                <c:pt idx="2">
                  <c:v>1043</c:v>
                </c:pt>
              </c:numCache>
            </c:numRef>
          </c:val>
          <c:extLst>
            <c:ext xmlns:c16="http://schemas.microsoft.com/office/drawing/2014/chart" uri="{C3380CC4-5D6E-409C-BE32-E72D297353CC}">
              <c16:uniqueId val="{00000001-27DC-4FC0-A3EF-E20C083AF4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3730</c:v>
                </c:pt>
                <c:pt idx="1">
                  <c:v>3892</c:v>
                </c:pt>
                <c:pt idx="2">
                  <c:v>3893</c:v>
                </c:pt>
              </c:numCache>
            </c:numRef>
          </c:val>
          <c:extLst>
            <c:ext xmlns:c16="http://schemas.microsoft.com/office/drawing/2014/chart" uri="{C3380CC4-5D6E-409C-BE32-E72D297353CC}">
              <c16:uniqueId val="{00000002-27DC-4FC0-A3EF-E20C083AF4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合併後の大型事業が終了しつつあることから、地方債の新規発行を償還額以内に抑えたことにより、地方債残高が減少してきていたが、防災拠点整備事業や防災行政無線デジタル化事業、民間こども園整備に係る補助事業などの実施により、今後</a:t>
          </a:r>
          <a:r>
            <a:rPr kumimoji="1" lang="ja-JP" altLang="en-US" sz="1100">
              <a:solidFill>
                <a:schemeClr val="dk1"/>
              </a:solidFill>
              <a:effectLst/>
              <a:latin typeface="+mn-lt"/>
              <a:ea typeface="+mn-ea"/>
              <a:cs typeface="+mn-cs"/>
            </a:rPr>
            <a:t>その償還に係る一定期間は</a:t>
          </a:r>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増加すると見込</a:t>
          </a:r>
          <a:r>
            <a:rPr kumimoji="1" lang="ja-JP" altLang="en-US" sz="1100">
              <a:solidFill>
                <a:schemeClr val="dk1"/>
              </a:solidFill>
              <a:effectLst/>
              <a:latin typeface="+mn-lt"/>
              <a:ea typeface="+mn-ea"/>
              <a:cs typeface="+mn-cs"/>
            </a:rPr>
            <a:t>まれる</a:t>
          </a:r>
          <a:r>
            <a:rPr kumimoji="1" lang="ja-JP" altLang="ja-JP" sz="1100">
              <a:solidFill>
                <a:schemeClr val="dk1"/>
              </a:solidFill>
              <a:effectLst/>
              <a:latin typeface="+mn-lt"/>
              <a:ea typeface="+mn-ea"/>
              <a:cs typeface="+mn-cs"/>
            </a:rPr>
            <a:t>。また、公営企業の元利償還金に対する</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が増加傾向にあるため、今後も、交付税措置の有利な地方債の発行を優先し、年度単位で元金償還額以内での地方債発行額を行い地方債残高の抑制や公営企業の経営の健全化に努める。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r>
            <a:rPr kumimoji="1" lang="ja-JP" altLang="en-US" sz="110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将来負担額について、一般会計に係る地方債の現在高は、大型事業の終了や地方債発行の抑制により減少傾向にあった</a:t>
          </a:r>
          <a:r>
            <a:rPr kumimoji="1" lang="ja-JP" altLang="en-US" sz="1100">
              <a:solidFill>
                <a:schemeClr val="dk1"/>
              </a:solidFill>
              <a:effectLst/>
              <a:latin typeface="+mn-lt"/>
              <a:ea typeface="+mn-ea"/>
              <a:cs typeface="+mn-cs"/>
            </a:rPr>
            <a:t>ところ</a:t>
          </a:r>
          <a:r>
            <a:rPr kumimoji="1" lang="ja-JP" altLang="ja-JP" sz="1100">
              <a:solidFill>
                <a:schemeClr val="dk1"/>
              </a:solidFill>
              <a:effectLst/>
              <a:latin typeface="+mn-lt"/>
              <a:ea typeface="+mn-ea"/>
              <a:cs typeface="+mn-cs"/>
            </a:rPr>
            <a:t>、防災拠点整備事業や防災行政無線デジタル化事業の実施などにより</a:t>
          </a:r>
          <a:r>
            <a:rPr kumimoji="1" lang="ja-JP" altLang="en-US" sz="1100">
              <a:solidFill>
                <a:schemeClr val="dk1"/>
              </a:solidFill>
              <a:effectLst/>
              <a:latin typeface="+mn-lt"/>
              <a:ea typeface="+mn-ea"/>
              <a:cs typeface="+mn-cs"/>
            </a:rPr>
            <a:t>一時増加したが、今後は大型事業の実施も落ち着くことから地方債残高の減少が見込まれる。</a:t>
          </a:r>
          <a:endParaRPr lang="ja-JP" altLang="ja-JP" sz="1400">
            <a:effectLst/>
          </a:endParaRPr>
        </a:p>
        <a:p>
          <a:r>
            <a:rPr kumimoji="1" lang="ja-JP" altLang="ja-JP" sz="1100">
              <a:solidFill>
                <a:schemeClr val="dk1"/>
              </a:solidFill>
              <a:effectLst/>
              <a:latin typeface="+mn-lt"/>
              <a:ea typeface="+mn-ea"/>
              <a:cs typeface="+mn-cs"/>
            </a:rPr>
            <a:t>充当可能財源等については、特定目的基金への積立を行ったことから、充当可能基金が増加しているが、普通交付税の合併算定替えが終了したため、その他特定目的基金の取崩しにより、事業の財源を確保する状況になることが懸念される。</a:t>
          </a:r>
          <a:endParaRPr lang="ja-JP" altLang="ja-JP" sz="1400">
            <a:effectLst/>
          </a:endParaRPr>
        </a:p>
        <a:p>
          <a:r>
            <a:rPr kumimoji="1" lang="ja-JP" altLang="ja-JP" sz="1100">
              <a:solidFill>
                <a:schemeClr val="dk1"/>
              </a:solidFill>
              <a:effectLst/>
              <a:latin typeface="+mn-lt"/>
              <a:ea typeface="+mn-ea"/>
              <a:cs typeface="+mn-cs"/>
            </a:rPr>
            <a:t>以上のことから、将来負担比率の分子も近年、減少傾向にあるが、今後も健全な財政運営のため、一般会計</a:t>
          </a:r>
          <a:r>
            <a:rPr kumimoji="1" lang="ja-JP" altLang="en-US" sz="1100">
              <a:solidFill>
                <a:schemeClr val="dk1"/>
              </a:solidFill>
              <a:effectLst/>
              <a:latin typeface="+mn-lt"/>
              <a:ea typeface="+mn-ea"/>
              <a:cs typeface="+mn-cs"/>
            </a:rPr>
            <a:t>債、</a:t>
          </a:r>
          <a:r>
            <a:rPr kumimoji="1" lang="ja-JP" altLang="ja-JP" sz="1100">
              <a:solidFill>
                <a:schemeClr val="dk1"/>
              </a:solidFill>
              <a:effectLst/>
              <a:latin typeface="+mn-lt"/>
              <a:ea typeface="+mn-ea"/>
              <a:cs typeface="+mn-cs"/>
            </a:rPr>
            <a:t>公営企業債残高の減少に努め、財政状況に応じ基金の取崩しを慎重に行っていく。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和歌山県みなべ町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・ふるさと納税額が増加したことに伴い、返礼品などを差し引いた額の積み立てを行ったことや、</a:t>
          </a:r>
          <a:r>
            <a:rPr kumimoji="1" lang="ja-JP" altLang="en-US" sz="1100">
              <a:solidFill>
                <a:schemeClr val="dk1"/>
              </a:solidFill>
              <a:effectLst/>
              <a:latin typeface="+mn-lt"/>
              <a:ea typeface="+mn-ea"/>
              <a:cs typeface="+mn-cs"/>
            </a:rPr>
            <a:t>前年度余剰金の減債基金への積み立てを行ったことなどにより増加している。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・短期的には防災拠点整備事業の実施や長期総合計画及び総合戦略に掲げる事業の財源として、基金の取崩しを予定しているため、減少する見込である。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・環境保全地域活性化基金：海・山・川の恵みの中で人が輝く快適なまちづくり、美しいまちづくりを推進するための事業に</a:t>
          </a:r>
          <a:endParaRPr lang="ja-JP" altLang="ja-JP" sz="1400">
            <a:effectLst/>
          </a:endParaRPr>
        </a:p>
        <a:p>
          <a:r>
            <a:rPr kumimoji="1" lang="ja-JP" altLang="ja-JP" sz="1100">
              <a:solidFill>
                <a:schemeClr val="dk1"/>
              </a:solidFill>
              <a:effectLst/>
              <a:latin typeface="+mn-lt"/>
              <a:ea typeface="+mn-ea"/>
              <a:cs typeface="+mn-cs"/>
            </a:rPr>
            <a:t>・公共施設整備基金：行政財産の新築、改築、取得する事業に</a:t>
          </a:r>
          <a:endParaRPr lang="ja-JP" altLang="ja-JP" sz="1400">
            <a:effectLst/>
          </a:endParaRPr>
        </a:p>
        <a:p>
          <a:r>
            <a:rPr kumimoji="1" lang="ja-JP" altLang="ja-JP" sz="1100">
              <a:solidFill>
                <a:schemeClr val="dk1"/>
              </a:solidFill>
              <a:effectLst/>
              <a:latin typeface="+mn-lt"/>
              <a:ea typeface="+mn-ea"/>
              <a:cs typeface="+mn-cs"/>
            </a:rPr>
            <a:t>・地域づくり基金：快適で住みよく活力ある地域づくりを推進する事業に</a:t>
          </a:r>
          <a:endParaRPr lang="ja-JP" altLang="ja-JP" sz="1400">
            <a:effectLst/>
          </a:endParaRPr>
        </a:p>
        <a:p>
          <a:r>
            <a:rPr kumimoji="1" lang="ja-JP" altLang="ja-JP" sz="1100">
              <a:solidFill>
                <a:schemeClr val="dk1"/>
              </a:solidFill>
              <a:effectLst/>
              <a:latin typeface="+mn-lt"/>
              <a:ea typeface="+mn-ea"/>
              <a:cs typeface="+mn-cs"/>
            </a:rPr>
            <a:t>・福祉基金：福祉活動の促進等、社会福祉事業も</a:t>
          </a:r>
          <a:endParaRPr lang="ja-JP" altLang="ja-JP" sz="1400">
            <a:effectLst/>
          </a:endParaRPr>
        </a:p>
        <a:p>
          <a:r>
            <a:rPr kumimoji="1" lang="ja-JP" altLang="ja-JP" sz="1100">
              <a:solidFill>
                <a:schemeClr val="dk1"/>
              </a:solidFill>
              <a:effectLst/>
              <a:latin typeface="+mn-lt"/>
              <a:ea typeface="+mn-ea"/>
              <a:cs typeface="+mn-cs"/>
            </a:rPr>
            <a:t>・防災基金：住民の生命と財産を守る防災対策及び災害対策事業に</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・環境保全地域活性化基金：合併特例債の基金造成事業に係る積立による。</a:t>
          </a:r>
          <a:endParaRPr lang="ja-JP" altLang="ja-JP" sz="1400">
            <a:effectLst/>
          </a:endParaRPr>
        </a:p>
        <a:p>
          <a:r>
            <a:rPr kumimoji="1" lang="ja-JP" altLang="ja-JP" sz="1100">
              <a:solidFill>
                <a:schemeClr val="dk1"/>
              </a:solidFill>
              <a:effectLst/>
              <a:latin typeface="+mn-lt"/>
              <a:ea typeface="+mn-ea"/>
              <a:cs typeface="+mn-cs"/>
            </a:rPr>
            <a:t>・公共施設整備基金：定期預金の利息の積立による増。</a:t>
          </a:r>
          <a:endParaRPr lang="ja-JP" altLang="ja-JP" sz="1400">
            <a:effectLst/>
          </a:endParaRPr>
        </a:p>
        <a:p>
          <a:r>
            <a:rPr kumimoji="1" lang="ja-JP" altLang="ja-JP" sz="1100">
              <a:solidFill>
                <a:schemeClr val="dk1"/>
              </a:solidFill>
              <a:effectLst/>
              <a:latin typeface="+mn-lt"/>
              <a:ea typeface="+mn-ea"/>
              <a:cs typeface="+mn-cs"/>
            </a:rPr>
            <a:t>・地域づくり基金：ふるさと納税の返戻品等を差し引いた額の積立による。</a:t>
          </a:r>
          <a:endParaRPr lang="ja-JP" altLang="ja-JP" sz="1400">
            <a:effectLst/>
          </a:endParaRPr>
        </a:p>
        <a:p>
          <a:r>
            <a:rPr kumimoji="1" lang="ja-JP" altLang="ja-JP" sz="1100">
              <a:solidFill>
                <a:schemeClr val="dk1"/>
              </a:solidFill>
              <a:effectLst/>
              <a:latin typeface="+mn-lt"/>
              <a:ea typeface="+mn-ea"/>
              <a:cs typeface="+mn-cs"/>
            </a:rPr>
            <a:t>・福祉基金：定期預金の利息の積立による増。</a:t>
          </a:r>
          <a:endParaRPr lang="ja-JP" altLang="ja-JP" sz="1400">
            <a:effectLst/>
          </a:endParaRPr>
        </a:p>
        <a:p>
          <a:r>
            <a:rPr kumimoji="1" lang="ja-JP" altLang="ja-JP" sz="1100">
              <a:solidFill>
                <a:schemeClr val="dk1"/>
              </a:solidFill>
              <a:effectLst/>
              <a:latin typeface="+mn-lt"/>
              <a:ea typeface="+mn-ea"/>
              <a:cs typeface="+mn-cs"/>
            </a:rPr>
            <a:t>・防災基金：定期預金の利息の積立による増。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・環境保全地域活性化基金：防災拠点等の整備の財源として取崩を予定しているため減少する。</a:t>
          </a:r>
          <a:endParaRPr lang="ja-JP" altLang="ja-JP" sz="1400">
            <a:effectLst/>
          </a:endParaRPr>
        </a:p>
        <a:p>
          <a:r>
            <a:rPr kumimoji="1" lang="ja-JP" altLang="ja-JP" sz="1100">
              <a:solidFill>
                <a:schemeClr val="dk1"/>
              </a:solidFill>
              <a:effectLst/>
              <a:latin typeface="+mn-lt"/>
              <a:ea typeface="+mn-ea"/>
              <a:cs typeface="+mn-cs"/>
            </a:rPr>
            <a:t>・公共施設整備基金：公共施設の更新整備の財源として取崩を予定しているため減少する。</a:t>
          </a:r>
          <a:endParaRPr lang="ja-JP" altLang="ja-JP" sz="1400">
            <a:effectLst/>
          </a:endParaRPr>
        </a:p>
        <a:p>
          <a:r>
            <a:rPr kumimoji="1" lang="ja-JP" altLang="ja-JP" sz="1100">
              <a:solidFill>
                <a:schemeClr val="dk1"/>
              </a:solidFill>
              <a:effectLst/>
              <a:latin typeface="+mn-lt"/>
              <a:ea typeface="+mn-ea"/>
              <a:cs typeface="+mn-cs"/>
            </a:rPr>
            <a:t>・地域づくり基金：長期総合計画及び総合戦略に掲げる事業の財源とするため、減少する。</a:t>
          </a:r>
          <a:endParaRPr lang="ja-JP" altLang="ja-JP" sz="1400">
            <a:effectLst/>
          </a:endParaRPr>
        </a:p>
        <a:p>
          <a:r>
            <a:rPr kumimoji="1" lang="ja-JP" altLang="ja-JP" sz="1100">
              <a:solidFill>
                <a:schemeClr val="dk1"/>
              </a:solidFill>
              <a:effectLst/>
              <a:latin typeface="+mn-lt"/>
              <a:ea typeface="+mn-ea"/>
              <a:cs typeface="+mn-cs"/>
            </a:rPr>
            <a:t>・福祉基金：定期預金の利息の積立により微増していく予定。</a:t>
          </a:r>
          <a:endParaRPr lang="ja-JP" altLang="ja-JP" sz="1400">
            <a:effectLst/>
          </a:endParaRPr>
        </a:p>
        <a:p>
          <a:r>
            <a:rPr kumimoji="1" lang="ja-JP" altLang="ja-JP" sz="1100">
              <a:solidFill>
                <a:schemeClr val="dk1"/>
              </a:solidFill>
              <a:effectLst/>
              <a:latin typeface="+mn-lt"/>
              <a:ea typeface="+mn-ea"/>
              <a:cs typeface="+mn-cs"/>
            </a:rPr>
            <a:t>・防災基金：防災対策の財源として取崩を予定しているため減少する。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・定期預金の利息の積立</a:t>
          </a:r>
          <a:r>
            <a:rPr kumimoji="1" lang="ja-JP" altLang="en-US" sz="1100">
              <a:solidFill>
                <a:schemeClr val="dk1"/>
              </a:solidFill>
              <a:effectLst/>
              <a:latin typeface="+mn-lt"/>
              <a:ea typeface="+mn-ea"/>
              <a:cs typeface="+mn-cs"/>
            </a:rPr>
            <a:t>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・今後も事務事業の見直しや公共施設の適正な管理により、健全な財政運営に努め、現在の水準を維持するように努める。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前年度余剰金（約</a:t>
          </a:r>
          <a:r>
            <a:rPr kumimoji="1" lang="en-US" altLang="ja-JP" sz="1100">
              <a:solidFill>
                <a:schemeClr val="dk1"/>
              </a:solidFill>
              <a:effectLst/>
              <a:latin typeface="+mn-lt"/>
              <a:ea typeface="+mn-ea"/>
              <a:cs typeface="+mn-cs"/>
            </a:rPr>
            <a:t>505</a:t>
          </a:r>
          <a:r>
            <a:rPr kumimoji="1" lang="ja-JP" altLang="en-US" sz="1100">
              <a:solidFill>
                <a:schemeClr val="dk1"/>
              </a:solidFill>
              <a:effectLst/>
              <a:latin typeface="+mn-lt"/>
              <a:ea typeface="+mn-ea"/>
              <a:cs typeface="+mn-cs"/>
            </a:rPr>
            <a:t>百万円）の積み立て</a:t>
          </a:r>
          <a:r>
            <a:rPr kumimoji="1" lang="ja-JP" altLang="ja-JP" sz="1100">
              <a:solidFill>
                <a:schemeClr val="dk1"/>
              </a:solidFill>
              <a:effectLst/>
              <a:latin typeface="+mn-lt"/>
              <a:ea typeface="+mn-ea"/>
              <a:cs typeface="+mn-cs"/>
            </a:rPr>
            <a:t>行ったこと</a:t>
          </a:r>
          <a:r>
            <a:rPr kumimoji="1" lang="ja-JP" altLang="en-US" sz="1100">
              <a:solidFill>
                <a:schemeClr val="dk1"/>
              </a:solidFill>
              <a:effectLst/>
              <a:latin typeface="+mn-lt"/>
              <a:ea typeface="+mn-ea"/>
              <a:cs typeface="+mn-cs"/>
            </a:rPr>
            <a:t>による。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・地方債の償還の財源として活用したいため、現在の水準を維持するよう努めることとしている。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6671D2F-FD31-4AC0-986A-C9243114DE6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2430876-0654-4C7B-A8A4-730AA73025C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17FE03C-EBA0-4F90-8709-C7B314544D2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438C107-9012-44CB-9891-2BFF2D77F82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E13B386-CB67-42F5-B3A2-790CF78CEF2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4F1FA14-10C7-46A3-AC3D-348E1671EB9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491E654-AAD5-4372-9EE0-95EB29166A2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93A25F4-86B3-4838-90F5-9C058F72D70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5F6B118-8D65-4045-8419-47C4D42C8F4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69FBB47-A0EB-4FB6-B19C-9641284DC9C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11,988
11,883
120.28
9,956,971
8,892,605
867,554
5,200,736
10,429,289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F57DBE7-9CA7-4261-B639-62335E93896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6E83716-BEF7-4D9B-B594-53461324BC4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E3A587C-38DD-4213-B091-35ABF0D3908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4F969A4-0888-48DF-B60B-6F8B1780A32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B21A900-D84B-47DF-BF9A-D95625DF8CF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C605730-768E-453D-90A6-41369810E29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A9C37E1-52DB-423B-8148-FE5090EAB8A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124FA57-CDBB-4945-B0C3-B5DC5D31453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4244A31-C4E2-4470-B06E-1AFE8FDE7D7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9002994-B062-4F5F-822C-F69754FFB6D6}"/>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2F306DE-B953-4C2F-B04C-90D75AAE37F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9F4B36C-4D57-4EAC-AFBC-5E64C7C5EE4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40977E8-B1E6-49B4-9A8D-AA21AA025AC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67EE574-91BB-4682-8366-3A27DDF956B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0AAA5AB-9784-4049-96DA-FE8042AF687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2109686-96A4-4293-A3E5-83A3883CAAB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54F96BC-3578-4432-9E63-D6EE234C9E9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BAED061-B8B2-496C-B378-193D125B8B5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F8A06DA-E212-40BC-9C39-C0088DD34B1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EBC8948-00E9-4EF3-8DBA-A454D744A40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92AB40E-5094-4C70-9524-06E50EE3A3C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63DFF28-9589-444D-9796-9882629D6AA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3BE9879-6177-4D8E-AC0F-F3C8FC39E79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19C41A4-1692-435C-B48D-39F96FFFC3A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39BCCA1-D076-46F3-B4D6-12C2F67000E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30E1E17-77A6-4198-A58B-0F7F407CD17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106B230-916F-4B5E-932B-C32075F1239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DA4ACE1-2FA3-46DA-8047-DCA36A3D748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1918118-46AE-498D-81F6-FFFFF4F5C5E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D73DFDF-2439-4412-B3A5-AFE4C7B53D0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00C026C-2DB7-48A4-9416-13BD770C11D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AAA3E27-382F-4857-84BC-466DC29EAC3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AB31B70-C36D-41F3-AFC7-B2DD9D95439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CDB2F4A-D50A-42DF-ABFB-8352889A7FB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B5D744A-8DE3-4DA0-B34A-44CD0C5F195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232F42A-E500-48BA-ADC8-429F3ACA1FC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B954198-6733-43F8-AAAB-5A01DC58932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係る基準財政需要額について、合併後、有利な地方債の発行や、新規発行額を抑制してきたため、地方債残高が減少している中でも、公債費の算定内容が有利なものへと変遷し、基準財政需要額全体を押し上げる要因になっている。基準財政収入額は、梅の価格低迷等により町民税（個人・法人）の税収が安定しないこと等が影響し、安定しない状況にある。今後も同様の推移が予想されるが、引き続き、公平で公正な課税客体の捕捉を行いつつ、交付税算入の有利な地方債の発行を行い、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7290F00-0D16-4127-B48F-4CD977CDEA6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B9C01CB-6D98-43A5-8B85-9A2D6E8E1EBE}"/>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31AA768B-8A9C-4980-B50C-8ABB6BE2F6B2}"/>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1756AA9F-E1D1-49FD-A317-DE2F52CC970E}"/>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99686EA9-81C8-46B7-B620-D3A857710647}"/>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5980ED44-6682-4C57-B78F-3901DD8A6871}"/>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B8358BA1-147E-4CB5-8414-9894DB44A7A1}"/>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40D02CD2-9C37-40D3-B777-928813FB567E}"/>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E5CCAC63-E076-47F8-97AD-FE67FB739EED}"/>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B06DBD68-11F3-44EA-A805-A6A79FBADFD3}"/>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E242390C-128E-47FD-BF88-9F4A913AC4F2}"/>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C63CDF2B-A581-4FDC-BA7D-23906D8FEEDB}"/>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A3C5BFFA-18F9-4B32-BC23-CA53C0F52EB1}"/>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349AAD4B-4DDC-44C2-8AF6-4DC3B694DAF2}"/>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E49AE2D6-1BEB-473C-B854-8AD2EA778CB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2F7310D-33E2-4C0D-9847-11FDE095EC8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38CF8632-4F5C-4508-8A4C-C2E1CEEAD1D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51360EC8-92C1-41E1-B4B5-3F6B1EA8FF57}"/>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41EE3BEE-F57E-4D38-A8F5-E5237B01A91C}"/>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11759A8-4FE5-4935-9773-E6450A2EBEE6}"/>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5AD15B9F-216F-42F7-9F12-E2560940256E}"/>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C2644D0C-2F8B-421A-BA4C-B39335B8A9BF}"/>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58965</xdr:rowOff>
    </xdr:to>
    <xdr:cxnSp macro="">
      <xdr:nvCxnSpPr>
        <xdr:cNvPr id="71" name="直線コネクタ 70">
          <a:extLst>
            <a:ext uri="{FF2B5EF4-FFF2-40B4-BE49-F238E27FC236}">
              <a16:creationId xmlns:a16="http://schemas.microsoft.com/office/drawing/2014/main" id="{DB0AD4B6-6C64-45E7-9AEA-4BB28DD0F3E1}"/>
            </a:ext>
          </a:extLst>
        </xdr:cNvPr>
        <xdr:cNvCxnSpPr/>
      </xdr:nvCxnSpPr>
      <xdr:spPr>
        <a:xfrm flipV="1">
          <a:off x="4114800" y="70539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91C43A52-8816-4C8B-9A36-F83C86A71B6A}"/>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B193E28F-EEB1-4833-BAAB-B8B9A8B3DD9F}"/>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4" name="直線コネクタ 73">
          <a:extLst>
            <a:ext uri="{FF2B5EF4-FFF2-40B4-BE49-F238E27FC236}">
              <a16:creationId xmlns:a16="http://schemas.microsoft.com/office/drawing/2014/main" id="{0D9EDA0F-970B-4C86-A40F-D4DAFE094F58}"/>
            </a:ext>
          </a:extLst>
        </xdr:cNvPr>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A0D783F7-859E-4674-957B-93C9F6A4DE4C}"/>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6A527C2E-371A-452D-9BE4-752B239F3E39}"/>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43B1A25D-F874-4260-8693-3A6F27EA8D9A}"/>
            </a:ext>
          </a:extLst>
        </xdr:cNvPr>
        <xdr:cNvCxnSpPr/>
      </xdr:nvCxnSpPr>
      <xdr:spPr>
        <a:xfrm flipV="1">
          <a:off x="2336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ED87697A-5F57-406D-9827-CCC29BE84B69}"/>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822A9E2-25E3-442B-8C10-B495D9EC2209}"/>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56E97E05-2762-40A1-8C21-084CEBE8B62D}"/>
            </a:ext>
          </a:extLst>
        </xdr:cNvPr>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958AC632-87C2-479C-804E-E8D490C50346}"/>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4E2555D1-0B6F-44BE-9F6C-B70DD8B2D6D2}"/>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8E65352D-85E8-4584-AEE1-424615D6592A}"/>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9802BD0E-2ED2-463A-A1FB-5E9FF9519298}"/>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3B3CEA3-C702-4AE8-92B0-C83FA9A1D4B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55B73F6-7E92-4882-8CA2-1B6B18C9A75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987FAC2-EE20-4B47-ABFD-59CC483B39C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B80C9593-5F0A-4D4A-8C5A-5AC84D1DA30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5E4D2979-4C4B-41E2-92FD-D62BEC8373A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a:extLst>
            <a:ext uri="{FF2B5EF4-FFF2-40B4-BE49-F238E27FC236}">
              <a16:creationId xmlns:a16="http://schemas.microsoft.com/office/drawing/2014/main" id="{775E8ED4-0367-4FC7-A187-B9AF78110183}"/>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1" name="財政力該当値テキスト">
          <a:extLst>
            <a:ext uri="{FF2B5EF4-FFF2-40B4-BE49-F238E27FC236}">
              <a16:creationId xmlns:a16="http://schemas.microsoft.com/office/drawing/2014/main" id="{6993A539-6413-488C-BB4C-7B189B679E17}"/>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59543BE7-6969-4748-BD2A-12240364F75B}"/>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a:extLst>
            <a:ext uri="{FF2B5EF4-FFF2-40B4-BE49-F238E27FC236}">
              <a16:creationId xmlns:a16="http://schemas.microsoft.com/office/drawing/2014/main" id="{163AD3F2-2C02-4CD8-9E7E-6BFC1C5EAA8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E475FFD3-9355-4A37-9C74-C87E837539F5}"/>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95" name="テキスト ボックス 94">
          <a:extLst>
            <a:ext uri="{FF2B5EF4-FFF2-40B4-BE49-F238E27FC236}">
              <a16:creationId xmlns:a16="http://schemas.microsoft.com/office/drawing/2014/main" id="{E19EF090-56C1-4CC8-A67A-DA2A0E5B8B5E}"/>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60763B29-809A-4E6D-8007-816C036BEC7D}"/>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B91814C9-F466-48EC-A8E0-9D1B57B3441E}"/>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CBB3EE88-18B0-447F-92C9-F3BE6B6B22EF}"/>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a:extLst>
            <a:ext uri="{FF2B5EF4-FFF2-40B4-BE49-F238E27FC236}">
              <a16:creationId xmlns:a16="http://schemas.microsoft.com/office/drawing/2014/main" id="{EAA4343E-930A-4D1C-B471-0FF0932D4655}"/>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4835F294-1D56-4AAB-8EF3-B6718E191A6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F0FCC85D-C5A1-4D37-BDE6-14DCD747A69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F32B1544-0471-48D5-8C38-E731341F2EF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A703F3DA-7572-4061-A513-24EEED0C141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732404E2-0C9C-41B9-8B09-DE97FD8053C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D0ACD3F9-FE37-4721-9E0F-D9321C0DA79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C5A90407-6EB8-450B-B0A3-596A52670E4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9ECDF82B-C973-425B-B3D1-8E14B809230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BFF4347A-26B3-4490-8704-A0E9F28F515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9F2D397B-F50F-4803-B11A-11998304109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85640A35-F741-43DA-AB4C-5CF59552820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99218D6-AF96-44E0-A084-D6715B218B1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F4D76006-874C-4487-88D6-196A96F1597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職員の削減や分庁方式の解消など経常経費の削減に取り組んできたことにより、数値は改善傾向にある。令和４年度において、歳入では、地方交付税の再算定による追加交付、歳出では、年々社会保障関連経費が増加しているものの、公債費が減少傾向にあることにより、経常収支比率は前年度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％低下しているものの、全国平均、和歌山県平均、類似団体平均よりも低くなっている。</a:t>
          </a:r>
          <a:endParaRPr lang="ja-JP" altLang="ja-JP" sz="1400">
            <a:effectLst/>
          </a:endParaRPr>
        </a:p>
        <a:p>
          <a:r>
            <a:rPr kumimoji="1" lang="ja-JP" altLang="ja-JP" sz="1100">
              <a:solidFill>
                <a:schemeClr val="dk1"/>
              </a:solidFill>
              <a:effectLst/>
              <a:latin typeface="+mn-lt"/>
              <a:ea typeface="+mn-ea"/>
              <a:cs typeface="+mn-cs"/>
            </a:rPr>
            <a:t>今後も事務事業の優先度を厳しく精査し、経常経費の削減を図る。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C645A48C-8A94-47AA-838C-B69B790AD89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FAAB84A0-29C4-42AE-8021-AD4C2D1DB10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8CB4C48A-0737-485F-8430-37426736892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8F04BD8D-881C-4917-BD49-958F3CAAB3AD}"/>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AE079448-4CA2-465D-B962-D863111886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479C6246-F275-4288-B29B-D81BBED47914}"/>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E3A34A9F-CC80-4D33-B9D8-4EEF76B2D484}"/>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AC0DD619-FA0C-4756-B1E5-54FBB06C1F8C}"/>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89748163-F3FC-4C85-B279-F087A66C5749}"/>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BCEE7225-D45A-4DC0-AD4E-57EFBBF2F46F}"/>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BC1B840B-3466-4994-B9C6-CCCA6591CE85}"/>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E31A583-EF09-4736-9951-BA1AF8559CC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CFB01BB6-5841-44B1-8366-D5C706290C4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35F596A-7DA3-40CD-8DAF-E2158F2193E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EE4B5CA1-AC9F-4BAF-83B7-81EFD09D7F71}"/>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AD3E043F-B4C8-45D9-A2B3-1AF29B3BDD4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1C88A6A3-A958-4C0E-A90F-E4623795D447}"/>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C989CA99-DDA0-46D9-AC01-A799621995D7}"/>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9D3D8C6E-1F03-460D-8F9F-38078024BB54}"/>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63</xdr:row>
      <xdr:rowOff>75692</xdr:rowOff>
    </xdr:to>
    <xdr:cxnSp macro="">
      <xdr:nvCxnSpPr>
        <xdr:cNvPr id="132" name="直線コネクタ 131">
          <a:extLst>
            <a:ext uri="{FF2B5EF4-FFF2-40B4-BE49-F238E27FC236}">
              <a16:creationId xmlns:a16="http://schemas.microsoft.com/office/drawing/2014/main" id="{E7D2804E-1E25-4503-BC1A-76489F4AB7B5}"/>
            </a:ext>
          </a:extLst>
        </xdr:cNvPr>
        <xdr:cNvCxnSpPr/>
      </xdr:nvCxnSpPr>
      <xdr:spPr>
        <a:xfrm>
          <a:off x="4114800" y="1073226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a:extLst>
            <a:ext uri="{FF2B5EF4-FFF2-40B4-BE49-F238E27FC236}">
              <a16:creationId xmlns:a16="http://schemas.microsoft.com/office/drawing/2014/main" id="{B775F132-EC3C-4F39-BCEB-A901334F36ED}"/>
            </a:ext>
          </a:extLst>
        </xdr:cNvPr>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8E2B29C8-B51A-4591-9914-CBDE07253DCE}"/>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64</xdr:row>
      <xdr:rowOff>116586</xdr:rowOff>
    </xdr:to>
    <xdr:cxnSp macro="">
      <xdr:nvCxnSpPr>
        <xdr:cNvPr id="135" name="直線コネクタ 134">
          <a:extLst>
            <a:ext uri="{FF2B5EF4-FFF2-40B4-BE49-F238E27FC236}">
              <a16:creationId xmlns:a16="http://schemas.microsoft.com/office/drawing/2014/main" id="{E7051807-150C-44EE-8529-13A8CA37D36A}"/>
            </a:ext>
          </a:extLst>
        </xdr:cNvPr>
        <xdr:cNvCxnSpPr/>
      </xdr:nvCxnSpPr>
      <xdr:spPr>
        <a:xfrm flipV="1">
          <a:off x="3225800" y="10732262"/>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1D2D5586-666A-4520-BA3B-281CE2D02619}"/>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a:extLst>
            <a:ext uri="{FF2B5EF4-FFF2-40B4-BE49-F238E27FC236}">
              <a16:creationId xmlns:a16="http://schemas.microsoft.com/office/drawing/2014/main" id="{5582A0A9-7E8D-4951-AE99-4CCC25BB5721}"/>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116586</xdr:rowOff>
    </xdr:from>
    <xdr:to>
      <xdr:col>15</xdr:col>
      <xdr:colOff>82550</xdr:colOff>
      <xdr:row>64</xdr:row>
      <xdr:rowOff>131064</xdr:rowOff>
    </xdr:to>
    <xdr:cxnSp macro="">
      <xdr:nvCxnSpPr>
        <xdr:cNvPr id="138" name="直線コネクタ 137">
          <a:extLst>
            <a:ext uri="{FF2B5EF4-FFF2-40B4-BE49-F238E27FC236}">
              <a16:creationId xmlns:a16="http://schemas.microsoft.com/office/drawing/2014/main" id="{9EC2EBB3-E48D-488E-9689-10688BCC7E29}"/>
            </a:ext>
          </a:extLst>
        </xdr:cNvPr>
        <xdr:cNvCxnSpPr/>
      </xdr:nvCxnSpPr>
      <xdr:spPr>
        <a:xfrm flipV="1">
          <a:off x="2336800" y="110893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4F570DB3-B6CB-4799-BBDF-B025DF57209D}"/>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0" name="テキスト ボックス 139">
          <a:extLst>
            <a:ext uri="{FF2B5EF4-FFF2-40B4-BE49-F238E27FC236}">
              <a16:creationId xmlns:a16="http://schemas.microsoft.com/office/drawing/2014/main" id="{8482C467-DFF6-4BDE-9601-02337C22148F}"/>
            </a:ext>
          </a:extLst>
        </xdr:cNvPr>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131064</xdr:rowOff>
    </xdr:to>
    <xdr:cxnSp macro="">
      <xdr:nvCxnSpPr>
        <xdr:cNvPr id="141" name="直線コネクタ 140">
          <a:extLst>
            <a:ext uri="{FF2B5EF4-FFF2-40B4-BE49-F238E27FC236}">
              <a16:creationId xmlns:a16="http://schemas.microsoft.com/office/drawing/2014/main" id="{41C31F11-1CD6-42E3-B664-26D41E0D981E}"/>
            </a:ext>
          </a:extLst>
        </xdr:cNvPr>
        <xdr:cNvCxnSpPr/>
      </xdr:nvCxnSpPr>
      <xdr:spPr>
        <a:xfrm>
          <a:off x="1447800" y="1097356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FC91527D-6854-4108-A25F-2E91913ED66E}"/>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3" name="テキスト ボックス 142">
          <a:extLst>
            <a:ext uri="{FF2B5EF4-FFF2-40B4-BE49-F238E27FC236}">
              <a16:creationId xmlns:a16="http://schemas.microsoft.com/office/drawing/2014/main" id="{18FBD4C9-93B9-404E-8385-07B00DB13FAD}"/>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AF05C6F7-EEEE-42C9-BA05-68323F584111}"/>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5" name="テキスト ボックス 144">
          <a:extLst>
            <a:ext uri="{FF2B5EF4-FFF2-40B4-BE49-F238E27FC236}">
              <a16:creationId xmlns:a16="http://schemas.microsoft.com/office/drawing/2014/main" id="{849DD338-CF99-4CFC-ABFC-6F4E8DB003B6}"/>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DF5B5CF-CBC7-438E-86EA-C5222F83E32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5A25AA4-1929-46E8-B432-2BE041F4656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B141B8D-BD0F-4EE7-AA64-D46CC914E64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2EE5856-6A77-43F8-892A-FC223F93C82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2F70491-8954-421D-B2D6-231DC9E5E04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51" name="楕円 150">
          <a:extLst>
            <a:ext uri="{FF2B5EF4-FFF2-40B4-BE49-F238E27FC236}">
              <a16:creationId xmlns:a16="http://schemas.microsoft.com/office/drawing/2014/main" id="{7DE65ABB-9C0A-40AB-9C76-41AE0FA93635}"/>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41419</xdr:rowOff>
    </xdr:from>
    <xdr:ext cx="762000" cy="259045"/>
    <xdr:sp macro="" textlink="">
      <xdr:nvSpPr>
        <xdr:cNvPr id="152" name="財政構造の弾力性該当値テキスト">
          <a:extLst>
            <a:ext uri="{FF2B5EF4-FFF2-40B4-BE49-F238E27FC236}">
              <a16:creationId xmlns:a16="http://schemas.microsoft.com/office/drawing/2014/main" id="{52AC9C42-A23E-47DB-AADA-6F14BF42D52F}"/>
            </a:ext>
          </a:extLst>
        </xdr:cNvPr>
        <xdr:cNvSpPr txBox="1"/>
      </xdr:nvSpPr>
      <xdr:spPr>
        <a:xfrm>
          <a:off x="50419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3" name="楕円 152">
          <a:extLst>
            <a:ext uri="{FF2B5EF4-FFF2-40B4-BE49-F238E27FC236}">
              <a16:creationId xmlns:a16="http://schemas.microsoft.com/office/drawing/2014/main" id="{B564F34D-70F7-429B-A975-F9B867A2ED2B}"/>
            </a:ext>
          </a:extLst>
        </xdr:cNvPr>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54" name="テキスト ボックス 153">
          <a:extLst>
            <a:ext uri="{FF2B5EF4-FFF2-40B4-BE49-F238E27FC236}">
              <a16:creationId xmlns:a16="http://schemas.microsoft.com/office/drawing/2014/main" id="{6A92ED0B-225B-4AF7-B649-725A7C30D449}"/>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5" name="楕円 154">
          <a:extLst>
            <a:ext uri="{FF2B5EF4-FFF2-40B4-BE49-F238E27FC236}">
              <a16:creationId xmlns:a16="http://schemas.microsoft.com/office/drawing/2014/main" id="{33F059F6-391C-493D-A902-5E3E29186884}"/>
            </a:ext>
          </a:extLst>
        </xdr:cNvPr>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56" name="テキスト ボックス 155">
          <a:extLst>
            <a:ext uri="{FF2B5EF4-FFF2-40B4-BE49-F238E27FC236}">
              <a16:creationId xmlns:a16="http://schemas.microsoft.com/office/drawing/2014/main" id="{D82F6F60-D0E8-47F8-A851-658A28A484BF}"/>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7" name="楕円 156">
          <a:extLst>
            <a:ext uri="{FF2B5EF4-FFF2-40B4-BE49-F238E27FC236}">
              <a16:creationId xmlns:a16="http://schemas.microsoft.com/office/drawing/2014/main" id="{6EA6A96F-5BFF-4D5D-9BE3-12CA142337A7}"/>
            </a:ext>
          </a:extLst>
        </xdr:cNvPr>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8" name="テキスト ボックス 157">
          <a:extLst>
            <a:ext uri="{FF2B5EF4-FFF2-40B4-BE49-F238E27FC236}">
              <a16:creationId xmlns:a16="http://schemas.microsoft.com/office/drawing/2014/main" id="{B7E8F1AE-F45C-477B-B32E-1982CE8E6567}"/>
            </a:ext>
          </a:extLst>
        </xdr:cNvPr>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9" name="楕円 158">
          <a:extLst>
            <a:ext uri="{FF2B5EF4-FFF2-40B4-BE49-F238E27FC236}">
              <a16:creationId xmlns:a16="http://schemas.microsoft.com/office/drawing/2014/main" id="{9C560438-2FC0-4166-B167-346F83F29702}"/>
            </a:ext>
          </a:extLst>
        </xdr:cNvPr>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61739</xdr:rowOff>
    </xdr:from>
    <xdr:ext cx="762000" cy="259045"/>
    <xdr:sp macro="" textlink="">
      <xdr:nvSpPr>
        <xdr:cNvPr id="160" name="テキスト ボックス 159">
          <a:extLst>
            <a:ext uri="{FF2B5EF4-FFF2-40B4-BE49-F238E27FC236}">
              <a16:creationId xmlns:a16="http://schemas.microsoft.com/office/drawing/2014/main" id="{02494534-86F4-4073-AE50-59A672E302BC}"/>
            </a:ext>
          </a:extLst>
        </xdr:cNvPr>
        <xdr:cNvSpPr txBox="1"/>
      </xdr:nvSpPr>
      <xdr:spPr>
        <a:xfrm>
          <a:off x="1066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D17873-E85F-460E-A306-26B09464AFC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C31BFE9-8440-4C97-9334-D3FC8BBDAB2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BF266790-BEE8-4E86-A40D-72BB04446EA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F4213F20-B3FC-46B9-9125-39A475D02D0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D37DE75F-D56A-4BAA-88E9-B3B43531087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4D0CDBE3-FF1B-4FBF-A90C-71B6B23E0FE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670988C8-9F44-490D-98CE-29F71A7D0D3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E792293C-3058-4EEC-9D78-A334E4FD4C8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CC053FCC-A4EA-47E6-AA02-D4217833D02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D1F5770-EA5E-409A-9F6F-757D454E7F4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D400D4AB-D548-4294-9F67-39554D31BDF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7F1EB5D1-A4A7-4617-89F7-3DDA2F11EDB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ACC3EF7B-F223-4876-A6FF-66DAC557643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一人あたりの人件費・物件費等決算額は、類似団体よりも数値は低いものの、全国平均・和歌山県平均よりも高い数値となっている。これは、０・１・２歳児保育の需要増による臨時保育士の多数雇用していることなどが主な要因になっている。合併後人件費は減少しているが、物件費が増加しており、今後もより一層事務事業の精査を行うなど、経常経費の削減を行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2CAD8DF3-166E-4E34-A5EB-C44B401E1AD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494F5776-F7B9-41E6-8EF5-E3CB1C1422E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C3D5575E-1C31-486A-985D-C83D068026F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4D759DFA-6D40-4EEE-873D-B0C6AB2C10F4}"/>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4EF90A36-556B-4B5A-A848-E1C7301633C2}"/>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B2FA3D74-BF60-4413-99FA-32CBB2A8C7EC}"/>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F67DE9AF-211C-4F3F-BA5A-FCF6248E6AD3}"/>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60191668-AB28-446C-9FA9-B19F8070B7BB}"/>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6BA20578-9F74-4E3C-90FB-6BBA0BA311CB}"/>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22B488BC-9EA6-4F06-A0CA-1F04B2413D7E}"/>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AC01F5D8-5973-4513-A2DE-097CEB6DF366}"/>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282DA331-5BB0-46F9-8797-D3D1C46348C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8B539943-0BA7-4FE9-87AB-7F47F1FF24E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8AF4E19E-BC12-46B4-B04C-E25A09D9251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3883A01E-D362-47E9-81A5-F278D7D88F62}"/>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F906950A-B734-423C-B935-4026287807DB}"/>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69AC21BF-E58A-4FAF-9A93-9DC61F70CE01}"/>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017026A0-F6F4-4E7B-BD25-E0536BCECBF9}"/>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B0D54A5E-D200-46E0-A8B1-B3939B50DF46}"/>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32510</xdr:rowOff>
    </xdr:from>
    <xdr:to>
      <xdr:col>23</xdr:col>
      <xdr:colOff>133350</xdr:colOff>
      <xdr:row>81</xdr:row>
      <xdr:rowOff>46256</xdr:rowOff>
    </xdr:to>
    <xdr:cxnSp macro="">
      <xdr:nvCxnSpPr>
        <xdr:cNvPr id="193" name="直線コネクタ 192">
          <a:extLst>
            <a:ext uri="{FF2B5EF4-FFF2-40B4-BE49-F238E27FC236}">
              <a16:creationId xmlns:a16="http://schemas.microsoft.com/office/drawing/2014/main" id="{643FECC1-809A-45DC-A1EE-FF15F11E9C53}"/>
            </a:ext>
          </a:extLst>
        </xdr:cNvPr>
        <xdr:cNvCxnSpPr/>
      </xdr:nvCxnSpPr>
      <xdr:spPr>
        <a:xfrm flipV="1">
          <a:off x="4114800" y="13919960"/>
          <a:ext cx="838200" cy="1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99240</xdr:rowOff>
    </xdr:from>
    <xdr:ext cx="762000" cy="259045"/>
    <xdr:sp macro="" textlink="">
      <xdr:nvSpPr>
        <xdr:cNvPr id="194" name="人件費・物件費等の状況平均値テキスト">
          <a:extLst>
            <a:ext uri="{FF2B5EF4-FFF2-40B4-BE49-F238E27FC236}">
              <a16:creationId xmlns:a16="http://schemas.microsoft.com/office/drawing/2014/main" id="{ECD126D6-C7BC-4FA0-B1FF-30F629FB09D7}"/>
            </a:ext>
          </a:extLst>
        </xdr:cNvPr>
        <xdr:cNvSpPr txBox="1"/>
      </xdr:nvSpPr>
      <xdr:spPr>
        <a:xfrm>
          <a:off x="5041900" y="13986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422109D3-FA8F-4A39-942D-6C8C79CDB09D}"/>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32533</xdr:rowOff>
    </xdr:from>
    <xdr:to>
      <xdr:col>19</xdr:col>
      <xdr:colOff>133350</xdr:colOff>
      <xdr:row>81</xdr:row>
      <xdr:rowOff>46256</xdr:rowOff>
    </xdr:to>
    <xdr:cxnSp macro="">
      <xdr:nvCxnSpPr>
        <xdr:cNvPr id="196" name="直線コネクタ 195">
          <a:extLst>
            <a:ext uri="{FF2B5EF4-FFF2-40B4-BE49-F238E27FC236}">
              <a16:creationId xmlns:a16="http://schemas.microsoft.com/office/drawing/2014/main" id="{30BC03F0-559D-4843-AC9C-D0115648F938}"/>
            </a:ext>
          </a:extLst>
        </xdr:cNvPr>
        <xdr:cNvCxnSpPr/>
      </xdr:nvCxnSpPr>
      <xdr:spPr>
        <a:xfrm>
          <a:off x="3225800" y="13919983"/>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5042A031-D028-469F-9F82-C90D79E5B98D}"/>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167721</xdr:rowOff>
    </xdr:from>
    <xdr:ext cx="736600" cy="259045"/>
    <xdr:sp macro="" textlink="">
      <xdr:nvSpPr>
        <xdr:cNvPr id="198" name="テキスト ボックス 197">
          <a:extLst>
            <a:ext uri="{FF2B5EF4-FFF2-40B4-BE49-F238E27FC236}">
              <a16:creationId xmlns:a16="http://schemas.microsoft.com/office/drawing/2014/main" id="{C68AE02A-6015-4F43-B76E-E63F3833D0A7}"/>
            </a:ext>
          </a:extLst>
        </xdr:cNvPr>
        <xdr:cNvSpPr txBox="1"/>
      </xdr:nvSpPr>
      <xdr:spPr>
        <a:xfrm>
          <a:off x="3733800" y="1405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4668</xdr:rowOff>
    </xdr:from>
    <xdr:to>
      <xdr:col>15</xdr:col>
      <xdr:colOff>82550</xdr:colOff>
      <xdr:row>81</xdr:row>
      <xdr:rowOff>32533</xdr:rowOff>
    </xdr:to>
    <xdr:cxnSp macro="">
      <xdr:nvCxnSpPr>
        <xdr:cNvPr id="199" name="直線コネクタ 198">
          <a:extLst>
            <a:ext uri="{FF2B5EF4-FFF2-40B4-BE49-F238E27FC236}">
              <a16:creationId xmlns:a16="http://schemas.microsoft.com/office/drawing/2014/main" id="{8A161CCB-3CFC-4ED2-B25F-AD50E9DB4865}"/>
            </a:ext>
          </a:extLst>
        </xdr:cNvPr>
        <xdr:cNvCxnSpPr/>
      </xdr:nvCxnSpPr>
      <xdr:spPr>
        <a:xfrm>
          <a:off x="2336800" y="13892118"/>
          <a:ext cx="889000" cy="2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115160C7-89CA-4392-AD1D-5C5397A17659}"/>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113402</xdr:rowOff>
    </xdr:from>
    <xdr:ext cx="762000" cy="259045"/>
    <xdr:sp macro="" textlink="">
      <xdr:nvSpPr>
        <xdr:cNvPr id="201" name="テキスト ボックス 200">
          <a:extLst>
            <a:ext uri="{FF2B5EF4-FFF2-40B4-BE49-F238E27FC236}">
              <a16:creationId xmlns:a16="http://schemas.microsoft.com/office/drawing/2014/main" id="{3E93C74E-09A6-49CC-BEE9-464025F5AD4B}"/>
            </a:ext>
          </a:extLst>
        </xdr:cNvPr>
        <xdr:cNvSpPr txBox="1"/>
      </xdr:nvSpPr>
      <xdr:spPr>
        <a:xfrm>
          <a:off x="2844800" y="1400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135441</xdr:rowOff>
    </xdr:from>
    <xdr:to>
      <xdr:col>11</xdr:col>
      <xdr:colOff>31750</xdr:colOff>
      <xdr:row>81</xdr:row>
      <xdr:rowOff>4668</xdr:rowOff>
    </xdr:to>
    <xdr:cxnSp macro="">
      <xdr:nvCxnSpPr>
        <xdr:cNvPr id="202" name="直線コネクタ 201">
          <a:extLst>
            <a:ext uri="{FF2B5EF4-FFF2-40B4-BE49-F238E27FC236}">
              <a16:creationId xmlns:a16="http://schemas.microsoft.com/office/drawing/2014/main" id="{7590C2C5-E23C-4A40-8075-E8587CB30E10}"/>
            </a:ext>
          </a:extLst>
        </xdr:cNvPr>
        <xdr:cNvCxnSpPr/>
      </xdr:nvCxnSpPr>
      <xdr:spPr>
        <a:xfrm>
          <a:off x="1447800" y="13851441"/>
          <a:ext cx="8890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a:extLst>
            <a:ext uri="{FF2B5EF4-FFF2-40B4-BE49-F238E27FC236}">
              <a16:creationId xmlns:a16="http://schemas.microsoft.com/office/drawing/2014/main" id="{3B0A594B-D343-4513-AAF1-ADFACF6B1FC7}"/>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67601</xdr:rowOff>
    </xdr:from>
    <xdr:ext cx="762000" cy="259045"/>
    <xdr:sp macro="" textlink="">
      <xdr:nvSpPr>
        <xdr:cNvPr id="204" name="テキスト ボックス 203">
          <a:extLst>
            <a:ext uri="{FF2B5EF4-FFF2-40B4-BE49-F238E27FC236}">
              <a16:creationId xmlns:a16="http://schemas.microsoft.com/office/drawing/2014/main" id="{5EE8F2A5-C492-4F76-9DE0-D39DA6FC9CD6}"/>
            </a:ext>
          </a:extLst>
        </xdr:cNvPr>
        <xdr:cNvSpPr txBox="1"/>
      </xdr:nvSpPr>
      <xdr:spPr>
        <a:xfrm>
          <a:off x="1955800" y="1395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a:extLst>
            <a:ext uri="{FF2B5EF4-FFF2-40B4-BE49-F238E27FC236}">
              <a16:creationId xmlns:a16="http://schemas.microsoft.com/office/drawing/2014/main" id="{5D48C6DC-96C5-4A5F-B794-45215ACA295C}"/>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40095</xdr:rowOff>
    </xdr:from>
    <xdr:ext cx="762000" cy="259045"/>
    <xdr:sp macro="" textlink="">
      <xdr:nvSpPr>
        <xdr:cNvPr id="206" name="テキスト ボックス 205">
          <a:extLst>
            <a:ext uri="{FF2B5EF4-FFF2-40B4-BE49-F238E27FC236}">
              <a16:creationId xmlns:a16="http://schemas.microsoft.com/office/drawing/2014/main" id="{0E452E3F-1BDF-4C11-9BD4-5CF29E7FFAB6}"/>
            </a:ext>
          </a:extLst>
        </xdr:cNvPr>
        <xdr:cNvSpPr txBox="1"/>
      </xdr:nvSpPr>
      <xdr:spPr>
        <a:xfrm>
          <a:off x="1066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37D5F00-4559-4DCF-868B-FB23DBD066A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62990B6-BAEE-4547-8CC9-5944C06E018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7C9310C-49D0-4A80-AB9C-8EA0DF3C966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8E7EA3C-B631-48AA-8E36-75AF573103B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8C99945-B870-4AF1-A99E-D050DE76B73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153160</xdr:rowOff>
    </xdr:from>
    <xdr:to>
      <xdr:col>23</xdr:col>
      <xdr:colOff>184150</xdr:colOff>
      <xdr:row>81</xdr:row>
      <xdr:rowOff>83310</xdr:rowOff>
    </xdr:to>
    <xdr:sp macro="" textlink="">
      <xdr:nvSpPr>
        <xdr:cNvPr id="212" name="楕円 211">
          <a:extLst>
            <a:ext uri="{FF2B5EF4-FFF2-40B4-BE49-F238E27FC236}">
              <a16:creationId xmlns:a16="http://schemas.microsoft.com/office/drawing/2014/main" id="{67835B69-F2F2-4A19-826B-5FBA25C811C5}"/>
            </a:ext>
          </a:extLst>
        </xdr:cNvPr>
        <xdr:cNvSpPr/>
      </xdr:nvSpPr>
      <xdr:spPr>
        <a:xfrm>
          <a:off x="4902200" y="1386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169687</xdr:rowOff>
    </xdr:from>
    <xdr:ext cx="762000" cy="259045"/>
    <xdr:sp macro="" textlink="">
      <xdr:nvSpPr>
        <xdr:cNvPr id="213" name="人件費・物件費等の状況該当値テキスト">
          <a:extLst>
            <a:ext uri="{FF2B5EF4-FFF2-40B4-BE49-F238E27FC236}">
              <a16:creationId xmlns:a16="http://schemas.microsoft.com/office/drawing/2014/main" id="{B9C6AFF3-E033-401D-AC28-6E063D8B75CA}"/>
            </a:ext>
          </a:extLst>
        </xdr:cNvPr>
        <xdr:cNvSpPr txBox="1"/>
      </xdr:nvSpPr>
      <xdr:spPr>
        <a:xfrm>
          <a:off x="5041900" y="1371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166906</xdr:rowOff>
    </xdr:from>
    <xdr:to>
      <xdr:col>19</xdr:col>
      <xdr:colOff>184150</xdr:colOff>
      <xdr:row>81</xdr:row>
      <xdr:rowOff>97056</xdr:rowOff>
    </xdr:to>
    <xdr:sp macro="" textlink="">
      <xdr:nvSpPr>
        <xdr:cNvPr id="214" name="楕円 213">
          <a:extLst>
            <a:ext uri="{FF2B5EF4-FFF2-40B4-BE49-F238E27FC236}">
              <a16:creationId xmlns:a16="http://schemas.microsoft.com/office/drawing/2014/main" id="{6777F86B-596B-4B52-B21C-D1F663F2634A}"/>
            </a:ext>
          </a:extLst>
        </xdr:cNvPr>
        <xdr:cNvSpPr/>
      </xdr:nvSpPr>
      <xdr:spPr>
        <a:xfrm>
          <a:off x="4064000" y="138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107233</xdr:rowOff>
    </xdr:from>
    <xdr:ext cx="736600" cy="259045"/>
    <xdr:sp macro="" textlink="">
      <xdr:nvSpPr>
        <xdr:cNvPr id="215" name="テキスト ボックス 214">
          <a:extLst>
            <a:ext uri="{FF2B5EF4-FFF2-40B4-BE49-F238E27FC236}">
              <a16:creationId xmlns:a16="http://schemas.microsoft.com/office/drawing/2014/main" id="{61C7B110-3ECF-4FD6-BBAA-2D87FA5AD92B}"/>
            </a:ext>
          </a:extLst>
        </xdr:cNvPr>
        <xdr:cNvSpPr txBox="1"/>
      </xdr:nvSpPr>
      <xdr:spPr>
        <a:xfrm>
          <a:off x="3733800" y="1365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153183</xdr:rowOff>
    </xdr:from>
    <xdr:to>
      <xdr:col>15</xdr:col>
      <xdr:colOff>133350</xdr:colOff>
      <xdr:row>81</xdr:row>
      <xdr:rowOff>83333</xdr:rowOff>
    </xdr:to>
    <xdr:sp macro="" textlink="">
      <xdr:nvSpPr>
        <xdr:cNvPr id="216" name="楕円 215">
          <a:extLst>
            <a:ext uri="{FF2B5EF4-FFF2-40B4-BE49-F238E27FC236}">
              <a16:creationId xmlns:a16="http://schemas.microsoft.com/office/drawing/2014/main" id="{B1EB9188-0649-4A03-88BB-E2C51A8653A4}"/>
            </a:ext>
          </a:extLst>
        </xdr:cNvPr>
        <xdr:cNvSpPr/>
      </xdr:nvSpPr>
      <xdr:spPr>
        <a:xfrm>
          <a:off x="3175000" y="138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93510</xdr:rowOff>
    </xdr:from>
    <xdr:ext cx="762000" cy="259045"/>
    <xdr:sp macro="" textlink="">
      <xdr:nvSpPr>
        <xdr:cNvPr id="217" name="テキスト ボックス 216">
          <a:extLst>
            <a:ext uri="{FF2B5EF4-FFF2-40B4-BE49-F238E27FC236}">
              <a16:creationId xmlns:a16="http://schemas.microsoft.com/office/drawing/2014/main" id="{ED1DDEAA-AABB-4224-BBB3-B0E96A9DACE1}"/>
            </a:ext>
          </a:extLst>
        </xdr:cNvPr>
        <xdr:cNvSpPr txBox="1"/>
      </xdr:nvSpPr>
      <xdr:spPr>
        <a:xfrm>
          <a:off x="2844800" y="1363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125318</xdr:rowOff>
    </xdr:from>
    <xdr:to>
      <xdr:col>11</xdr:col>
      <xdr:colOff>82550</xdr:colOff>
      <xdr:row>81</xdr:row>
      <xdr:rowOff>55468</xdr:rowOff>
    </xdr:to>
    <xdr:sp macro="" textlink="">
      <xdr:nvSpPr>
        <xdr:cNvPr id="218" name="楕円 217">
          <a:extLst>
            <a:ext uri="{FF2B5EF4-FFF2-40B4-BE49-F238E27FC236}">
              <a16:creationId xmlns:a16="http://schemas.microsoft.com/office/drawing/2014/main" id="{D8BCB017-FBCD-4422-B8DE-E60B27B50071}"/>
            </a:ext>
          </a:extLst>
        </xdr:cNvPr>
        <xdr:cNvSpPr/>
      </xdr:nvSpPr>
      <xdr:spPr>
        <a:xfrm>
          <a:off x="2286000" y="138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65645</xdr:rowOff>
    </xdr:from>
    <xdr:ext cx="762000" cy="259045"/>
    <xdr:sp macro="" textlink="">
      <xdr:nvSpPr>
        <xdr:cNvPr id="219" name="テキスト ボックス 218">
          <a:extLst>
            <a:ext uri="{FF2B5EF4-FFF2-40B4-BE49-F238E27FC236}">
              <a16:creationId xmlns:a16="http://schemas.microsoft.com/office/drawing/2014/main" id="{37847337-0619-4C83-9AF1-C909E9F1C6C9}"/>
            </a:ext>
          </a:extLst>
        </xdr:cNvPr>
        <xdr:cNvSpPr txBox="1"/>
      </xdr:nvSpPr>
      <xdr:spPr>
        <a:xfrm>
          <a:off x="1955800" y="136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84641</xdr:rowOff>
    </xdr:from>
    <xdr:to>
      <xdr:col>7</xdr:col>
      <xdr:colOff>31750</xdr:colOff>
      <xdr:row>81</xdr:row>
      <xdr:rowOff>14791</xdr:rowOff>
    </xdr:to>
    <xdr:sp macro="" textlink="">
      <xdr:nvSpPr>
        <xdr:cNvPr id="220" name="楕円 219">
          <a:extLst>
            <a:ext uri="{FF2B5EF4-FFF2-40B4-BE49-F238E27FC236}">
              <a16:creationId xmlns:a16="http://schemas.microsoft.com/office/drawing/2014/main" id="{E2572E82-258E-4B27-9ED2-011AE8176FEE}"/>
            </a:ext>
          </a:extLst>
        </xdr:cNvPr>
        <xdr:cNvSpPr/>
      </xdr:nvSpPr>
      <xdr:spPr>
        <a:xfrm>
          <a:off x="1397000" y="138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24968</xdr:rowOff>
    </xdr:from>
    <xdr:ext cx="762000" cy="259045"/>
    <xdr:sp macro="" textlink="">
      <xdr:nvSpPr>
        <xdr:cNvPr id="221" name="テキスト ボックス 220">
          <a:extLst>
            <a:ext uri="{FF2B5EF4-FFF2-40B4-BE49-F238E27FC236}">
              <a16:creationId xmlns:a16="http://schemas.microsoft.com/office/drawing/2014/main" id="{B9A9E76F-FB05-4A2D-95BE-56573EEF5EE9}"/>
            </a:ext>
          </a:extLst>
        </xdr:cNvPr>
        <xdr:cNvSpPr txBox="1"/>
      </xdr:nvSpPr>
      <xdr:spPr>
        <a:xfrm>
          <a:off x="1066800" y="1356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76E564DE-E5FD-417A-95DB-32AEBEDF941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9B0908A0-5421-4479-88D1-A95C20D021B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A6AF6A12-59AB-4D59-9677-11D282E2806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6A2DEFC6-FDCA-496D-ABF2-E5CC2126ED4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31A4876D-9F91-4E21-A0FD-2C2B6495FF3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CFEF1F94-7056-4CE2-B170-39B7550EE95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159B305E-CB54-4641-8D4D-DFAEE0F3AE3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82BDD6B8-1BF3-4995-8157-7CD93E07C50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FE2A0C94-92FC-4CAF-99E2-7117FC6BD8A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8EE3DB96-D2FA-423B-9653-F4BBFF3A1FB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AA1175FF-277D-4040-B535-CB5853E9814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34B9610D-0326-4870-8123-D643A1FBBBF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C0FDCB9F-7FFE-4465-9DCD-E9D1E5D6F52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に比べ給与表の引上げ率が低くなっている。また、高卒、短大卒、大卒などの経験年数による職員構成の変動においても低い状況となっているが、今後も、計画的な給与制度の見直しを進め、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36C0281-44A2-4148-842C-96F85DD9867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4D493E7B-CC3C-4F8C-8F67-4D9C43CB403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53233F25-E512-495A-89A5-2D444A2DA25A}"/>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3958C59A-E875-4EA3-ABAE-C92AECE0A5DC}"/>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9BE6165F-94EC-4467-9FA5-68EDB82ACBA9}"/>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E3A1579-BCE9-4C23-8A3F-76CC499A41B6}"/>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B4A65251-57D9-4E81-B57D-08A45BE6CBC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8397F06B-CBEC-44C6-88F2-318FCF5F6D58}"/>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527B4FD3-E855-4CEA-B011-0E8BE4158CF1}"/>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4AC6BFC9-3814-4FD0-8D14-2F2FD971610E}"/>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4877CB7A-1CEA-4C93-9F0B-EDCC2260934B}"/>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10225706-B0D1-437B-9956-C288E14EE088}"/>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1D97495A-4CDE-4388-A8AB-95409957F88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D134498B-14C3-4CF4-A394-27037D4989C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855A7B95-D724-4834-A371-8E9ED4E902A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BD869150-B319-4B7F-999F-CA7E6AB23DC9}"/>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27D8627-B880-4844-A622-5C2F9ECA9358}"/>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FBDB77C1-3A37-4AE5-B228-EBABB7BBBDF2}"/>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5A624AD5-AA5F-4F1B-9868-6CB8A11309F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A63AAF03-7AD4-4508-8AB2-AD9E4CE77475}"/>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74084</xdr:rowOff>
    </xdr:from>
    <xdr:to>
      <xdr:col>81</xdr:col>
      <xdr:colOff>44450</xdr:colOff>
      <xdr:row>82</xdr:row>
      <xdr:rowOff>164041</xdr:rowOff>
    </xdr:to>
    <xdr:cxnSp macro="">
      <xdr:nvCxnSpPr>
        <xdr:cNvPr id="255" name="直線コネクタ 254">
          <a:extLst>
            <a:ext uri="{FF2B5EF4-FFF2-40B4-BE49-F238E27FC236}">
              <a16:creationId xmlns:a16="http://schemas.microsoft.com/office/drawing/2014/main" id="{64470A68-F5A9-4A67-BF3B-C343DAE2476C}"/>
            </a:ext>
          </a:extLst>
        </xdr:cNvPr>
        <xdr:cNvCxnSpPr/>
      </xdr:nvCxnSpPr>
      <xdr:spPr>
        <a:xfrm>
          <a:off x="16179800" y="13961534"/>
          <a:ext cx="838200" cy="2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a:extLst>
            <a:ext uri="{FF2B5EF4-FFF2-40B4-BE49-F238E27FC236}">
              <a16:creationId xmlns:a16="http://schemas.microsoft.com/office/drawing/2014/main" id="{410687CF-476C-4C2B-A312-35AEEF316223}"/>
            </a:ext>
          </a:extLst>
        </xdr:cNvPr>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ACE5169D-6B4A-4722-A265-20BFC70DDEAC}"/>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64559</xdr:rowOff>
    </xdr:from>
    <xdr:to>
      <xdr:col>77</xdr:col>
      <xdr:colOff>44450</xdr:colOff>
      <xdr:row>81</xdr:row>
      <xdr:rowOff>74084</xdr:rowOff>
    </xdr:to>
    <xdr:cxnSp macro="">
      <xdr:nvCxnSpPr>
        <xdr:cNvPr id="258" name="直線コネクタ 257">
          <a:extLst>
            <a:ext uri="{FF2B5EF4-FFF2-40B4-BE49-F238E27FC236}">
              <a16:creationId xmlns:a16="http://schemas.microsoft.com/office/drawing/2014/main" id="{162E9836-84DD-4866-ADF1-78E44B12DEDE}"/>
            </a:ext>
          </a:extLst>
        </xdr:cNvPr>
        <xdr:cNvCxnSpPr/>
      </xdr:nvCxnSpPr>
      <xdr:spPr>
        <a:xfrm>
          <a:off x="15290800" y="1378055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744D0FA1-DA3E-4764-B45D-3425B3D113AC}"/>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a:extLst>
            <a:ext uri="{FF2B5EF4-FFF2-40B4-BE49-F238E27FC236}">
              <a16:creationId xmlns:a16="http://schemas.microsoft.com/office/drawing/2014/main" id="{4F8A32B4-32A3-43E8-8EDC-A77DDA2A449A}"/>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64559</xdr:rowOff>
    </xdr:from>
    <xdr:to>
      <xdr:col>72</xdr:col>
      <xdr:colOff>203200</xdr:colOff>
      <xdr:row>80</xdr:row>
      <xdr:rowOff>144991</xdr:rowOff>
    </xdr:to>
    <xdr:cxnSp macro="">
      <xdr:nvCxnSpPr>
        <xdr:cNvPr id="261" name="直線コネクタ 260">
          <a:extLst>
            <a:ext uri="{FF2B5EF4-FFF2-40B4-BE49-F238E27FC236}">
              <a16:creationId xmlns:a16="http://schemas.microsoft.com/office/drawing/2014/main" id="{5E666363-58F8-4D97-ACA9-E85BB97A8776}"/>
            </a:ext>
          </a:extLst>
        </xdr:cNvPr>
        <xdr:cNvCxnSpPr/>
      </xdr:nvCxnSpPr>
      <xdr:spPr>
        <a:xfrm flipV="1">
          <a:off x="14401800" y="137805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4CCCADD8-4D50-47E6-A19D-58201DCC4743}"/>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3" name="テキスト ボックス 262">
          <a:extLst>
            <a:ext uri="{FF2B5EF4-FFF2-40B4-BE49-F238E27FC236}">
              <a16:creationId xmlns:a16="http://schemas.microsoft.com/office/drawing/2014/main" id="{F9504FEB-1ADF-4502-940A-A59B6E6EC354}"/>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144991</xdr:rowOff>
    </xdr:from>
    <xdr:to>
      <xdr:col>68</xdr:col>
      <xdr:colOff>152400</xdr:colOff>
      <xdr:row>81</xdr:row>
      <xdr:rowOff>74084</xdr:rowOff>
    </xdr:to>
    <xdr:cxnSp macro="">
      <xdr:nvCxnSpPr>
        <xdr:cNvPr id="264" name="直線コネクタ 263">
          <a:extLst>
            <a:ext uri="{FF2B5EF4-FFF2-40B4-BE49-F238E27FC236}">
              <a16:creationId xmlns:a16="http://schemas.microsoft.com/office/drawing/2014/main" id="{427A179F-CE8D-4210-B36F-07B33FC4F8C8}"/>
            </a:ext>
          </a:extLst>
        </xdr:cNvPr>
        <xdr:cNvCxnSpPr/>
      </xdr:nvCxnSpPr>
      <xdr:spPr>
        <a:xfrm flipV="1">
          <a:off x="13512800" y="138609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a:extLst>
            <a:ext uri="{FF2B5EF4-FFF2-40B4-BE49-F238E27FC236}">
              <a16:creationId xmlns:a16="http://schemas.microsoft.com/office/drawing/2014/main" id="{49D3851E-285E-4DC3-82AD-5BA1A61D8BE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66" name="テキスト ボックス 265">
          <a:extLst>
            <a:ext uri="{FF2B5EF4-FFF2-40B4-BE49-F238E27FC236}">
              <a16:creationId xmlns:a16="http://schemas.microsoft.com/office/drawing/2014/main" id="{1022F9BB-DAC4-4D27-84C1-45CD2FCB8198}"/>
            </a:ext>
          </a:extLst>
        </xdr:cNvPr>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a:extLst>
            <a:ext uri="{FF2B5EF4-FFF2-40B4-BE49-F238E27FC236}">
              <a16:creationId xmlns:a16="http://schemas.microsoft.com/office/drawing/2014/main" id="{58624D98-5FB8-44BF-877C-B5AA0749AB16}"/>
            </a:ext>
          </a:extLst>
        </xdr:cNvPr>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68" name="テキスト ボックス 267">
          <a:extLst>
            <a:ext uri="{FF2B5EF4-FFF2-40B4-BE49-F238E27FC236}">
              <a16:creationId xmlns:a16="http://schemas.microsoft.com/office/drawing/2014/main" id="{0BB6D336-5854-4E6E-B77B-CB2B71519A16}"/>
            </a:ext>
          </a:extLst>
        </xdr:cNvPr>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8C511ED-554D-41DA-ABB6-4B6E2F3C154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B22261FB-E1E1-4F89-939A-E0DD56A7F5E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344A5B8-DBDA-4257-9364-7A624C10465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76F4A05-BF6D-4D63-91D1-0A109640307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070BF70-7B89-49D8-934C-10C65B64642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113241</xdr:rowOff>
    </xdr:from>
    <xdr:to>
      <xdr:col>81</xdr:col>
      <xdr:colOff>95250</xdr:colOff>
      <xdr:row>83</xdr:row>
      <xdr:rowOff>43391</xdr:rowOff>
    </xdr:to>
    <xdr:sp macro="" textlink="">
      <xdr:nvSpPr>
        <xdr:cNvPr id="274" name="楕円 273">
          <a:extLst>
            <a:ext uri="{FF2B5EF4-FFF2-40B4-BE49-F238E27FC236}">
              <a16:creationId xmlns:a16="http://schemas.microsoft.com/office/drawing/2014/main" id="{6E2766A6-C417-4282-AD11-E38BA563AC3E}"/>
            </a:ext>
          </a:extLst>
        </xdr:cNvPr>
        <xdr:cNvSpPr/>
      </xdr:nvSpPr>
      <xdr:spPr>
        <a:xfrm>
          <a:off x="169672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129768</xdr:rowOff>
    </xdr:from>
    <xdr:ext cx="762000" cy="259045"/>
    <xdr:sp macro="" textlink="">
      <xdr:nvSpPr>
        <xdr:cNvPr id="275" name="給与水準   （国との比較）該当値テキスト">
          <a:extLst>
            <a:ext uri="{FF2B5EF4-FFF2-40B4-BE49-F238E27FC236}">
              <a16:creationId xmlns:a16="http://schemas.microsoft.com/office/drawing/2014/main" id="{18425EF0-C285-432B-98C8-3D972BB88F1C}"/>
            </a:ext>
          </a:extLst>
        </xdr:cNvPr>
        <xdr:cNvSpPr txBox="1"/>
      </xdr:nvSpPr>
      <xdr:spPr>
        <a:xfrm>
          <a:off x="17106900" y="1401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23284</xdr:rowOff>
    </xdr:from>
    <xdr:to>
      <xdr:col>77</xdr:col>
      <xdr:colOff>95250</xdr:colOff>
      <xdr:row>81</xdr:row>
      <xdr:rowOff>124884</xdr:rowOff>
    </xdr:to>
    <xdr:sp macro="" textlink="">
      <xdr:nvSpPr>
        <xdr:cNvPr id="276" name="楕円 275">
          <a:extLst>
            <a:ext uri="{FF2B5EF4-FFF2-40B4-BE49-F238E27FC236}">
              <a16:creationId xmlns:a16="http://schemas.microsoft.com/office/drawing/2014/main" id="{EFC12AD4-3F71-4B03-9EC1-178B5F472E60}"/>
            </a:ext>
          </a:extLst>
        </xdr:cNvPr>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135061</xdr:rowOff>
    </xdr:from>
    <xdr:ext cx="736600" cy="259045"/>
    <xdr:sp macro="" textlink="">
      <xdr:nvSpPr>
        <xdr:cNvPr id="277" name="テキスト ボックス 276">
          <a:extLst>
            <a:ext uri="{FF2B5EF4-FFF2-40B4-BE49-F238E27FC236}">
              <a16:creationId xmlns:a16="http://schemas.microsoft.com/office/drawing/2014/main" id="{AA120610-D88E-4B71-9B5D-350A88D9B0A2}"/>
            </a:ext>
          </a:extLst>
        </xdr:cNvPr>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13759</xdr:rowOff>
    </xdr:from>
    <xdr:to>
      <xdr:col>73</xdr:col>
      <xdr:colOff>44450</xdr:colOff>
      <xdr:row>80</xdr:row>
      <xdr:rowOff>115359</xdr:rowOff>
    </xdr:to>
    <xdr:sp macro="" textlink="">
      <xdr:nvSpPr>
        <xdr:cNvPr id="278" name="楕円 277">
          <a:extLst>
            <a:ext uri="{FF2B5EF4-FFF2-40B4-BE49-F238E27FC236}">
              <a16:creationId xmlns:a16="http://schemas.microsoft.com/office/drawing/2014/main" id="{D8FEBAA3-4DB4-4F9A-A8FF-A7D7FC5FA920}"/>
            </a:ext>
          </a:extLst>
        </xdr:cNvPr>
        <xdr:cNvSpPr/>
      </xdr:nvSpPr>
      <xdr:spPr>
        <a:xfrm>
          <a:off x="15240000" y="137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125536</xdr:rowOff>
    </xdr:from>
    <xdr:ext cx="762000" cy="259045"/>
    <xdr:sp macro="" textlink="">
      <xdr:nvSpPr>
        <xdr:cNvPr id="279" name="テキスト ボックス 278">
          <a:extLst>
            <a:ext uri="{FF2B5EF4-FFF2-40B4-BE49-F238E27FC236}">
              <a16:creationId xmlns:a16="http://schemas.microsoft.com/office/drawing/2014/main" id="{91BDDE62-C3D5-4213-A29A-B2C7C870161F}"/>
            </a:ext>
          </a:extLst>
        </xdr:cNvPr>
        <xdr:cNvSpPr txBox="1"/>
      </xdr:nvSpPr>
      <xdr:spPr>
        <a:xfrm>
          <a:off x="14909800" y="1349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94191</xdr:rowOff>
    </xdr:from>
    <xdr:to>
      <xdr:col>68</xdr:col>
      <xdr:colOff>203200</xdr:colOff>
      <xdr:row>81</xdr:row>
      <xdr:rowOff>24341</xdr:rowOff>
    </xdr:to>
    <xdr:sp macro="" textlink="">
      <xdr:nvSpPr>
        <xdr:cNvPr id="280" name="楕円 279">
          <a:extLst>
            <a:ext uri="{FF2B5EF4-FFF2-40B4-BE49-F238E27FC236}">
              <a16:creationId xmlns:a16="http://schemas.microsoft.com/office/drawing/2014/main" id="{0E290AE5-3BC3-4248-BEB1-62AA9E2DF567}"/>
            </a:ext>
          </a:extLst>
        </xdr:cNvPr>
        <xdr:cNvSpPr/>
      </xdr:nvSpPr>
      <xdr:spPr>
        <a:xfrm>
          <a:off x="14351000" y="138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34518</xdr:rowOff>
    </xdr:from>
    <xdr:ext cx="762000" cy="259045"/>
    <xdr:sp macro="" textlink="">
      <xdr:nvSpPr>
        <xdr:cNvPr id="281" name="テキスト ボックス 280">
          <a:extLst>
            <a:ext uri="{FF2B5EF4-FFF2-40B4-BE49-F238E27FC236}">
              <a16:creationId xmlns:a16="http://schemas.microsoft.com/office/drawing/2014/main" id="{64B79591-3FEF-4CC7-B815-4085A617DC71}"/>
            </a:ext>
          </a:extLst>
        </xdr:cNvPr>
        <xdr:cNvSpPr txBox="1"/>
      </xdr:nvSpPr>
      <xdr:spPr>
        <a:xfrm>
          <a:off x="14020800" y="135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2" name="楕円 281">
          <a:extLst>
            <a:ext uri="{FF2B5EF4-FFF2-40B4-BE49-F238E27FC236}">
              <a16:creationId xmlns:a16="http://schemas.microsoft.com/office/drawing/2014/main" id="{2B17B9D3-C6A3-4BD1-B902-A84BA512F294}"/>
            </a:ext>
          </a:extLst>
        </xdr:cNvPr>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3" name="テキスト ボックス 282">
          <a:extLst>
            <a:ext uri="{FF2B5EF4-FFF2-40B4-BE49-F238E27FC236}">
              <a16:creationId xmlns:a16="http://schemas.microsoft.com/office/drawing/2014/main" id="{49B95E90-FE03-46DD-938B-B722A5D3B5CE}"/>
            </a:ext>
          </a:extLst>
        </xdr:cNvPr>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4E709F04-E413-446D-9538-0555E76447C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44AF1FAD-09B7-4B58-A6E3-BB214ACDC2C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CDBBAAF5-5F7F-4379-9062-DDA1CC17AE4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C508E3B2-AF08-4901-AA12-7BE07D2B617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30AA55D4-36B3-485E-981A-CB94545B53C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A3E2BBD9-F887-4229-9CA4-64F232782A1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CC79E2E3-2085-4F5A-8A1C-67E6B94ED69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CD8FEA84-62D7-473F-8819-ADD799F8324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7250E3A2-4CD6-4E8D-AF29-DFBEEAE9DEA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8AA0CE09-A691-418F-A847-51C02C24A06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45E6F0A5-F905-4D00-9BF5-78261739A7E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BA8B14A-A8FF-425A-B854-56654652781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C81B9C8B-B279-4616-B03F-8831C9F4BA8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定員適正化計画に則り、定員管理を実施してきたことにより、順調に職員の削減を実現することができ、類似団体より低い率となっている。</a:t>
          </a:r>
          <a:endParaRPr lang="ja-JP" altLang="ja-JP">
            <a:effectLst/>
          </a:endParaRPr>
        </a:p>
        <a:p>
          <a:r>
            <a:rPr kumimoji="1" lang="ja-JP" altLang="ja-JP" sz="1100">
              <a:solidFill>
                <a:schemeClr val="dk1"/>
              </a:solidFill>
              <a:effectLst/>
              <a:latin typeface="+mn-lt"/>
              <a:ea typeface="+mn-ea"/>
              <a:cs typeface="+mn-cs"/>
            </a:rPr>
            <a:t>今後も業務が複雑化・多様化する中で事務の効率化を進めていけるよう適正な定員管理を引き続き実施する。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9333F3BF-A416-4BF2-9C23-B922F913FC1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356D059-7471-4C1B-BC21-66CB6CDBB9E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109C3D90-AA15-4524-A966-49028617A56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CFB41721-C77D-4CEC-99A2-FF7A3C4E482D}"/>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83679BB1-3CB5-4B98-82D8-FE27251352E7}"/>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646D7932-C8C7-4029-AB20-8A9601726944}"/>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9BA9778-87F6-466A-B9BB-075BE83B6E67}"/>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18A30351-F6CD-4E72-A9F5-44A7842289E5}"/>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D5382139-F97A-4D88-A2E2-19ED5BF6C61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D3A46764-5718-4E6E-B432-D6EC115FDD28}"/>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982973FA-D21A-4EFE-AADC-E923E7326AA2}"/>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9ECBFA90-5BBC-4BB3-B537-A32DAF5B4967}"/>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237DBF85-8F41-4494-9925-4717DC8AF8A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288DD4E8-C3FA-4E87-8987-E4F520916EDE}"/>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DFF78450-2D3B-4828-A115-7D3B30DDC04D}"/>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2EFB2FBC-F824-4EA6-AD99-479CCAB7F3A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ACBDDFBC-F8EE-4AC5-85CF-67E20EED177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D2DA1C09-3EAC-4855-915C-7C1B35877CE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A4CFB2F9-2A3D-4CA3-84FC-D2CB0A3E7CD2}"/>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39D52F9F-E4FF-42B8-B7B7-8298BDE5EB7F}"/>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26B29C72-8D21-41FD-96EF-2504C1E12402}"/>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8119453B-F392-416A-A004-DE5FA43AD841}"/>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2D9821BB-B1BC-4F39-9CED-B16A97A3A3A8}"/>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66766</xdr:rowOff>
    </xdr:from>
    <xdr:to>
      <xdr:col>81</xdr:col>
      <xdr:colOff>44450</xdr:colOff>
      <xdr:row>60</xdr:row>
      <xdr:rowOff>97790</xdr:rowOff>
    </xdr:to>
    <xdr:cxnSp macro="">
      <xdr:nvCxnSpPr>
        <xdr:cNvPr id="320" name="直線コネクタ 319">
          <a:extLst>
            <a:ext uri="{FF2B5EF4-FFF2-40B4-BE49-F238E27FC236}">
              <a16:creationId xmlns:a16="http://schemas.microsoft.com/office/drawing/2014/main" id="{BBFDFA1A-968D-4158-AA22-E28D91E55347}"/>
            </a:ext>
          </a:extLst>
        </xdr:cNvPr>
        <xdr:cNvCxnSpPr/>
      </xdr:nvCxnSpPr>
      <xdr:spPr>
        <a:xfrm>
          <a:off x="16179800" y="1035376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1" name="定員管理の状況平均値テキスト">
          <a:extLst>
            <a:ext uri="{FF2B5EF4-FFF2-40B4-BE49-F238E27FC236}">
              <a16:creationId xmlns:a16="http://schemas.microsoft.com/office/drawing/2014/main" id="{09DDB596-524B-428E-BE70-C11F7255E898}"/>
            </a:ext>
          </a:extLst>
        </xdr:cNvPr>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F50C0E64-FCED-408F-95CE-FBBE765826C2}"/>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47232</xdr:rowOff>
    </xdr:from>
    <xdr:to>
      <xdr:col>77</xdr:col>
      <xdr:colOff>44450</xdr:colOff>
      <xdr:row>60</xdr:row>
      <xdr:rowOff>66766</xdr:rowOff>
    </xdr:to>
    <xdr:cxnSp macro="">
      <xdr:nvCxnSpPr>
        <xdr:cNvPr id="323" name="直線コネクタ 322">
          <a:extLst>
            <a:ext uri="{FF2B5EF4-FFF2-40B4-BE49-F238E27FC236}">
              <a16:creationId xmlns:a16="http://schemas.microsoft.com/office/drawing/2014/main" id="{A91EB3CF-B505-4246-8156-329CA9442E9F}"/>
            </a:ext>
          </a:extLst>
        </xdr:cNvPr>
        <xdr:cNvCxnSpPr/>
      </xdr:nvCxnSpPr>
      <xdr:spPr>
        <a:xfrm>
          <a:off x="15290800" y="10334232"/>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6A773B82-8D07-4F6B-8E64-8725685C4C44}"/>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5" name="テキスト ボックス 324">
          <a:extLst>
            <a:ext uri="{FF2B5EF4-FFF2-40B4-BE49-F238E27FC236}">
              <a16:creationId xmlns:a16="http://schemas.microsoft.com/office/drawing/2014/main" id="{A8FF5B6A-B0A1-4131-9408-21C6F917814A}"/>
            </a:ext>
          </a:extLst>
        </xdr:cNvPr>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43785</xdr:rowOff>
    </xdr:from>
    <xdr:to>
      <xdr:col>72</xdr:col>
      <xdr:colOff>203200</xdr:colOff>
      <xdr:row>60</xdr:row>
      <xdr:rowOff>47232</xdr:rowOff>
    </xdr:to>
    <xdr:cxnSp macro="">
      <xdr:nvCxnSpPr>
        <xdr:cNvPr id="326" name="直線コネクタ 325">
          <a:extLst>
            <a:ext uri="{FF2B5EF4-FFF2-40B4-BE49-F238E27FC236}">
              <a16:creationId xmlns:a16="http://schemas.microsoft.com/office/drawing/2014/main" id="{E2965E8A-CDC8-45B0-9698-1DEE3FC2C8AF}"/>
            </a:ext>
          </a:extLst>
        </xdr:cNvPr>
        <xdr:cNvCxnSpPr/>
      </xdr:nvCxnSpPr>
      <xdr:spPr>
        <a:xfrm>
          <a:off x="14401800" y="1033078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F280AEEF-AEE2-48E7-A807-7BC26F13A998}"/>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28" name="テキスト ボックス 327">
          <a:extLst>
            <a:ext uri="{FF2B5EF4-FFF2-40B4-BE49-F238E27FC236}">
              <a16:creationId xmlns:a16="http://schemas.microsoft.com/office/drawing/2014/main" id="{F4A3E98A-45A2-4257-AE64-AC7232F8E397}"/>
            </a:ext>
          </a:extLst>
        </xdr:cNvPr>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16208</xdr:rowOff>
    </xdr:from>
    <xdr:to>
      <xdr:col>68</xdr:col>
      <xdr:colOff>152400</xdr:colOff>
      <xdr:row>60</xdr:row>
      <xdr:rowOff>43785</xdr:rowOff>
    </xdr:to>
    <xdr:cxnSp macro="">
      <xdr:nvCxnSpPr>
        <xdr:cNvPr id="329" name="直線コネクタ 328">
          <a:extLst>
            <a:ext uri="{FF2B5EF4-FFF2-40B4-BE49-F238E27FC236}">
              <a16:creationId xmlns:a16="http://schemas.microsoft.com/office/drawing/2014/main" id="{56BE7476-310B-454E-A2D9-FD3B986840D7}"/>
            </a:ext>
          </a:extLst>
        </xdr:cNvPr>
        <xdr:cNvCxnSpPr/>
      </xdr:nvCxnSpPr>
      <xdr:spPr>
        <a:xfrm>
          <a:off x="13512800" y="1030320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a:extLst>
            <a:ext uri="{FF2B5EF4-FFF2-40B4-BE49-F238E27FC236}">
              <a16:creationId xmlns:a16="http://schemas.microsoft.com/office/drawing/2014/main" id="{5DF54531-469B-40A6-9A1C-19A6803E28C3}"/>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1" name="テキスト ボックス 330">
          <a:extLst>
            <a:ext uri="{FF2B5EF4-FFF2-40B4-BE49-F238E27FC236}">
              <a16:creationId xmlns:a16="http://schemas.microsoft.com/office/drawing/2014/main" id="{3428EBDA-7303-4D2E-AF0D-AB1D33643E98}"/>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a:extLst>
            <a:ext uri="{FF2B5EF4-FFF2-40B4-BE49-F238E27FC236}">
              <a16:creationId xmlns:a16="http://schemas.microsoft.com/office/drawing/2014/main" id="{0A2CA301-709C-42AB-99F0-3BA12C1603BD}"/>
            </a:ext>
          </a:extLst>
        </xdr:cNvPr>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118187</xdr:rowOff>
    </xdr:from>
    <xdr:ext cx="762000" cy="259045"/>
    <xdr:sp macro="" textlink="">
      <xdr:nvSpPr>
        <xdr:cNvPr id="333" name="テキスト ボックス 332">
          <a:extLst>
            <a:ext uri="{FF2B5EF4-FFF2-40B4-BE49-F238E27FC236}">
              <a16:creationId xmlns:a16="http://schemas.microsoft.com/office/drawing/2014/main" id="{4411EED0-2A9D-411F-8E28-2FC7B12554A9}"/>
            </a:ext>
          </a:extLst>
        </xdr:cNvPr>
        <xdr:cNvSpPr txBox="1"/>
      </xdr:nvSpPr>
      <xdr:spPr>
        <a:xfrm>
          <a:off x="13131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ADD4A2D-750E-4CDB-9B34-9F5A2A1B0CE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49117A5-5739-4CC2-AC93-839575EB5A9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A9FDCC3-6376-4BB3-9F40-BC4B0815454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FFB488D-ED2D-4388-9A50-38F829A5C6B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8D55536-A6BF-4EFC-9B42-D5BD0AE983A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9" name="楕円 338">
          <a:extLst>
            <a:ext uri="{FF2B5EF4-FFF2-40B4-BE49-F238E27FC236}">
              <a16:creationId xmlns:a16="http://schemas.microsoft.com/office/drawing/2014/main" id="{3ECF078A-C34B-4B7D-A80B-6441E4EBE089}"/>
            </a:ext>
          </a:extLst>
        </xdr:cNvPr>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40" name="定員管理の状況該当値テキスト">
          <a:extLst>
            <a:ext uri="{FF2B5EF4-FFF2-40B4-BE49-F238E27FC236}">
              <a16:creationId xmlns:a16="http://schemas.microsoft.com/office/drawing/2014/main" id="{FBBA298D-B205-4913-AEEA-5DE87C18A362}"/>
            </a:ext>
          </a:extLst>
        </xdr:cNvPr>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15966</xdr:rowOff>
    </xdr:from>
    <xdr:to>
      <xdr:col>77</xdr:col>
      <xdr:colOff>95250</xdr:colOff>
      <xdr:row>60</xdr:row>
      <xdr:rowOff>117566</xdr:rowOff>
    </xdr:to>
    <xdr:sp macro="" textlink="">
      <xdr:nvSpPr>
        <xdr:cNvPr id="341" name="楕円 340">
          <a:extLst>
            <a:ext uri="{FF2B5EF4-FFF2-40B4-BE49-F238E27FC236}">
              <a16:creationId xmlns:a16="http://schemas.microsoft.com/office/drawing/2014/main" id="{67C07605-0B25-4FCA-BA76-C6E8D3F0B2DF}"/>
            </a:ext>
          </a:extLst>
        </xdr:cNvPr>
        <xdr:cNvSpPr/>
      </xdr:nvSpPr>
      <xdr:spPr>
        <a:xfrm>
          <a:off x="16129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127743</xdr:rowOff>
    </xdr:from>
    <xdr:ext cx="736600" cy="259045"/>
    <xdr:sp macro="" textlink="">
      <xdr:nvSpPr>
        <xdr:cNvPr id="342" name="テキスト ボックス 341">
          <a:extLst>
            <a:ext uri="{FF2B5EF4-FFF2-40B4-BE49-F238E27FC236}">
              <a16:creationId xmlns:a16="http://schemas.microsoft.com/office/drawing/2014/main" id="{70075FEA-F156-4BB7-8B05-4F588E08A1F6}"/>
            </a:ext>
          </a:extLst>
        </xdr:cNvPr>
        <xdr:cNvSpPr txBox="1"/>
      </xdr:nvSpPr>
      <xdr:spPr>
        <a:xfrm>
          <a:off x="15798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167882</xdr:rowOff>
    </xdr:from>
    <xdr:to>
      <xdr:col>73</xdr:col>
      <xdr:colOff>44450</xdr:colOff>
      <xdr:row>60</xdr:row>
      <xdr:rowOff>98032</xdr:rowOff>
    </xdr:to>
    <xdr:sp macro="" textlink="">
      <xdr:nvSpPr>
        <xdr:cNvPr id="343" name="楕円 342">
          <a:extLst>
            <a:ext uri="{FF2B5EF4-FFF2-40B4-BE49-F238E27FC236}">
              <a16:creationId xmlns:a16="http://schemas.microsoft.com/office/drawing/2014/main" id="{9C709F64-81FD-48E0-BDA6-722C648D4F3E}"/>
            </a:ext>
          </a:extLst>
        </xdr:cNvPr>
        <xdr:cNvSpPr/>
      </xdr:nvSpPr>
      <xdr:spPr>
        <a:xfrm>
          <a:off x="15240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108209</xdr:rowOff>
    </xdr:from>
    <xdr:ext cx="762000" cy="259045"/>
    <xdr:sp macro="" textlink="">
      <xdr:nvSpPr>
        <xdr:cNvPr id="344" name="テキスト ボックス 343">
          <a:extLst>
            <a:ext uri="{FF2B5EF4-FFF2-40B4-BE49-F238E27FC236}">
              <a16:creationId xmlns:a16="http://schemas.microsoft.com/office/drawing/2014/main" id="{1E3C846F-D347-4D18-8C77-075372FDA86F}"/>
            </a:ext>
          </a:extLst>
        </xdr:cNvPr>
        <xdr:cNvSpPr txBox="1"/>
      </xdr:nvSpPr>
      <xdr:spPr>
        <a:xfrm>
          <a:off x="14909800" y="1005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164435</xdr:rowOff>
    </xdr:from>
    <xdr:to>
      <xdr:col>68</xdr:col>
      <xdr:colOff>203200</xdr:colOff>
      <xdr:row>60</xdr:row>
      <xdr:rowOff>94585</xdr:rowOff>
    </xdr:to>
    <xdr:sp macro="" textlink="">
      <xdr:nvSpPr>
        <xdr:cNvPr id="345" name="楕円 344">
          <a:extLst>
            <a:ext uri="{FF2B5EF4-FFF2-40B4-BE49-F238E27FC236}">
              <a16:creationId xmlns:a16="http://schemas.microsoft.com/office/drawing/2014/main" id="{8F4033D6-EB67-45CB-BF20-39F527E1DE6E}"/>
            </a:ext>
          </a:extLst>
        </xdr:cNvPr>
        <xdr:cNvSpPr/>
      </xdr:nvSpPr>
      <xdr:spPr>
        <a:xfrm>
          <a:off x="14351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104762</xdr:rowOff>
    </xdr:from>
    <xdr:ext cx="762000" cy="259045"/>
    <xdr:sp macro="" textlink="">
      <xdr:nvSpPr>
        <xdr:cNvPr id="346" name="テキスト ボックス 345">
          <a:extLst>
            <a:ext uri="{FF2B5EF4-FFF2-40B4-BE49-F238E27FC236}">
              <a16:creationId xmlns:a16="http://schemas.microsoft.com/office/drawing/2014/main" id="{BCDD4498-5430-4532-AEB7-4679FCE794E0}"/>
            </a:ext>
          </a:extLst>
        </xdr:cNvPr>
        <xdr:cNvSpPr txBox="1"/>
      </xdr:nvSpPr>
      <xdr:spPr>
        <a:xfrm>
          <a:off x="14020800" y="1004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47" name="楕円 346">
          <a:extLst>
            <a:ext uri="{FF2B5EF4-FFF2-40B4-BE49-F238E27FC236}">
              <a16:creationId xmlns:a16="http://schemas.microsoft.com/office/drawing/2014/main" id="{39DBBAA8-857B-488A-8299-6BA91887667E}"/>
            </a:ext>
          </a:extLst>
        </xdr:cNvPr>
        <xdr:cNvSpPr/>
      </xdr:nvSpPr>
      <xdr:spPr>
        <a:xfrm>
          <a:off x="13462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48" name="テキスト ボックス 347">
          <a:extLst>
            <a:ext uri="{FF2B5EF4-FFF2-40B4-BE49-F238E27FC236}">
              <a16:creationId xmlns:a16="http://schemas.microsoft.com/office/drawing/2014/main" id="{54486678-BD4F-49D3-9BF2-523C094AE797}"/>
            </a:ext>
          </a:extLst>
        </xdr:cNvPr>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9E64DF33-B718-444F-A198-882BD6AAD44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AC8F2286-FCEA-4319-8DD9-84082CF0450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324534F3-A731-4F0A-911A-D613A84FE2B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BE0F7A46-490A-4E61-BF85-8E0F8C4A736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F802EC61-7C86-491B-A448-2CFB11BEA4F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4E78BDA5-D7F5-4725-9BF9-9A24BCCB1EF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523893DB-5C74-44CF-A086-3D02C089E43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508734F-2E17-4376-9619-BA60B095111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A5D44E52-A457-43C4-9BE9-B48FED4E6DC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887961C2-4B79-4FCC-B469-7BB6AAD9B50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140242B7-D952-4FD9-8A19-8912A728E6B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9258B7E6-2541-40E4-AE84-F0B0375AE67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ED79FF3B-7C57-47BB-A2F7-22E60920B64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数値については、改善傾向にあるが、全国平均、和歌山県平均、類似団体平均のいずれより高い率になっている。これは、防災施設等整備など大型事業を実施したことによる地方債の発行が要因である。</a:t>
          </a:r>
          <a:endParaRPr lang="ja-JP" altLang="ja-JP" sz="1400">
            <a:effectLst/>
          </a:endParaRPr>
        </a:p>
        <a:p>
          <a:r>
            <a:rPr kumimoji="1" lang="ja-JP" altLang="ja-JP" sz="1100">
              <a:solidFill>
                <a:schemeClr val="dk1"/>
              </a:solidFill>
              <a:effectLst/>
              <a:latin typeface="+mn-lt"/>
              <a:ea typeface="+mn-ea"/>
              <a:cs typeface="+mn-cs"/>
            </a:rPr>
            <a:t>今後は、防災施設等の整備も完了してきたことから地方債の発行額も減少していく見込みであり、「地方債償還額＞新規発行額」の考えのもとで、着実に地方債残高を減少させ、実質公債費比率の抑制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5E11D9C0-6C6D-45CB-9C33-6519E735ADD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C28CBC9A-28FA-4D41-9D63-0286B43B38F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5C4EBB1-417C-4877-BF17-4CB8EFDA938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B9C8D18-78BC-426A-8B73-DC133CF92FD9}"/>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D7F9AA74-2F47-4FC7-8558-654454B2E8ED}"/>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9BA02A8E-6130-4775-82A6-E8E3D2C35C71}"/>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965535A2-9D82-436E-81B8-C5F05B57CBF2}"/>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F033C20A-7AC6-4F03-8980-F3F63A1BCE43}"/>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8B76B12D-D1BC-4C1F-BF36-B083A6B304C7}"/>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13F939D3-C104-4B54-AC30-72C1FAB9C4E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99A16C4A-527C-4D33-BBEE-D31B3963E8F5}"/>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86581A9C-07DF-4A85-8A11-C22B52E9F77F}"/>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6884AAA3-4A20-475F-97BB-3F542D25011F}"/>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919F0D2-E6FE-4206-B3AB-B3D636D67D8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6E6EAFAB-04FE-4A39-BEB9-D2908DFD096A}"/>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83D5C9B4-5110-482A-8241-7BF97F85B86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4D149D02-DA20-4909-9684-9D477EB7334E}"/>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2656DE8B-CB1A-42EF-91D2-128D994DC478}"/>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44D9A680-504F-4691-86EF-5DAB70AF8812}"/>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8A579803-09D1-4914-A402-BB08E5D1390C}"/>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6572D964-E98D-4D66-BCCB-1AF6FCAFD936}"/>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76200</xdr:rowOff>
    </xdr:to>
    <xdr:cxnSp macro="">
      <xdr:nvCxnSpPr>
        <xdr:cNvPr id="383" name="直線コネクタ 382">
          <a:extLst>
            <a:ext uri="{FF2B5EF4-FFF2-40B4-BE49-F238E27FC236}">
              <a16:creationId xmlns:a16="http://schemas.microsoft.com/office/drawing/2014/main" id="{46583DAF-BDCF-42A1-9238-01B6C1DF5042}"/>
            </a:ext>
          </a:extLst>
        </xdr:cNvPr>
        <xdr:cNvCxnSpPr/>
      </xdr:nvCxnSpPr>
      <xdr:spPr>
        <a:xfrm flipV="1">
          <a:off x="16179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4" name="公債費負担の状況平均値テキスト">
          <a:extLst>
            <a:ext uri="{FF2B5EF4-FFF2-40B4-BE49-F238E27FC236}">
              <a16:creationId xmlns:a16="http://schemas.microsoft.com/office/drawing/2014/main" id="{978FEAAC-9BDD-4008-A5A7-3FD7A41BC9B2}"/>
            </a:ext>
          </a:extLst>
        </xdr:cNvPr>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3BFD4B1C-4A10-4EBD-A3BB-0E94B110340E}"/>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170039</xdr:rowOff>
    </xdr:to>
    <xdr:cxnSp macro="">
      <xdr:nvCxnSpPr>
        <xdr:cNvPr id="386" name="直線コネクタ 385">
          <a:extLst>
            <a:ext uri="{FF2B5EF4-FFF2-40B4-BE49-F238E27FC236}">
              <a16:creationId xmlns:a16="http://schemas.microsoft.com/office/drawing/2014/main" id="{A5A834B1-7773-4B2A-B34A-97BDD6CE4FB3}"/>
            </a:ext>
          </a:extLst>
        </xdr:cNvPr>
        <xdr:cNvCxnSpPr/>
      </xdr:nvCxnSpPr>
      <xdr:spPr>
        <a:xfrm flipV="1">
          <a:off x="15290800" y="71056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137504F5-F3B6-4310-9EC8-781F58456DD7}"/>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88" name="テキスト ボックス 387">
          <a:extLst>
            <a:ext uri="{FF2B5EF4-FFF2-40B4-BE49-F238E27FC236}">
              <a16:creationId xmlns:a16="http://schemas.microsoft.com/office/drawing/2014/main" id="{64CEA7BD-C53F-4953-9672-42F04924BC1E}"/>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170039</xdr:rowOff>
    </xdr:from>
    <xdr:to>
      <xdr:col>72</xdr:col>
      <xdr:colOff>203200</xdr:colOff>
      <xdr:row>42</xdr:row>
      <xdr:rowOff>159455</xdr:rowOff>
    </xdr:to>
    <xdr:cxnSp macro="">
      <xdr:nvCxnSpPr>
        <xdr:cNvPr id="389" name="直線コネクタ 388">
          <a:extLst>
            <a:ext uri="{FF2B5EF4-FFF2-40B4-BE49-F238E27FC236}">
              <a16:creationId xmlns:a16="http://schemas.microsoft.com/office/drawing/2014/main" id="{8775AFA2-CFD2-4AB0-9D5E-9753A9F165D9}"/>
            </a:ext>
          </a:extLst>
        </xdr:cNvPr>
        <xdr:cNvCxnSpPr/>
      </xdr:nvCxnSpPr>
      <xdr:spPr>
        <a:xfrm flipV="1">
          <a:off x="14401800" y="71994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C0355C5E-CC7F-4322-A1C7-F27D918510C2}"/>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391" name="テキスト ボックス 390">
          <a:extLst>
            <a:ext uri="{FF2B5EF4-FFF2-40B4-BE49-F238E27FC236}">
              <a16:creationId xmlns:a16="http://schemas.microsoft.com/office/drawing/2014/main" id="{1191CA32-C20A-4DEC-9872-BDF96DEA0BFD}"/>
            </a:ext>
          </a:extLst>
        </xdr:cNvPr>
        <xdr:cNvSpPr txBox="1"/>
      </xdr:nvSpPr>
      <xdr:spPr>
        <a:xfrm>
          <a:off x="14909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159455</xdr:rowOff>
    </xdr:from>
    <xdr:to>
      <xdr:col>68</xdr:col>
      <xdr:colOff>152400</xdr:colOff>
      <xdr:row>43</xdr:row>
      <xdr:rowOff>122061</xdr:rowOff>
    </xdr:to>
    <xdr:cxnSp macro="">
      <xdr:nvCxnSpPr>
        <xdr:cNvPr id="392" name="直線コネクタ 391">
          <a:extLst>
            <a:ext uri="{FF2B5EF4-FFF2-40B4-BE49-F238E27FC236}">
              <a16:creationId xmlns:a16="http://schemas.microsoft.com/office/drawing/2014/main" id="{ADB338B0-E49A-4A0D-9550-462DE89AD34D}"/>
            </a:ext>
          </a:extLst>
        </xdr:cNvPr>
        <xdr:cNvCxnSpPr/>
      </xdr:nvCxnSpPr>
      <xdr:spPr>
        <a:xfrm flipV="1">
          <a:off x="13512800" y="736035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a:extLst>
            <a:ext uri="{FF2B5EF4-FFF2-40B4-BE49-F238E27FC236}">
              <a16:creationId xmlns:a16="http://schemas.microsoft.com/office/drawing/2014/main" id="{DCB97202-708E-4766-A2E2-B211632E7172}"/>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4" name="テキスト ボックス 393">
          <a:extLst>
            <a:ext uri="{FF2B5EF4-FFF2-40B4-BE49-F238E27FC236}">
              <a16:creationId xmlns:a16="http://schemas.microsoft.com/office/drawing/2014/main" id="{7A9484A4-D8DD-45CE-B94D-C30543568FD3}"/>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a:extLst>
            <a:ext uri="{FF2B5EF4-FFF2-40B4-BE49-F238E27FC236}">
              <a16:creationId xmlns:a16="http://schemas.microsoft.com/office/drawing/2014/main" id="{58C8F045-5DC2-426A-BBE9-1C081E2911E9}"/>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6" name="テキスト ボックス 395">
          <a:extLst>
            <a:ext uri="{FF2B5EF4-FFF2-40B4-BE49-F238E27FC236}">
              <a16:creationId xmlns:a16="http://schemas.microsoft.com/office/drawing/2014/main" id="{FC7F7DC3-1A39-4D9A-B15B-0B1772AA6E1B}"/>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C3055862-AA6B-44E4-8EDE-9450F3A59BA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38E3C87-4FB4-40BE-93DB-D4E1AF99AB3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1A2C53D-2697-465B-9F0C-8DD7A5704D2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C64B8394-A679-4C2B-A4A6-4A5C6597327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F9DC090-9C13-4C95-9CEC-002960B8625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2" name="楕円 401">
          <a:extLst>
            <a:ext uri="{FF2B5EF4-FFF2-40B4-BE49-F238E27FC236}">
              <a16:creationId xmlns:a16="http://schemas.microsoft.com/office/drawing/2014/main" id="{A8F7CB89-752E-433B-8CE1-2CA20660D8E7}"/>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3" name="公債費負担の状況該当値テキスト">
          <a:extLst>
            <a:ext uri="{FF2B5EF4-FFF2-40B4-BE49-F238E27FC236}">
              <a16:creationId xmlns:a16="http://schemas.microsoft.com/office/drawing/2014/main" id="{1C204835-C6EF-4155-A9BE-F00AD7A8A4AA}"/>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4" name="楕円 403">
          <a:extLst>
            <a:ext uri="{FF2B5EF4-FFF2-40B4-BE49-F238E27FC236}">
              <a16:creationId xmlns:a16="http://schemas.microsoft.com/office/drawing/2014/main" id="{ECC6F642-98B2-4F72-8157-D1E94392BC6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5" name="テキスト ボックス 404">
          <a:extLst>
            <a:ext uri="{FF2B5EF4-FFF2-40B4-BE49-F238E27FC236}">
              <a16:creationId xmlns:a16="http://schemas.microsoft.com/office/drawing/2014/main" id="{A0346476-4696-429E-A07F-D490D97794C7}"/>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119239</xdr:rowOff>
    </xdr:from>
    <xdr:to>
      <xdr:col>73</xdr:col>
      <xdr:colOff>44450</xdr:colOff>
      <xdr:row>42</xdr:row>
      <xdr:rowOff>49389</xdr:rowOff>
    </xdr:to>
    <xdr:sp macro="" textlink="">
      <xdr:nvSpPr>
        <xdr:cNvPr id="406" name="楕円 405">
          <a:extLst>
            <a:ext uri="{FF2B5EF4-FFF2-40B4-BE49-F238E27FC236}">
              <a16:creationId xmlns:a16="http://schemas.microsoft.com/office/drawing/2014/main" id="{0F012CE9-E3AE-45A1-B854-7A53B6D6CF3C}"/>
            </a:ext>
          </a:extLst>
        </xdr:cNvPr>
        <xdr:cNvSpPr/>
      </xdr:nvSpPr>
      <xdr:spPr>
        <a:xfrm>
          <a:off x="15240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34166</xdr:rowOff>
    </xdr:from>
    <xdr:ext cx="762000" cy="259045"/>
    <xdr:sp macro="" textlink="">
      <xdr:nvSpPr>
        <xdr:cNvPr id="407" name="テキスト ボックス 406">
          <a:extLst>
            <a:ext uri="{FF2B5EF4-FFF2-40B4-BE49-F238E27FC236}">
              <a16:creationId xmlns:a16="http://schemas.microsoft.com/office/drawing/2014/main" id="{1DFA5EE8-9F33-43CA-9DAE-21D5BF3FD183}"/>
            </a:ext>
          </a:extLst>
        </xdr:cNvPr>
        <xdr:cNvSpPr txBox="1"/>
      </xdr:nvSpPr>
      <xdr:spPr>
        <a:xfrm>
          <a:off x="14909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108655</xdr:rowOff>
    </xdr:from>
    <xdr:to>
      <xdr:col>68</xdr:col>
      <xdr:colOff>203200</xdr:colOff>
      <xdr:row>43</xdr:row>
      <xdr:rowOff>38805</xdr:rowOff>
    </xdr:to>
    <xdr:sp macro="" textlink="">
      <xdr:nvSpPr>
        <xdr:cNvPr id="408" name="楕円 407">
          <a:extLst>
            <a:ext uri="{FF2B5EF4-FFF2-40B4-BE49-F238E27FC236}">
              <a16:creationId xmlns:a16="http://schemas.microsoft.com/office/drawing/2014/main" id="{DE8D162E-3DC4-4ACC-9683-E35D6ACDBFB1}"/>
            </a:ext>
          </a:extLst>
        </xdr:cNvPr>
        <xdr:cNvSpPr/>
      </xdr:nvSpPr>
      <xdr:spPr>
        <a:xfrm>
          <a:off x="14351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23582</xdr:rowOff>
    </xdr:from>
    <xdr:ext cx="762000" cy="259045"/>
    <xdr:sp macro="" textlink="">
      <xdr:nvSpPr>
        <xdr:cNvPr id="409" name="テキスト ボックス 408">
          <a:extLst>
            <a:ext uri="{FF2B5EF4-FFF2-40B4-BE49-F238E27FC236}">
              <a16:creationId xmlns:a16="http://schemas.microsoft.com/office/drawing/2014/main" id="{94D5E93A-9277-44B9-B936-3648FC440A2A}"/>
            </a:ext>
          </a:extLst>
        </xdr:cNvPr>
        <xdr:cNvSpPr txBox="1"/>
      </xdr:nvSpPr>
      <xdr:spPr>
        <a:xfrm>
          <a:off x="14020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71261</xdr:rowOff>
    </xdr:from>
    <xdr:to>
      <xdr:col>64</xdr:col>
      <xdr:colOff>152400</xdr:colOff>
      <xdr:row>44</xdr:row>
      <xdr:rowOff>1411</xdr:rowOff>
    </xdr:to>
    <xdr:sp macro="" textlink="">
      <xdr:nvSpPr>
        <xdr:cNvPr id="410" name="楕円 409">
          <a:extLst>
            <a:ext uri="{FF2B5EF4-FFF2-40B4-BE49-F238E27FC236}">
              <a16:creationId xmlns:a16="http://schemas.microsoft.com/office/drawing/2014/main" id="{27A91C5F-1CDE-4604-A7FD-ACE8682B4D6C}"/>
            </a:ext>
          </a:extLst>
        </xdr:cNvPr>
        <xdr:cNvSpPr/>
      </xdr:nvSpPr>
      <xdr:spPr>
        <a:xfrm>
          <a:off x="13462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157638</xdr:rowOff>
    </xdr:from>
    <xdr:ext cx="762000" cy="259045"/>
    <xdr:sp macro="" textlink="">
      <xdr:nvSpPr>
        <xdr:cNvPr id="411" name="テキスト ボックス 410">
          <a:extLst>
            <a:ext uri="{FF2B5EF4-FFF2-40B4-BE49-F238E27FC236}">
              <a16:creationId xmlns:a16="http://schemas.microsoft.com/office/drawing/2014/main" id="{D7C813A1-A63D-4F36-A43C-4AAA57487EB9}"/>
            </a:ext>
          </a:extLst>
        </xdr:cNvPr>
        <xdr:cNvSpPr txBox="1"/>
      </xdr:nvSpPr>
      <xdr:spPr>
        <a:xfrm>
          <a:off x="13131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1677B65E-A6C5-4A6D-BDCE-279BDE11A7B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ABE05630-B2DD-45F8-95C6-9A1C09A81B9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96A341F2-FFBC-46EA-8E4F-C8AD9EFCFBA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93BFCAF1-8940-4A4A-95FB-D94D33A0694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2D5C5F70-CD87-4417-A394-71FA82BAA55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44B2A385-0901-44C3-AF96-226B4D136DE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DBA5D055-2B6A-4A59-8FCF-D3DFFD935F4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8E1995D8-F518-4AB8-9F1E-DDD5EC0E554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8C492AD9-0C60-4973-9513-C6FD092851C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EC549F3-4992-43D6-8039-6869B8B8930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C48B1BB0-13CF-4DBC-B135-750993FAD3E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49CF8945-CE0E-4741-9DC0-7E9410FB5E5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74EF56D4-67EA-4AED-B7B9-2BDEDCE3FA9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これまで地方債の繰上償還の実施などにより、地方債残高が順調に減少してきたが、大型事業の実施や公営企業会計への繰出が増加傾向にあり、数値は減少したものの全国平均より高い率となっている。</a:t>
          </a:r>
          <a:endParaRPr lang="ja-JP" altLang="ja-JP" sz="1400">
            <a:effectLst/>
          </a:endParaRPr>
        </a:p>
        <a:p>
          <a:r>
            <a:rPr kumimoji="1" lang="ja-JP" altLang="ja-JP" sz="1100">
              <a:solidFill>
                <a:schemeClr val="dk1"/>
              </a:solidFill>
              <a:effectLst/>
              <a:latin typeface="+mn-lt"/>
              <a:ea typeface="+mn-ea"/>
              <a:cs typeface="+mn-cs"/>
            </a:rPr>
            <a:t>今後も引き続き、新規事業の着手については、事業内容の精査を行い、世代負担を考慮しながら、地方債の発行を行い、企業会計の経営の健全化に努める。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9C832C24-05D7-48A9-BCB3-1071D2F18B6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726E3993-EC81-4EF4-8C94-B839A05A84A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A86DD49-724E-4E70-9A00-437740F214D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2AF9023A-337B-447C-B274-CF9394024E16}"/>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5DC665F2-E9F1-42C0-885F-460579804629}"/>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90925DA4-D6DF-4B49-BA77-B8BBDEF640A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4FD0E125-A2FA-44B7-8C41-3EF885CBE856}"/>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34A2BD9B-E617-4718-A135-0FADDA5F42F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4E186B3-9DDB-475E-BEFF-FF851469E46B}"/>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29C18E6E-F334-43CC-A217-F1838F2E6351}"/>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3D54292F-5917-40C2-A842-FBFB58158064}"/>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CD2B6962-0E80-4CA1-9A13-E249DF950049}"/>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629D475E-8FD5-4669-8830-F075F806EB78}"/>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10EAAC8E-B6F6-4588-8AAA-5F8ABC38EC1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C09B92B-1605-42FD-9BFD-F88ABB5F29A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F40CF360-5281-4800-96A6-F2C13D264FB1}"/>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AF5245E6-2E3D-4FE2-A46C-0E991EE95C74}"/>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A547264D-F601-4161-9A78-D81FF88A789E}"/>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7DC58219-04C1-4FA9-B1E3-B19274261D7C}"/>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305B946-60BA-43EB-90F4-112046C3CF5E}"/>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148660</xdr:rowOff>
    </xdr:from>
    <xdr:to>
      <xdr:col>81</xdr:col>
      <xdr:colOff>44450</xdr:colOff>
      <xdr:row>15</xdr:row>
      <xdr:rowOff>120650</xdr:rowOff>
    </xdr:to>
    <xdr:cxnSp macro="">
      <xdr:nvCxnSpPr>
        <xdr:cNvPr id="445" name="直線コネクタ 444">
          <a:extLst>
            <a:ext uri="{FF2B5EF4-FFF2-40B4-BE49-F238E27FC236}">
              <a16:creationId xmlns:a16="http://schemas.microsoft.com/office/drawing/2014/main" id="{112AC1E1-3E53-4EA7-BEA7-1A933D12DD40}"/>
            </a:ext>
          </a:extLst>
        </xdr:cNvPr>
        <xdr:cNvCxnSpPr/>
      </xdr:nvCxnSpPr>
      <xdr:spPr>
        <a:xfrm flipV="1">
          <a:off x="16179800" y="2548960"/>
          <a:ext cx="838200" cy="14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35295</xdr:rowOff>
    </xdr:from>
    <xdr:ext cx="762000" cy="259045"/>
    <xdr:sp macro="" textlink="">
      <xdr:nvSpPr>
        <xdr:cNvPr id="446" name="将来負担の状況平均値テキスト">
          <a:extLst>
            <a:ext uri="{FF2B5EF4-FFF2-40B4-BE49-F238E27FC236}">
              <a16:creationId xmlns:a16="http://schemas.microsoft.com/office/drawing/2014/main" id="{3A60DA2A-6E45-4B5B-9617-BC6142A5902D}"/>
            </a:ext>
          </a:extLst>
        </xdr:cNvPr>
        <xdr:cNvSpPr txBox="1"/>
      </xdr:nvSpPr>
      <xdr:spPr>
        <a:xfrm>
          <a:off x="17106900" y="2264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a:extLst>
            <a:ext uri="{FF2B5EF4-FFF2-40B4-BE49-F238E27FC236}">
              <a16:creationId xmlns:a16="http://schemas.microsoft.com/office/drawing/2014/main" id="{494B69F7-6D7C-4D18-97B0-3E4D987E0978}"/>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120650</xdr:rowOff>
    </xdr:from>
    <xdr:to>
      <xdr:col>77</xdr:col>
      <xdr:colOff>44450</xdr:colOff>
      <xdr:row>15</xdr:row>
      <xdr:rowOff>163548</xdr:rowOff>
    </xdr:to>
    <xdr:cxnSp macro="">
      <xdr:nvCxnSpPr>
        <xdr:cNvPr id="448" name="直線コネクタ 447">
          <a:extLst>
            <a:ext uri="{FF2B5EF4-FFF2-40B4-BE49-F238E27FC236}">
              <a16:creationId xmlns:a16="http://schemas.microsoft.com/office/drawing/2014/main" id="{345B3739-4EA0-4741-9492-849F9EECEB59}"/>
            </a:ext>
          </a:extLst>
        </xdr:cNvPr>
        <xdr:cNvCxnSpPr/>
      </xdr:nvCxnSpPr>
      <xdr:spPr>
        <a:xfrm flipV="1">
          <a:off x="15290800" y="2692400"/>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a:extLst>
            <a:ext uri="{FF2B5EF4-FFF2-40B4-BE49-F238E27FC236}">
              <a16:creationId xmlns:a16="http://schemas.microsoft.com/office/drawing/2014/main" id="{8239586B-26B4-4A4E-8422-7B00FCD628F3}"/>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0" name="テキスト ボックス 449">
          <a:extLst>
            <a:ext uri="{FF2B5EF4-FFF2-40B4-BE49-F238E27FC236}">
              <a16:creationId xmlns:a16="http://schemas.microsoft.com/office/drawing/2014/main" id="{292154F3-550F-4648-A260-DC35E8BBF0B4}"/>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89817</xdr:rowOff>
    </xdr:from>
    <xdr:to>
      <xdr:col>72</xdr:col>
      <xdr:colOff>203200</xdr:colOff>
      <xdr:row>15</xdr:row>
      <xdr:rowOff>163548</xdr:rowOff>
    </xdr:to>
    <xdr:cxnSp macro="">
      <xdr:nvCxnSpPr>
        <xdr:cNvPr id="451" name="直線コネクタ 450">
          <a:extLst>
            <a:ext uri="{FF2B5EF4-FFF2-40B4-BE49-F238E27FC236}">
              <a16:creationId xmlns:a16="http://schemas.microsoft.com/office/drawing/2014/main" id="{1DA29CD9-4F96-4FB5-A165-292AEA4D0890}"/>
            </a:ext>
          </a:extLst>
        </xdr:cNvPr>
        <xdr:cNvCxnSpPr/>
      </xdr:nvCxnSpPr>
      <xdr:spPr>
        <a:xfrm>
          <a:off x="14401800" y="2661567"/>
          <a:ext cx="889000" cy="7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11007</xdr:rowOff>
    </xdr:from>
    <xdr:to>
      <xdr:col>73</xdr:col>
      <xdr:colOff>44450</xdr:colOff>
      <xdr:row>16</xdr:row>
      <xdr:rowOff>112607</xdr:rowOff>
    </xdr:to>
    <xdr:sp macro="" textlink="">
      <xdr:nvSpPr>
        <xdr:cNvPr id="452" name="フローチャート: 判断 451">
          <a:extLst>
            <a:ext uri="{FF2B5EF4-FFF2-40B4-BE49-F238E27FC236}">
              <a16:creationId xmlns:a16="http://schemas.microsoft.com/office/drawing/2014/main" id="{98ED1BFE-1F29-44A7-9522-6EB388A7E0F4}"/>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97384</xdr:rowOff>
    </xdr:from>
    <xdr:ext cx="762000" cy="259045"/>
    <xdr:sp macro="" textlink="">
      <xdr:nvSpPr>
        <xdr:cNvPr id="453" name="テキスト ボックス 452">
          <a:extLst>
            <a:ext uri="{FF2B5EF4-FFF2-40B4-BE49-F238E27FC236}">
              <a16:creationId xmlns:a16="http://schemas.microsoft.com/office/drawing/2014/main" id="{C2470360-9715-45DC-86E3-830DB836EAB7}"/>
            </a:ext>
          </a:extLst>
        </xdr:cNvPr>
        <xdr:cNvSpPr txBox="1"/>
      </xdr:nvSpPr>
      <xdr:spPr>
        <a:xfrm>
          <a:off x="14909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89817</xdr:rowOff>
    </xdr:from>
    <xdr:to>
      <xdr:col>68</xdr:col>
      <xdr:colOff>152400</xdr:colOff>
      <xdr:row>16</xdr:row>
      <xdr:rowOff>150283</xdr:rowOff>
    </xdr:to>
    <xdr:cxnSp macro="">
      <xdr:nvCxnSpPr>
        <xdr:cNvPr id="454" name="直線コネクタ 453">
          <a:extLst>
            <a:ext uri="{FF2B5EF4-FFF2-40B4-BE49-F238E27FC236}">
              <a16:creationId xmlns:a16="http://schemas.microsoft.com/office/drawing/2014/main" id="{CC1D27CE-AB7D-49CA-A8B2-3BDA35337FC8}"/>
            </a:ext>
          </a:extLst>
        </xdr:cNvPr>
        <xdr:cNvCxnSpPr/>
      </xdr:nvCxnSpPr>
      <xdr:spPr>
        <a:xfrm flipV="1">
          <a:off x="13512800" y="2661567"/>
          <a:ext cx="889000" cy="2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153106</xdr:rowOff>
    </xdr:from>
    <xdr:to>
      <xdr:col>68</xdr:col>
      <xdr:colOff>203200</xdr:colOff>
      <xdr:row>17</xdr:row>
      <xdr:rowOff>83256</xdr:rowOff>
    </xdr:to>
    <xdr:sp macro="" textlink="">
      <xdr:nvSpPr>
        <xdr:cNvPr id="455" name="フローチャート: 判断 454">
          <a:extLst>
            <a:ext uri="{FF2B5EF4-FFF2-40B4-BE49-F238E27FC236}">
              <a16:creationId xmlns:a16="http://schemas.microsoft.com/office/drawing/2014/main" id="{593AC699-7319-409C-A22C-EBAA855A69A2}"/>
            </a:ext>
          </a:extLst>
        </xdr:cNvPr>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68033</xdr:rowOff>
    </xdr:from>
    <xdr:ext cx="762000" cy="259045"/>
    <xdr:sp macro="" textlink="">
      <xdr:nvSpPr>
        <xdr:cNvPr id="456" name="テキスト ボックス 455">
          <a:extLst>
            <a:ext uri="{FF2B5EF4-FFF2-40B4-BE49-F238E27FC236}">
              <a16:creationId xmlns:a16="http://schemas.microsoft.com/office/drawing/2014/main" id="{AAD7D36F-AE7E-41BD-B093-CB7625003EA8}"/>
            </a:ext>
          </a:extLst>
        </xdr:cNvPr>
        <xdr:cNvSpPr txBox="1"/>
      </xdr:nvSpPr>
      <xdr:spPr>
        <a:xfrm>
          <a:off x="14020800" y="2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7" name="フローチャート: 判断 456">
          <a:extLst>
            <a:ext uri="{FF2B5EF4-FFF2-40B4-BE49-F238E27FC236}">
              <a16:creationId xmlns:a16="http://schemas.microsoft.com/office/drawing/2014/main" id="{39756FBC-ED21-48E4-8EE1-054358ED4B46}"/>
            </a:ext>
          </a:extLst>
        </xdr:cNvPr>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140423</xdr:rowOff>
    </xdr:from>
    <xdr:ext cx="762000" cy="259045"/>
    <xdr:sp macro="" textlink="">
      <xdr:nvSpPr>
        <xdr:cNvPr id="458" name="テキスト ボックス 457">
          <a:extLst>
            <a:ext uri="{FF2B5EF4-FFF2-40B4-BE49-F238E27FC236}">
              <a16:creationId xmlns:a16="http://schemas.microsoft.com/office/drawing/2014/main" id="{4BC23535-DCBB-43C7-B962-02486F0F5063}"/>
            </a:ext>
          </a:extLst>
        </xdr:cNvPr>
        <xdr:cNvSpPr txBox="1"/>
      </xdr:nvSpPr>
      <xdr:spPr>
        <a:xfrm>
          <a:off x="13131800" y="305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DAEED59-BDC5-4960-B8CF-2E8DD1AA66D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A49D764-D471-40D3-AE2C-EAF8A22E576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B8D341BA-E67A-4DFA-B760-A3A518753EC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6453CBAC-661C-48AB-9D5C-2F611371119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3EEDAE43-613D-4230-B668-65D98BF321E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97860</xdr:rowOff>
    </xdr:from>
    <xdr:to>
      <xdr:col>81</xdr:col>
      <xdr:colOff>95250</xdr:colOff>
      <xdr:row>15</xdr:row>
      <xdr:rowOff>28010</xdr:rowOff>
    </xdr:to>
    <xdr:sp macro="" textlink="">
      <xdr:nvSpPr>
        <xdr:cNvPr id="464" name="楕円 463">
          <a:extLst>
            <a:ext uri="{FF2B5EF4-FFF2-40B4-BE49-F238E27FC236}">
              <a16:creationId xmlns:a16="http://schemas.microsoft.com/office/drawing/2014/main" id="{77DAF932-50B3-467F-AE9E-DBB3DB664B62}"/>
            </a:ext>
          </a:extLst>
        </xdr:cNvPr>
        <xdr:cNvSpPr/>
      </xdr:nvSpPr>
      <xdr:spPr>
        <a:xfrm>
          <a:off x="16967200" y="24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69937</xdr:rowOff>
    </xdr:from>
    <xdr:ext cx="762000" cy="259045"/>
    <xdr:sp macro="" textlink="">
      <xdr:nvSpPr>
        <xdr:cNvPr id="465" name="将来負担の状況該当値テキスト">
          <a:extLst>
            <a:ext uri="{FF2B5EF4-FFF2-40B4-BE49-F238E27FC236}">
              <a16:creationId xmlns:a16="http://schemas.microsoft.com/office/drawing/2014/main" id="{43F07E47-7F6B-4434-98BD-E4DD33BB53D8}"/>
            </a:ext>
          </a:extLst>
        </xdr:cNvPr>
        <xdr:cNvSpPr txBox="1"/>
      </xdr:nvSpPr>
      <xdr:spPr>
        <a:xfrm>
          <a:off x="17106900" y="24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69850</xdr:rowOff>
    </xdr:from>
    <xdr:to>
      <xdr:col>77</xdr:col>
      <xdr:colOff>95250</xdr:colOff>
      <xdr:row>16</xdr:row>
      <xdr:rowOff>0</xdr:rowOff>
    </xdr:to>
    <xdr:sp macro="" textlink="">
      <xdr:nvSpPr>
        <xdr:cNvPr id="466" name="楕円 465">
          <a:extLst>
            <a:ext uri="{FF2B5EF4-FFF2-40B4-BE49-F238E27FC236}">
              <a16:creationId xmlns:a16="http://schemas.microsoft.com/office/drawing/2014/main" id="{46BD65A3-5351-4482-A302-C1C3711E4855}"/>
            </a:ext>
          </a:extLst>
        </xdr:cNvPr>
        <xdr:cNvSpPr/>
      </xdr:nvSpPr>
      <xdr:spPr>
        <a:xfrm>
          <a:off x="16129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156227</xdr:rowOff>
    </xdr:from>
    <xdr:ext cx="736600" cy="259045"/>
    <xdr:sp macro="" textlink="">
      <xdr:nvSpPr>
        <xdr:cNvPr id="467" name="テキスト ボックス 466">
          <a:extLst>
            <a:ext uri="{FF2B5EF4-FFF2-40B4-BE49-F238E27FC236}">
              <a16:creationId xmlns:a16="http://schemas.microsoft.com/office/drawing/2014/main" id="{D915636C-A4DB-43E2-B4A0-4A6459BB8703}"/>
            </a:ext>
          </a:extLst>
        </xdr:cNvPr>
        <xdr:cNvSpPr txBox="1"/>
      </xdr:nvSpPr>
      <xdr:spPr>
        <a:xfrm>
          <a:off x="15798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112748</xdr:rowOff>
    </xdr:from>
    <xdr:to>
      <xdr:col>73</xdr:col>
      <xdr:colOff>44450</xdr:colOff>
      <xdr:row>16</xdr:row>
      <xdr:rowOff>42898</xdr:rowOff>
    </xdr:to>
    <xdr:sp macro="" textlink="">
      <xdr:nvSpPr>
        <xdr:cNvPr id="468" name="楕円 467">
          <a:extLst>
            <a:ext uri="{FF2B5EF4-FFF2-40B4-BE49-F238E27FC236}">
              <a16:creationId xmlns:a16="http://schemas.microsoft.com/office/drawing/2014/main" id="{EFEA719F-FCE2-435F-A834-563D79D915F5}"/>
            </a:ext>
          </a:extLst>
        </xdr:cNvPr>
        <xdr:cNvSpPr/>
      </xdr:nvSpPr>
      <xdr:spPr>
        <a:xfrm>
          <a:off x="15240000" y="26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53075</xdr:rowOff>
    </xdr:from>
    <xdr:ext cx="762000" cy="259045"/>
    <xdr:sp macro="" textlink="">
      <xdr:nvSpPr>
        <xdr:cNvPr id="469" name="テキスト ボックス 468">
          <a:extLst>
            <a:ext uri="{FF2B5EF4-FFF2-40B4-BE49-F238E27FC236}">
              <a16:creationId xmlns:a16="http://schemas.microsoft.com/office/drawing/2014/main" id="{3AB390FD-440D-4FD4-8915-3EFF9546D00F}"/>
            </a:ext>
          </a:extLst>
        </xdr:cNvPr>
        <xdr:cNvSpPr txBox="1"/>
      </xdr:nvSpPr>
      <xdr:spPr>
        <a:xfrm>
          <a:off x="14909800" y="245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39017</xdr:rowOff>
    </xdr:from>
    <xdr:to>
      <xdr:col>68</xdr:col>
      <xdr:colOff>203200</xdr:colOff>
      <xdr:row>15</xdr:row>
      <xdr:rowOff>140617</xdr:rowOff>
    </xdr:to>
    <xdr:sp macro="" textlink="">
      <xdr:nvSpPr>
        <xdr:cNvPr id="470" name="楕円 469">
          <a:extLst>
            <a:ext uri="{FF2B5EF4-FFF2-40B4-BE49-F238E27FC236}">
              <a16:creationId xmlns:a16="http://schemas.microsoft.com/office/drawing/2014/main" id="{53051F59-47C4-4A98-98D2-2A7B70F6E62B}"/>
            </a:ext>
          </a:extLst>
        </xdr:cNvPr>
        <xdr:cNvSpPr/>
      </xdr:nvSpPr>
      <xdr:spPr>
        <a:xfrm>
          <a:off x="14351000" y="26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150794</xdr:rowOff>
    </xdr:from>
    <xdr:ext cx="762000" cy="259045"/>
    <xdr:sp macro="" textlink="">
      <xdr:nvSpPr>
        <xdr:cNvPr id="471" name="テキスト ボックス 470">
          <a:extLst>
            <a:ext uri="{FF2B5EF4-FFF2-40B4-BE49-F238E27FC236}">
              <a16:creationId xmlns:a16="http://schemas.microsoft.com/office/drawing/2014/main" id="{3A8458A7-55C5-4951-9178-0AEE2E3F591A}"/>
            </a:ext>
          </a:extLst>
        </xdr:cNvPr>
        <xdr:cNvSpPr txBox="1"/>
      </xdr:nvSpPr>
      <xdr:spPr>
        <a:xfrm>
          <a:off x="14020800" y="237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99483</xdr:rowOff>
    </xdr:from>
    <xdr:to>
      <xdr:col>64</xdr:col>
      <xdr:colOff>152400</xdr:colOff>
      <xdr:row>17</xdr:row>
      <xdr:rowOff>29633</xdr:rowOff>
    </xdr:to>
    <xdr:sp macro="" textlink="">
      <xdr:nvSpPr>
        <xdr:cNvPr id="472" name="楕円 471">
          <a:extLst>
            <a:ext uri="{FF2B5EF4-FFF2-40B4-BE49-F238E27FC236}">
              <a16:creationId xmlns:a16="http://schemas.microsoft.com/office/drawing/2014/main" id="{A4913B9D-4821-4AB8-B775-DC9B34E93099}"/>
            </a:ext>
          </a:extLst>
        </xdr:cNvPr>
        <xdr:cNvSpPr/>
      </xdr:nvSpPr>
      <xdr:spPr>
        <a:xfrm>
          <a:off x="13462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39810</xdr:rowOff>
    </xdr:from>
    <xdr:ext cx="762000" cy="259045"/>
    <xdr:sp macro="" textlink="">
      <xdr:nvSpPr>
        <xdr:cNvPr id="473" name="テキスト ボックス 472">
          <a:extLst>
            <a:ext uri="{FF2B5EF4-FFF2-40B4-BE49-F238E27FC236}">
              <a16:creationId xmlns:a16="http://schemas.microsoft.com/office/drawing/2014/main" id="{E167B3EE-461C-4222-BAF0-663DEE8972DE}"/>
            </a:ext>
          </a:extLst>
        </xdr:cNvPr>
        <xdr:cNvSpPr txBox="1"/>
      </xdr:nvSpPr>
      <xdr:spPr>
        <a:xfrm>
          <a:off x="13131800" y="261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11,988
11,883
120.28
9,956,971
8,892,605
867,554
5,200,736
10,429,289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合併後から定員管理計画に基づき、新規採用、給与水準を抑制しているため、全国平均、和歌山県平均、類似団体平均よりも低い率となっている。今後も適正な定員管理を図り、現在の水準の維持に努める。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6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39133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36</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2488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168148</xdr:rowOff>
    </xdr:from>
    <xdr:to>
      <xdr:col>11</xdr:col>
      <xdr:colOff>9525</xdr:colOff>
      <xdr:row>35</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974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107713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98569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117348</xdr:rowOff>
    </xdr:from>
    <xdr:to>
      <xdr:col>6</xdr:col>
      <xdr:colOff>171450</xdr:colOff>
      <xdr:row>35</xdr:row>
      <xdr:rowOff>47498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57675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物件費の比率が全国平均、和歌山県平均、類似団体平均よりも高位になっている主なものとして、ごみ処理については、</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町の焼却場は閉鎖し、県内の他団体に委託をしていることから、処理にかかる運搬費用等が増加している</a:t>
          </a:r>
          <a:r>
            <a:rPr kumimoji="1" lang="ja-JP" altLang="en-US" sz="1100">
              <a:solidFill>
                <a:schemeClr val="dk1"/>
              </a:solidFill>
              <a:effectLst/>
              <a:latin typeface="+mn-lt"/>
              <a:ea typeface="+mn-ea"/>
              <a:cs typeface="+mn-cs"/>
            </a:rPr>
            <a:t>ことによるものと考えられる</a:t>
          </a:r>
          <a:r>
            <a:rPr kumimoji="1" lang="ja-JP" altLang="ja-JP" sz="1100">
              <a:solidFill>
                <a:schemeClr val="dk1"/>
              </a:solidFill>
              <a:effectLst/>
              <a:latin typeface="+mn-lt"/>
              <a:ea typeface="+mn-ea"/>
              <a:cs typeface="+mn-cs"/>
            </a:rPr>
            <a:t>。今後も引き続き、事務事業の精査を行い、経常経費の削減を図る。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18</xdr:row>
      <xdr:rowOff>170543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804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19</xdr:row>
      <xdr:rowOff>97064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804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97064</xdr:rowOff>
    </xdr:from>
    <xdr:to>
      <xdr:col>73</xdr:col>
      <xdr:colOff>180975</xdr:colOff>
      <xdr:row>21</xdr:row>
      <xdr:rowOff>91622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54614"/>
          <a:ext cx="8890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154214</xdr:rowOff>
    </xdr:from>
    <xdr:to>
      <xdr:col>69</xdr:col>
      <xdr:colOff>92075</xdr:colOff>
      <xdr:row>21</xdr:row>
      <xdr:rowOff>91622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832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119743</xdr:rowOff>
    </xdr:from>
    <xdr:to>
      <xdr:col>82</xdr:col>
      <xdr:colOff>158750</xdr:colOff>
      <xdr:row>19</xdr:row>
      <xdr:rowOff>49893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91820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7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46264</xdr:rowOff>
    </xdr:from>
    <xdr:to>
      <xdr:col>74</xdr:col>
      <xdr:colOff>31750</xdr:colOff>
      <xdr:row>19</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132641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40822</xdr:rowOff>
    </xdr:from>
    <xdr:to>
      <xdr:col>69</xdr:col>
      <xdr:colOff>142875</xdr:colOff>
      <xdr:row>21</xdr:row>
      <xdr:rowOff>142422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6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127199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72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103414</xdr:rowOff>
    </xdr:from>
    <xdr:to>
      <xdr:col>65</xdr:col>
      <xdr:colOff>53975</xdr:colOff>
      <xdr:row>21</xdr:row>
      <xdr:rowOff>33564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18341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和歌山県平均、類似団体平均よりも低い率となっている。年々扶助費の自然増は避けられない中、各種扶助制度の資格審査等の適正化や各種手当への独自加算等を見直しを進めていくこと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149860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56</xdr:row>
      <xdr:rowOff>149860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56</xdr:row>
      <xdr:rowOff>149860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県平均・全国平均</a:t>
          </a:r>
          <a:r>
            <a:rPr kumimoji="1" lang="ja-JP" altLang="en-US" sz="1100">
              <a:solidFill>
                <a:schemeClr val="dk1"/>
              </a:solidFill>
              <a:effectLst/>
              <a:latin typeface="+mn-lt"/>
              <a:ea typeface="+mn-ea"/>
              <a:cs typeface="+mn-cs"/>
            </a:rPr>
            <a:t>・類似団体平均よりも低位となっている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昨年度より大きく減少した</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下水道事業会計の法適用により、経費費目が繰出金から補助費等に振替となったことによるものと考えられる。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維持管理費の抑制を図り、介護保険会計等について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保険料の適正化を図ることで、普通会計の負担を減らしてくよう努める。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95250</xdr:rowOff>
    </xdr:from>
    <xdr:to>
      <xdr:col>82</xdr:col>
      <xdr:colOff>107950</xdr:colOff>
      <xdr:row>57</xdr:row>
      <xdr:rowOff>146050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182100"/>
          <a:ext cx="838200" cy="7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114300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18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114300</xdr:rowOff>
    </xdr:from>
    <xdr:to>
      <xdr:col>73</xdr:col>
      <xdr:colOff>180975</xdr:colOff>
      <xdr:row>58</xdr:row>
      <xdr:rowOff>139700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05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6350</xdr:rowOff>
    </xdr:from>
    <xdr:to>
      <xdr:col>69</xdr:col>
      <xdr:colOff>92075</xdr:colOff>
      <xdr:row>58</xdr:row>
      <xdr:rowOff>139700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79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44450</xdr:rowOff>
    </xdr:from>
    <xdr:to>
      <xdr:col>82</xdr:col>
      <xdr:colOff>158750</xdr:colOff>
      <xdr:row>53</xdr:row>
      <xdr:rowOff>146050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60977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63500</xdr:rowOff>
    </xdr:from>
    <xdr:to>
      <xdr:col>74</xdr:col>
      <xdr:colOff>31750</xdr:colOff>
      <xdr:row>58</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88900</xdr:rowOff>
    </xdr:from>
    <xdr:to>
      <xdr:col>69</xdr:col>
      <xdr:colOff>142875</xdr:colOff>
      <xdr:row>59</xdr:row>
      <xdr:rowOff>19050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補助費の比率については、全国平均、和歌山県平均</a:t>
          </a:r>
          <a:r>
            <a:rPr kumimoji="1" lang="ja-JP" altLang="en-US" sz="1100">
              <a:solidFill>
                <a:schemeClr val="dk1"/>
              </a:solidFill>
              <a:effectLst/>
              <a:latin typeface="+mn-lt"/>
              <a:ea typeface="+mn-ea"/>
              <a:cs typeface="+mn-cs"/>
            </a:rPr>
            <a:t>よりも高位となっている。増加</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法適用に移行した下水道事業会計への補助費等や全町民向けの新型コロナウイルス感染症対策事業の実施によるものなどが挙げられる。</a:t>
          </a:r>
          <a:endParaRPr lang="ja-JP" altLang="ja-JP" sz="1400">
            <a:effectLst/>
          </a:endParaRPr>
        </a:p>
        <a:p>
          <a:r>
            <a:rPr kumimoji="1" lang="ja-JP" altLang="ja-JP" sz="1100">
              <a:solidFill>
                <a:schemeClr val="dk1"/>
              </a:solidFill>
              <a:effectLst/>
              <a:latin typeface="+mn-lt"/>
              <a:ea typeface="+mn-ea"/>
              <a:cs typeface="+mn-cs"/>
            </a:rPr>
            <a:t>今後も、補助事務の精査を行い、経常経費の適正化を図る。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18415</xdr:rowOff>
    </xdr:from>
    <xdr:to>
      <xdr:col>82</xdr:col>
      <xdr:colOff>107950</xdr:colOff>
      <xdr:row>36</xdr:row>
      <xdr:rowOff>58420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847715"/>
          <a:ext cx="8382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24147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18415</xdr:rowOff>
    </xdr:from>
    <xdr:to>
      <xdr:col>78</xdr:col>
      <xdr:colOff>69850</xdr:colOff>
      <xdr:row>34</xdr:row>
      <xdr:rowOff>64135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847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64135</xdr:rowOff>
    </xdr:from>
    <xdr:to>
      <xdr:col>73</xdr:col>
      <xdr:colOff>180975</xdr:colOff>
      <xdr:row>34</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89343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76852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109855</xdr:rowOff>
    </xdr:from>
    <xdr:to>
      <xdr:col>69</xdr:col>
      <xdr:colOff>92075</xdr:colOff>
      <xdr:row>34</xdr:row>
      <xdr:rowOff>138430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939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105427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42562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151147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139065</xdr:rowOff>
    </xdr:from>
    <xdr:to>
      <xdr:col>78</xdr:col>
      <xdr:colOff>120650</xdr:colOff>
      <xdr:row>34</xdr:row>
      <xdr:rowOff>69215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79392</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56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13335</xdr:rowOff>
    </xdr:from>
    <xdr:to>
      <xdr:col>74</xdr:col>
      <xdr:colOff>31750</xdr:colOff>
      <xdr:row>34</xdr:row>
      <xdr:rowOff>114935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125112</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1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87630</xdr:rowOff>
    </xdr:from>
    <xdr:to>
      <xdr:col>69</xdr:col>
      <xdr:colOff>142875</xdr:colOff>
      <xdr:row>35</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27957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59055</xdr:rowOff>
    </xdr:from>
    <xdr:to>
      <xdr:col>65</xdr:col>
      <xdr:colOff>53975</xdr:colOff>
      <xdr:row>34</xdr:row>
      <xdr:rowOff>160655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170832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合併後、旧町村の均衡ある発展を目指し、まちづくり計画に則り、事業を進めてきた結果、地方債残高が増加したため、高い率になっていたが、令和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年度においては、和歌山県平均より低い数値となった。要因としては「地方債償還額＞新規発行額」の考えのもとで新規発行をできるだけ抑えた</a:t>
          </a:r>
          <a:r>
            <a:rPr kumimoji="1" lang="ja-JP" altLang="en-US" sz="1100">
              <a:solidFill>
                <a:schemeClr val="dk1"/>
              </a:solidFill>
              <a:effectLst/>
              <a:latin typeface="+mn-lt"/>
              <a:ea typeface="+mn-ea"/>
              <a:cs typeface="+mn-cs"/>
            </a:rPr>
            <a:t>ことによるものと考えられ、</a:t>
          </a:r>
          <a:r>
            <a:rPr kumimoji="1" lang="ja-JP" altLang="ja-JP" sz="1100">
              <a:solidFill>
                <a:schemeClr val="dk1"/>
              </a:solidFill>
              <a:effectLst/>
              <a:latin typeface="+mn-lt"/>
              <a:ea typeface="+mn-ea"/>
              <a:cs typeface="+mn-cs"/>
            </a:rPr>
            <a:t>今後も着実に地方債残高を減少させ、当該比率の抑制を行う。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77</xdr:row>
      <xdr:rowOff>6986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134339"/>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77</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343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138430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340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127636</xdr:rowOff>
    </xdr:from>
    <xdr:to>
      <xdr:col>24</xdr:col>
      <xdr:colOff>76200</xdr:colOff>
      <xdr:row>77</xdr:row>
      <xdr:rowOff>57786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99713</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12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19050</xdr:rowOff>
    </xdr:from>
    <xdr:to>
      <xdr:col>6</xdr:col>
      <xdr:colOff>171450</xdr:colOff>
      <xdr:row>78</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105427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全国平均、類似団体平均、和歌山県平均のいずれよりも低い数値になっている。大きな要因としては、人件費の経常収支比率が低いことが挙げられる。</a:t>
          </a:r>
          <a:endParaRPr lang="ja-JP" altLang="ja-JP" sz="1400">
            <a:effectLst/>
          </a:endParaRPr>
        </a:p>
        <a:p>
          <a:r>
            <a:rPr kumimoji="1" lang="ja-JP" altLang="ja-JP" sz="1100">
              <a:solidFill>
                <a:schemeClr val="dk1"/>
              </a:solidFill>
              <a:effectLst/>
              <a:latin typeface="+mn-lt"/>
              <a:ea typeface="+mn-ea"/>
              <a:cs typeface="+mn-cs"/>
            </a:rPr>
            <a:t>これまでも引き続き、経常経費の削減を図</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事業内容を精査し、健全な財政運営に努める。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92711</xdr:rowOff>
    </xdr:from>
    <xdr:to>
      <xdr:col>82</xdr:col>
      <xdr:colOff>107950</xdr:colOff>
      <xdr:row>76</xdr:row>
      <xdr:rowOff>157480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229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17797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92711</xdr:rowOff>
    </xdr:from>
    <xdr:to>
      <xdr:col>78</xdr:col>
      <xdr:colOff>69850</xdr:colOff>
      <xdr:row>77</xdr:row>
      <xdr:rowOff>96520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2291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96520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791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77470</xdr:rowOff>
    </xdr:from>
    <xdr:to>
      <xdr:col>69</xdr:col>
      <xdr:colOff>92075</xdr:colOff>
      <xdr:row>77</xdr:row>
      <xdr:rowOff>77470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0767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123207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41911</xdr:rowOff>
    </xdr:from>
    <xdr:to>
      <xdr:col>78</xdr:col>
      <xdr:colOff>120650</xdr:colOff>
      <xdr:row>76</xdr:row>
      <xdr:rowOff>143511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153687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45720</xdr:rowOff>
    </xdr:from>
    <xdr:to>
      <xdr:col>74</xdr:col>
      <xdr:colOff>31750</xdr:colOff>
      <xdr:row>77</xdr:row>
      <xdr:rowOff>147320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26670</xdr:rowOff>
    </xdr:from>
    <xdr:to>
      <xdr:col>69</xdr:col>
      <xdr:colOff>142875</xdr:colOff>
      <xdr:row>77</xdr:row>
      <xdr:rowOff>128270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26670</xdr:rowOff>
    </xdr:from>
    <xdr:to>
      <xdr:col>65</xdr:col>
      <xdr:colOff>53975</xdr:colOff>
      <xdr:row>76</xdr:row>
      <xdr:rowOff>128270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138447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16336</xdr:rowOff>
    </xdr:from>
    <xdr:to>
      <xdr:col>29</xdr:col>
      <xdr:colOff>127000</xdr:colOff>
      <xdr:row>19</xdr:row>
      <xdr:rowOff>57778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21511"/>
          <a:ext cx="647700" cy="41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16336</xdr:rowOff>
    </xdr:from>
    <xdr:to>
      <xdr:col>26</xdr:col>
      <xdr:colOff>50800</xdr:colOff>
      <xdr:row>19</xdr:row>
      <xdr:rowOff>47741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21511"/>
          <a:ext cx="698500" cy="31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7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47741</xdr:rowOff>
    </xdr:from>
    <xdr:to>
      <xdr:col>22</xdr:col>
      <xdr:colOff>114300</xdr:colOff>
      <xdr:row>19</xdr:row>
      <xdr:rowOff>97293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52916"/>
          <a:ext cx="698500" cy="49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97293</xdr:rowOff>
    </xdr:from>
    <xdr:to>
      <xdr:col>18</xdr:col>
      <xdr:colOff>177800</xdr:colOff>
      <xdr:row>19</xdr:row>
      <xdr:rowOff>147552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02468"/>
          <a:ext cx="698500" cy="5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89004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145566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6978</xdr:rowOff>
    </xdr:from>
    <xdr:to>
      <xdr:col>29</xdr:col>
      <xdr:colOff>177800</xdr:colOff>
      <xdr:row>19</xdr:row>
      <xdr:rowOff>108578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1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150505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8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136986</xdr:rowOff>
    </xdr:from>
    <xdr:to>
      <xdr:col>26</xdr:col>
      <xdr:colOff>101600</xdr:colOff>
      <xdr:row>19</xdr:row>
      <xdr:rowOff>67136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7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51913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5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168391</xdr:rowOff>
    </xdr:from>
    <xdr:to>
      <xdr:col>22</xdr:col>
      <xdr:colOff>165100</xdr:colOff>
      <xdr:row>19</xdr:row>
      <xdr:rowOff>98541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83318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8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46493</xdr:rowOff>
    </xdr:from>
    <xdr:to>
      <xdr:col>19</xdr:col>
      <xdr:colOff>38100</xdr:colOff>
      <xdr:row>19</xdr:row>
      <xdr:rowOff>148093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5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132870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96752</xdr:rowOff>
    </xdr:from>
    <xdr:to>
      <xdr:col>15</xdr:col>
      <xdr:colOff>101600</xdr:colOff>
      <xdr:row>20</xdr:row>
      <xdr:rowOff>26902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0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11679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302584</xdr:rowOff>
    </xdr:from>
    <xdr:to>
      <xdr:col>29</xdr:col>
      <xdr:colOff>127000</xdr:colOff>
      <xdr:row>35</xdr:row>
      <xdr:rowOff>311232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912934"/>
          <a:ext cx="647700" cy="8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302584</xdr:rowOff>
    </xdr:from>
    <xdr:to>
      <xdr:col>26</xdr:col>
      <xdr:colOff>50800</xdr:colOff>
      <xdr:row>35</xdr:row>
      <xdr:rowOff>320643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12934"/>
          <a:ext cx="6985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320643</xdr:rowOff>
    </xdr:from>
    <xdr:to>
      <xdr:col>22</xdr:col>
      <xdr:colOff>114300</xdr:colOff>
      <xdr:row>35</xdr:row>
      <xdr:rowOff>326987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30993"/>
          <a:ext cx="698500" cy="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272390</xdr:rowOff>
    </xdr:from>
    <xdr:to>
      <xdr:col>18</xdr:col>
      <xdr:colOff>177800</xdr:colOff>
      <xdr:row>35</xdr:row>
      <xdr:rowOff>326987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82740"/>
          <a:ext cx="698500" cy="5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20407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260432</xdr:rowOff>
    </xdr:from>
    <xdr:to>
      <xdr:col>29</xdr:col>
      <xdr:colOff>177800</xdr:colOff>
      <xdr:row>36</xdr:row>
      <xdr:rowOff>19132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7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232509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4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251784</xdr:rowOff>
    </xdr:from>
    <xdr:to>
      <xdr:col>26</xdr:col>
      <xdr:colOff>101600</xdr:colOff>
      <xdr:row>36</xdr:row>
      <xdr:rowOff>10484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6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338161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4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269843</xdr:rowOff>
    </xdr:from>
    <xdr:to>
      <xdr:col>22</xdr:col>
      <xdr:colOff>165100</xdr:colOff>
      <xdr:row>36</xdr:row>
      <xdr:rowOff>28543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8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13320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6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276187</xdr:rowOff>
    </xdr:from>
    <xdr:to>
      <xdr:col>19</xdr:col>
      <xdr:colOff>38100</xdr:colOff>
      <xdr:row>36</xdr:row>
      <xdr:rowOff>34887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8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19664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7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221590</xdr:rowOff>
    </xdr:from>
    <xdr:to>
      <xdr:col>15</xdr:col>
      <xdr:colOff>101600</xdr:colOff>
      <xdr:row>35</xdr:row>
      <xdr:rowOff>323190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3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333367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0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11,988
11,883
120.28
9,956,971
8,892,605
867,554
5,200,736
10,429,289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9665</xdr:rowOff>
    </xdr:from>
    <xdr:to>
      <xdr:col>24</xdr:col>
      <xdr:colOff>63500</xdr:colOff>
      <xdr:row>36</xdr:row>
      <xdr:rowOff>27496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81865"/>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88739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46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9665</xdr:rowOff>
    </xdr:from>
    <xdr:to>
      <xdr:col>19</xdr:col>
      <xdr:colOff>177800</xdr:colOff>
      <xdr:row>36</xdr:row>
      <xdr:rowOff>52362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1865"/>
          <a:ext cx="889000" cy="4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53776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1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52362</xdr:rowOff>
    </xdr:from>
    <xdr:to>
      <xdr:col>15</xdr:col>
      <xdr:colOff>50800</xdr:colOff>
      <xdr:row>38</xdr:row>
      <xdr:rowOff>33172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24562"/>
          <a:ext cx="889000" cy="3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122597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33172</xdr:rowOff>
    </xdr:from>
    <xdr:to>
      <xdr:col>10</xdr:col>
      <xdr:colOff>114300</xdr:colOff>
      <xdr:row>38</xdr:row>
      <xdr:rowOff>38494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48272"/>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128262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148146</xdr:rowOff>
    </xdr:from>
    <xdr:to>
      <xdr:col>24</xdr:col>
      <xdr:colOff>114300</xdr:colOff>
      <xdr:row>36</xdr:row>
      <xdr:rowOff>78296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126573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130315</xdr:rowOff>
    </xdr:from>
    <xdr:to>
      <xdr:col>20</xdr:col>
      <xdr:colOff>38100</xdr:colOff>
      <xdr:row>36</xdr:row>
      <xdr:rowOff>60465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51592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2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1562</xdr:rowOff>
    </xdr:from>
    <xdr:to>
      <xdr:col>15</xdr:col>
      <xdr:colOff>101600</xdr:colOff>
      <xdr:row>36</xdr:row>
      <xdr:rowOff>103162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94289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6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153822</xdr:rowOff>
    </xdr:from>
    <xdr:to>
      <xdr:col>10</xdr:col>
      <xdr:colOff>165100</xdr:colOff>
      <xdr:row>38</xdr:row>
      <xdr:rowOff>83972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75099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159144</xdr:rowOff>
    </xdr:from>
    <xdr:to>
      <xdr:col>6</xdr:col>
      <xdr:colOff>38100</xdr:colOff>
      <xdr:row>38</xdr:row>
      <xdr:rowOff>89294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80421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51127</xdr:rowOff>
    </xdr:from>
    <xdr:to>
      <xdr:col>24</xdr:col>
      <xdr:colOff>63500</xdr:colOff>
      <xdr:row>57</xdr:row>
      <xdr:rowOff>61427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23777"/>
          <a:ext cx="8382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51127</xdr:rowOff>
    </xdr:from>
    <xdr:to>
      <xdr:col>19</xdr:col>
      <xdr:colOff>177800</xdr:colOff>
      <xdr:row>57</xdr:row>
      <xdr:rowOff>60046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23777"/>
          <a:ext cx="889000" cy="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12210</xdr:rowOff>
    </xdr:from>
    <xdr:to>
      <xdr:col>15</xdr:col>
      <xdr:colOff>50800</xdr:colOff>
      <xdr:row>57</xdr:row>
      <xdr:rowOff>60046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784860"/>
          <a:ext cx="889000" cy="4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102531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12210</xdr:rowOff>
    </xdr:from>
    <xdr:to>
      <xdr:col>10</xdr:col>
      <xdr:colOff>114300</xdr:colOff>
      <xdr:row>57</xdr:row>
      <xdr:rowOff>60330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784860"/>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112809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8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141844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10627</xdr:rowOff>
    </xdr:from>
    <xdr:to>
      <xdr:col>24</xdr:col>
      <xdr:colOff>114300</xdr:colOff>
      <xdr:row>57</xdr:row>
      <xdr:rowOff>112227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160504</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6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327</xdr:rowOff>
    </xdr:from>
    <xdr:to>
      <xdr:col>20</xdr:col>
      <xdr:colOff>38100</xdr:colOff>
      <xdr:row>57</xdr:row>
      <xdr:rowOff>101927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93054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86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9246</xdr:rowOff>
    </xdr:from>
    <xdr:to>
      <xdr:col>15</xdr:col>
      <xdr:colOff>101600</xdr:colOff>
      <xdr:row>57</xdr:row>
      <xdr:rowOff>110846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127373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5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132860</xdr:rowOff>
    </xdr:from>
    <xdr:to>
      <xdr:col>10</xdr:col>
      <xdr:colOff>165100</xdr:colOff>
      <xdr:row>57</xdr:row>
      <xdr:rowOff>63010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79537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0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9530</xdr:rowOff>
    </xdr:from>
    <xdr:to>
      <xdr:col>6</xdr:col>
      <xdr:colOff>38100</xdr:colOff>
      <xdr:row>57</xdr:row>
      <xdr:rowOff>111130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127657</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5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76454</xdr:rowOff>
    </xdr:from>
    <xdr:to>
      <xdr:col>24</xdr:col>
      <xdr:colOff>63500</xdr:colOff>
      <xdr:row>78</xdr:row>
      <xdr:rowOff>80798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49554"/>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63424</xdr:rowOff>
    </xdr:from>
    <xdr:to>
      <xdr:col>19</xdr:col>
      <xdr:colOff>177800</xdr:colOff>
      <xdr:row>78</xdr:row>
      <xdr:rowOff>80798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3652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63424</xdr:rowOff>
    </xdr:from>
    <xdr:to>
      <xdr:col>15</xdr:col>
      <xdr:colOff>50800</xdr:colOff>
      <xdr:row>78</xdr:row>
      <xdr:rowOff>102896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36524"/>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102896</xdr:rowOff>
    </xdr:from>
    <xdr:to>
      <xdr:col>10</xdr:col>
      <xdr:colOff>114300</xdr:colOff>
      <xdr:row>78</xdr:row>
      <xdr:rowOff>103620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7599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25654</xdr:rowOff>
    </xdr:from>
    <xdr:to>
      <xdr:col>24</xdr:col>
      <xdr:colOff>114300</xdr:colOff>
      <xdr:row>78</xdr:row>
      <xdr:rowOff>127254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112031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1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29998</xdr:rowOff>
    </xdr:from>
    <xdr:to>
      <xdr:col>20</xdr:col>
      <xdr:colOff>38100</xdr:colOff>
      <xdr:row>78</xdr:row>
      <xdr:rowOff>131598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122725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9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12624</xdr:rowOff>
    </xdr:from>
    <xdr:to>
      <xdr:col>15</xdr:col>
      <xdr:colOff>101600</xdr:colOff>
      <xdr:row>78</xdr:row>
      <xdr:rowOff>114224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105351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52096</xdr:rowOff>
    </xdr:from>
    <xdr:to>
      <xdr:col>10</xdr:col>
      <xdr:colOff>165100</xdr:colOff>
      <xdr:row>78</xdr:row>
      <xdr:rowOff>153696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144823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52820</xdr:rowOff>
    </xdr:from>
    <xdr:to>
      <xdr:col>6</xdr:col>
      <xdr:colOff>38100</xdr:colOff>
      <xdr:row>78</xdr:row>
      <xdr:rowOff>154420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145547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130963</xdr:rowOff>
    </xdr:from>
    <xdr:to>
      <xdr:col>24</xdr:col>
      <xdr:colOff>63500</xdr:colOff>
      <xdr:row>96</xdr:row>
      <xdr:rowOff>115836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18713"/>
          <a:ext cx="838200" cy="15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115836</xdr:rowOff>
    </xdr:from>
    <xdr:to>
      <xdr:col>19</xdr:col>
      <xdr:colOff>177800</xdr:colOff>
      <xdr:row>96</xdr:row>
      <xdr:rowOff>138481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75036"/>
          <a:ext cx="8890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138481</xdr:rowOff>
    </xdr:from>
    <xdr:to>
      <xdr:col>15</xdr:col>
      <xdr:colOff>50800</xdr:colOff>
      <xdr:row>96</xdr:row>
      <xdr:rowOff>161074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97681"/>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156921</xdr:rowOff>
    </xdr:from>
    <xdr:to>
      <xdr:col>10</xdr:col>
      <xdr:colOff>114300</xdr:colOff>
      <xdr:row>96</xdr:row>
      <xdr:rowOff>161074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16121"/>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170324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80163</xdr:rowOff>
    </xdr:from>
    <xdr:to>
      <xdr:col>24</xdr:col>
      <xdr:colOff>114300</xdr:colOff>
      <xdr:row>96</xdr:row>
      <xdr:rowOff>10313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58590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65036</xdr:rowOff>
    </xdr:from>
    <xdr:to>
      <xdr:col>20</xdr:col>
      <xdr:colOff>38100</xdr:colOff>
      <xdr:row>96</xdr:row>
      <xdr:rowOff>166636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157763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1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87681</xdr:rowOff>
    </xdr:from>
    <xdr:to>
      <xdr:col>15</xdr:col>
      <xdr:colOff>101600</xdr:colOff>
      <xdr:row>97</xdr:row>
      <xdr:rowOff>17831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3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110274</xdr:rowOff>
    </xdr:from>
    <xdr:to>
      <xdr:col>10</xdr:col>
      <xdr:colOff>165100</xdr:colOff>
      <xdr:row>97</xdr:row>
      <xdr:rowOff>40424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106121</xdr:rowOff>
    </xdr:from>
    <xdr:to>
      <xdr:col>6</xdr:col>
      <xdr:colOff>38100</xdr:colOff>
      <xdr:row>97</xdr:row>
      <xdr:rowOff>36271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27398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5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26694</xdr:rowOff>
    </xdr:from>
    <xdr:to>
      <xdr:col>55</xdr:col>
      <xdr:colOff>0</xdr:colOff>
      <xdr:row>36</xdr:row>
      <xdr:rowOff>38019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27444"/>
          <a:ext cx="838200" cy="18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88960</xdr:rowOff>
    </xdr:from>
    <xdr:to>
      <xdr:col>50</xdr:col>
      <xdr:colOff>114300</xdr:colOff>
      <xdr:row>36</xdr:row>
      <xdr:rowOff>38019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46810"/>
          <a:ext cx="889000" cy="46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88960</xdr:rowOff>
    </xdr:from>
    <xdr:to>
      <xdr:col>45</xdr:col>
      <xdr:colOff>177800</xdr:colOff>
      <xdr:row>36</xdr:row>
      <xdr:rowOff>124708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46810"/>
          <a:ext cx="889000" cy="55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124708</xdr:rowOff>
    </xdr:from>
    <xdr:to>
      <xdr:col>41</xdr:col>
      <xdr:colOff>50800</xdr:colOff>
      <xdr:row>36</xdr:row>
      <xdr:rowOff>144807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96908"/>
          <a:ext cx="889000" cy="2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147344</xdr:rowOff>
    </xdr:from>
    <xdr:to>
      <xdr:col>55</xdr:col>
      <xdr:colOff>50800</xdr:colOff>
      <xdr:row>35</xdr:row>
      <xdr:rowOff>77494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125771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5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158669</xdr:rowOff>
    </xdr:from>
    <xdr:to>
      <xdr:col>50</xdr:col>
      <xdr:colOff>165100</xdr:colOff>
      <xdr:row>36</xdr:row>
      <xdr:rowOff>88819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79946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5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38160</xdr:rowOff>
    </xdr:from>
    <xdr:to>
      <xdr:col>46</xdr:col>
      <xdr:colOff>38100</xdr:colOff>
      <xdr:row>33</xdr:row>
      <xdr:rowOff>139760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130887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8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73908</xdr:rowOff>
    </xdr:from>
    <xdr:to>
      <xdr:col>41</xdr:col>
      <xdr:colOff>101600</xdr:colOff>
      <xdr:row>37</xdr:row>
      <xdr:rowOff>4058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4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166635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3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94007</xdr:rowOff>
    </xdr:from>
    <xdr:to>
      <xdr:col>36</xdr:col>
      <xdr:colOff>165100</xdr:colOff>
      <xdr:row>37</xdr:row>
      <xdr:rowOff>24157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6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15284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133054</xdr:rowOff>
    </xdr:from>
    <xdr:to>
      <xdr:col>55</xdr:col>
      <xdr:colOff>0</xdr:colOff>
      <xdr:row>57</xdr:row>
      <xdr:rowOff>72165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562804"/>
          <a:ext cx="838200" cy="28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112866</xdr:rowOff>
    </xdr:from>
    <xdr:to>
      <xdr:col>50</xdr:col>
      <xdr:colOff>114300</xdr:colOff>
      <xdr:row>55</xdr:row>
      <xdr:rowOff>133054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542616"/>
          <a:ext cx="889000" cy="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108668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112866</xdr:rowOff>
    </xdr:from>
    <xdr:to>
      <xdr:col>45</xdr:col>
      <xdr:colOff>177800</xdr:colOff>
      <xdr:row>57</xdr:row>
      <xdr:rowOff>6116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42616"/>
          <a:ext cx="889000" cy="23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90833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168370</xdr:rowOff>
    </xdr:from>
    <xdr:to>
      <xdr:col>41</xdr:col>
      <xdr:colOff>50800</xdr:colOff>
      <xdr:row>57</xdr:row>
      <xdr:rowOff>6116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598120"/>
          <a:ext cx="889000" cy="18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97528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7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107985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21365</xdr:rowOff>
    </xdr:from>
    <xdr:to>
      <xdr:col>55</xdr:col>
      <xdr:colOff>50800</xdr:colOff>
      <xdr:row>57</xdr:row>
      <xdr:rowOff>122965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171242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7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82254</xdr:rowOff>
    </xdr:from>
    <xdr:to>
      <xdr:col>50</xdr:col>
      <xdr:colOff>165100</xdr:colOff>
      <xdr:row>56</xdr:row>
      <xdr:rowOff>12404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51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28931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28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62066</xdr:rowOff>
    </xdr:from>
    <xdr:to>
      <xdr:col>46</xdr:col>
      <xdr:colOff>38100</xdr:colOff>
      <xdr:row>55</xdr:row>
      <xdr:rowOff>163666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8743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26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126766</xdr:rowOff>
    </xdr:from>
    <xdr:to>
      <xdr:col>41</xdr:col>
      <xdr:colOff>101600</xdr:colOff>
      <xdr:row>57</xdr:row>
      <xdr:rowOff>56916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73443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5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117570</xdr:rowOff>
    </xdr:from>
    <xdr:to>
      <xdr:col>36</xdr:col>
      <xdr:colOff>165100</xdr:colOff>
      <xdr:row>56</xdr:row>
      <xdr:rowOff>47720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64247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32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50705</xdr:rowOff>
    </xdr:from>
    <xdr:to>
      <xdr:col>55</xdr:col>
      <xdr:colOff>0</xdr:colOff>
      <xdr:row>77</xdr:row>
      <xdr:rowOff>72309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080905"/>
          <a:ext cx="838200" cy="19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50705</xdr:rowOff>
    </xdr:from>
    <xdr:to>
      <xdr:col>50</xdr:col>
      <xdr:colOff>114300</xdr:colOff>
      <xdr:row>76</xdr:row>
      <xdr:rowOff>166280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080905"/>
          <a:ext cx="889000" cy="1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72945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69577</xdr:rowOff>
    </xdr:from>
    <xdr:to>
      <xdr:col>45</xdr:col>
      <xdr:colOff>177800</xdr:colOff>
      <xdr:row>76</xdr:row>
      <xdr:rowOff>166280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2928327"/>
          <a:ext cx="889000" cy="26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88422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20096</xdr:rowOff>
    </xdr:from>
    <xdr:to>
      <xdr:col>41</xdr:col>
      <xdr:colOff>50800</xdr:colOff>
      <xdr:row>75</xdr:row>
      <xdr:rowOff>69577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707396"/>
          <a:ext cx="889000" cy="22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107343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58862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6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21509</xdr:rowOff>
    </xdr:from>
    <xdr:to>
      <xdr:col>55</xdr:col>
      <xdr:colOff>50800</xdr:colOff>
      <xdr:row>77</xdr:row>
      <xdr:rowOff>123109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2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107886</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3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171355</xdr:rowOff>
    </xdr:from>
    <xdr:to>
      <xdr:col>50</xdr:col>
      <xdr:colOff>165100</xdr:colOff>
      <xdr:row>76</xdr:row>
      <xdr:rowOff>101505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0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118033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80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115480</xdr:rowOff>
    </xdr:from>
    <xdr:to>
      <xdr:col>46</xdr:col>
      <xdr:colOff>38100</xdr:colOff>
      <xdr:row>77</xdr:row>
      <xdr:rowOff>45630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14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62158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9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18777</xdr:rowOff>
    </xdr:from>
    <xdr:to>
      <xdr:col>41</xdr:col>
      <xdr:colOff>101600</xdr:colOff>
      <xdr:row>75</xdr:row>
      <xdr:rowOff>120377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8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136904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65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140746</xdr:rowOff>
    </xdr:from>
    <xdr:to>
      <xdr:col>36</xdr:col>
      <xdr:colOff>165100</xdr:colOff>
      <xdr:row>74</xdr:row>
      <xdr:rowOff>70896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6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87423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43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94053</xdr:rowOff>
    </xdr:from>
    <xdr:to>
      <xdr:col>55</xdr:col>
      <xdr:colOff>0</xdr:colOff>
      <xdr:row>95</xdr:row>
      <xdr:rowOff>112030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210353"/>
          <a:ext cx="838200" cy="18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252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121769</xdr:rowOff>
    </xdr:from>
    <xdr:to>
      <xdr:col>50</xdr:col>
      <xdr:colOff>114300</xdr:colOff>
      <xdr:row>95</xdr:row>
      <xdr:rowOff>112030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5723719"/>
          <a:ext cx="889000" cy="67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121769</xdr:rowOff>
    </xdr:from>
    <xdr:to>
      <xdr:col>45</xdr:col>
      <xdr:colOff>177800</xdr:colOff>
      <xdr:row>96</xdr:row>
      <xdr:rowOff>79989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5723719"/>
          <a:ext cx="889000" cy="8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34089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79989</xdr:rowOff>
    </xdr:from>
    <xdr:to>
      <xdr:col>41</xdr:col>
      <xdr:colOff>50800</xdr:colOff>
      <xdr:row>97</xdr:row>
      <xdr:rowOff>15461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539189"/>
          <a:ext cx="889000" cy="10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130272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0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43253</xdr:rowOff>
    </xdr:from>
    <xdr:to>
      <xdr:col>55</xdr:col>
      <xdr:colOff>50800</xdr:colOff>
      <xdr:row>94</xdr:row>
      <xdr:rowOff>144853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15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66130</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0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61230</xdr:rowOff>
    </xdr:from>
    <xdr:to>
      <xdr:col>50</xdr:col>
      <xdr:colOff>165100</xdr:colOff>
      <xdr:row>95</xdr:row>
      <xdr:rowOff>162830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153957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4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70969</xdr:rowOff>
    </xdr:from>
    <xdr:to>
      <xdr:col>46</xdr:col>
      <xdr:colOff>38100</xdr:colOff>
      <xdr:row>92</xdr:row>
      <xdr:rowOff>1119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56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17646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544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29189</xdr:rowOff>
    </xdr:from>
    <xdr:to>
      <xdr:col>41</xdr:col>
      <xdr:colOff>101600</xdr:colOff>
      <xdr:row>96</xdr:row>
      <xdr:rowOff>130789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121916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8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136111</xdr:rowOff>
    </xdr:from>
    <xdr:to>
      <xdr:col>36</xdr:col>
      <xdr:colOff>165100</xdr:colOff>
      <xdr:row>97</xdr:row>
      <xdr:rowOff>66261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9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57388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8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91657</xdr:rowOff>
    </xdr:from>
    <xdr:to>
      <xdr:col>85</xdr:col>
      <xdr:colOff>127000</xdr:colOff>
      <xdr:row>38</xdr:row>
      <xdr:rowOff>122327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06757"/>
          <a:ext cx="8382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61098</xdr:rowOff>
    </xdr:from>
    <xdr:to>
      <xdr:col>81</xdr:col>
      <xdr:colOff>50800</xdr:colOff>
      <xdr:row>38</xdr:row>
      <xdr:rowOff>91657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76198"/>
          <a:ext cx="889000" cy="3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150472</xdr:rowOff>
    </xdr:from>
    <xdr:to>
      <xdr:col>76</xdr:col>
      <xdr:colOff>114300</xdr:colOff>
      <xdr:row>38</xdr:row>
      <xdr:rowOff>61098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494122"/>
          <a:ext cx="889000" cy="8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150472</xdr:rowOff>
    </xdr:from>
    <xdr:to>
      <xdr:col>71</xdr:col>
      <xdr:colOff>177800</xdr:colOff>
      <xdr:row>38</xdr:row>
      <xdr:rowOff>31069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494122"/>
          <a:ext cx="889000" cy="5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31857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54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89510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71527</xdr:rowOff>
    </xdr:from>
    <xdr:to>
      <xdr:col>85</xdr:col>
      <xdr:colOff>177800</xdr:colOff>
      <xdr:row>39</xdr:row>
      <xdr:rowOff>1677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157904</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0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40857</xdr:rowOff>
    </xdr:from>
    <xdr:to>
      <xdr:col>81</xdr:col>
      <xdr:colOff>101600</xdr:colOff>
      <xdr:row>38</xdr:row>
      <xdr:rowOff>142457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133584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4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10298</xdr:rowOff>
    </xdr:from>
    <xdr:to>
      <xdr:col>76</xdr:col>
      <xdr:colOff>165100</xdr:colOff>
      <xdr:row>38</xdr:row>
      <xdr:rowOff>111898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103025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1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99672</xdr:rowOff>
    </xdr:from>
    <xdr:to>
      <xdr:col>72</xdr:col>
      <xdr:colOff>38100</xdr:colOff>
      <xdr:row>38</xdr:row>
      <xdr:rowOff>29821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433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46349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2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151719</xdr:rowOff>
    </xdr:from>
    <xdr:to>
      <xdr:col>67</xdr:col>
      <xdr:colOff>101600</xdr:colOff>
      <xdr:row>38</xdr:row>
      <xdr:rowOff>81869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4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98396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27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27208</xdr:rowOff>
    </xdr:from>
    <xdr:to>
      <xdr:col>85</xdr:col>
      <xdr:colOff>127000</xdr:colOff>
      <xdr:row>76</xdr:row>
      <xdr:rowOff>60779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57408"/>
          <a:ext cx="838200" cy="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167686</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4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170909</xdr:rowOff>
    </xdr:from>
    <xdr:to>
      <xdr:col>81</xdr:col>
      <xdr:colOff>50800</xdr:colOff>
      <xdr:row>76</xdr:row>
      <xdr:rowOff>60779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029659"/>
          <a:ext cx="889000" cy="6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102350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7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124220</xdr:rowOff>
    </xdr:from>
    <xdr:to>
      <xdr:col>76</xdr:col>
      <xdr:colOff>114300</xdr:colOff>
      <xdr:row>75</xdr:row>
      <xdr:rowOff>170909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982970"/>
          <a:ext cx="889000" cy="4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104839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1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73798</xdr:rowOff>
    </xdr:from>
    <xdr:to>
      <xdr:col>71</xdr:col>
      <xdr:colOff>177800</xdr:colOff>
      <xdr:row>75</xdr:row>
      <xdr:rowOff>124220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932548"/>
          <a:ext cx="889000" cy="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46688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88761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1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147858</xdr:rowOff>
    </xdr:from>
    <xdr:to>
      <xdr:col>85</xdr:col>
      <xdr:colOff>177800</xdr:colOff>
      <xdr:row>76</xdr:row>
      <xdr:rowOff>78008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126285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9979</xdr:rowOff>
    </xdr:from>
    <xdr:to>
      <xdr:col>81</xdr:col>
      <xdr:colOff>101600</xdr:colOff>
      <xdr:row>76</xdr:row>
      <xdr:rowOff>111579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102706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3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120110</xdr:rowOff>
    </xdr:from>
    <xdr:to>
      <xdr:col>76</xdr:col>
      <xdr:colOff>165100</xdr:colOff>
      <xdr:row>76</xdr:row>
      <xdr:rowOff>50260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66787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7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73420</xdr:rowOff>
    </xdr:from>
    <xdr:to>
      <xdr:col>72</xdr:col>
      <xdr:colOff>38100</xdr:colOff>
      <xdr:row>76</xdr:row>
      <xdr:rowOff>3570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20097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0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22998</xdr:rowOff>
    </xdr:from>
    <xdr:to>
      <xdr:col>67</xdr:col>
      <xdr:colOff>101600</xdr:colOff>
      <xdr:row>75</xdr:row>
      <xdr:rowOff>124598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8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141125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5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87007</xdr:rowOff>
    </xdr:from>
    <xdr:to>
      <xdr:col>85</xdr:col>
      <xdr:colOff>127000</xdr:colOff>
      <xdr:row>97</xdr:row>
      <xdr:rowOff>89757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546207"/>
          <a:ext cx="838200" cy="1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89757</xdr:rowOff>
    </xdr:from>
    <xdr:to>
      <xdr:col>81</xdr:col>
      <xdr:colOff>50800</xdr:colOff>
      <xdr:row>97</xdr:row>
      <xdr:rowOff>167315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20407"/>
          <a:ext cx="889000" cy="7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167315</xdr:rowOff>
    </xdr:from>
    <xdr:to>
      <xdr:col>76</xdr:col>
      <xdr:colOff>114300</xdr:colOff>
      <xdr:row>97</xdr:row>
      <xdr:rowOff>171338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797965"/>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129648</xdr:rowOff>
    </xdr:from>
    <xdr:to>
      <xdr:col>71</xdr:col>
      <xdr:colOff>177800</xdr:colOff>
      <xdr:row>97</xdr:row>
      <xdr:rowOff>171338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760298"/>
          <a:ext cx="8890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36207</xdr:rowOff>
    </xdr:from>
    <xdr:to>
      <xdr:col>85</xdr:col>
      <xdr:colOff>177800</xdr:colOff>
      <xdr:row>96</xdr:row>
      <xdr:rowOff>137807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4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14634</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4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38957</xdr:rowOff>
    </xdr:from>
    <xdr:to>
      <xdr:col>81</xdr:col>
      <xdr:colOff>101600</xdr:colOff>
      <xdr:row>97</xdr:row>
      <xdr:rowOff>140557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131684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116515</xdr:rowOff>
    </xdr:from>
    <xdr:to>
      <xdr:col>76</xdr:col>
      <xdr:colOff>165100</xdr:colOff>
      <xdr:row>98</xdr:row>
      <xdr:rowOff>46665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7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37792</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83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120538</xdr:rowOff>
    </xdr:from>
    <xdr:to>
      <xdr:col>72</xdr:col>
      <xdr:colOff>38100</xdr:colOff>
      <xdr:row>98</xdr:row>
      <xdr:rowOff>50688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41815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8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78848</xdr:rowOff>
    </xdr:from>
    <xdr:to>
      <xdr:col>67</xdr:col>
      <xdr:colOff>101600</xdr:colOff>
      <xdr:row>98</xdr:row>
      <xdr:rowOff>8998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80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48880</xdr:rowOff>
    </xdr:from>
    <xdr:to>
      <xdr:col>116</xdr:col>
      <xdr:colOff>63500</xdr:colOff>
      <xdr:row>39</xdr:row>
      <xdr:rowOff>46496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392530"/>
          <a:ext cx="838200" cy="34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15141</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30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46496</xdr:rowOff>
    </xdr:from>
    <xdr:to>
      <xdr:col>111</xdr:col>
      <xdr:colOff>177800</xdr:colOff>
      <xdr:row>39</xdr:row>
      <xdr:rowOff>58743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733046"/>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58743</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745293"/>
          <a:ext cx="889000" cy="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169530</xdr:rowOff>
    </xdr:from>
    <xdr:to>
      <xdr:col>116</xdr:col>
      <xdr:colOff>114300</xdr:colOff>
      <xdr:row>37</xdr:row>
      <xdr:rowOff>99680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3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20957</xdr:rowOff>
    </xdr:from>
    <xdr:ext cx="534377"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19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167146</xdr:rowOff>
    </xdr:from>
    <xdr:to>
      <xdr:col>112</xdr:col>
      <xdr:colOff>38100</xdr:colOff>
      <xdr:row>39</xdr:row>
      <xdr:rowOff>97296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88423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77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7943</xdr:rowOff>
    </xdr:from>
    <xdr:to>
      <xdr:col>107</xdr:col>
      <xdr:colOff>101600</xdr:colOff>
      <xdr:row>39</xdr:row>
      <xdr:rowOff>109543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100670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78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60082</xdr:rowOff>
    </xdr:from>
    <xdr:to>
      <xdr:col>116</xdr:col>
      <xdr:colOff>63500</xdr:colOff>
      <xdr:row>79</xdr:row>
      <xdr:rowOff>12990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18832"/>
          <a:ext cx="838200" cy="63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60082</xdr:rowOff>
    </xdr:from>
    <xdr:to>
      <xdr:col>111</xdr:col>
      <xdr:colOff>177800</xdr:colOff>
      <xdr:row>75</xdr:row>
      <xdr:rowOff>72737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18832"/>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159845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9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72737</xdr:rowOff>
    </xdr:from>
    <xdr:to>
      <xdr:col>107</xdr:col>
      <xdr:colOff>50800</xdr:colOff>
      <xdr:row>75</xdr:row>
      <xdr:rowOff>102014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31487"/>
          <a:ext cx="8890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161755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102014</xdr:rowOff>
    </xdr:from>
    <xdr:to>
      <xdr:col>102</xdr:col>
      <xdr:colOff>114300</xdr:colOff>
      <xdr:row>75</xdr:row>
      <xdr:rowOff>141186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60764"/>
          <a:ext cx="889000" cy="3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151092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133640</xdr:rowOff>
    </xdr:from>
    <xdr:to>
      <xdr:col>116</xdr:col>
      <xdr:colOff>114300</xdr:colOff>
      <xdr:row>79</xdr:row>
      <xdr:rowOff>63790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50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48567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4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9282</xdr:rowOff>
    </xdr:from>
    <xdr:to>
      <xdr:col>112</xdr:col>
      <xdr:colOff>38100</xdr:colOff>
      <xdr:row>75</xdr:row>
      <xdr:rowOff>110882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127409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4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21937</xdr:rowOff>
    </xdr:from>
    <xdr:to>
      <xdr:col>107</xdr:col>
      <xdr:colOff>101600</xdr:colOff>
      <xdr:row>75</xdr:row>
      <xdr:rowOff>123537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140064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51214</xdr:rowOff>
    </xdr:from>
    <xdr:to>
      <xdr:col>102</xdr:col>
      <xdr:colOff>165100</xdr:colOff>
      <xdr:row>75</xdr:row>
      <xdr:rowOff>152814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169341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8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90386</xdr:rowOff>
    </xdr:from>
    <xdr:to>
      <xdr:col>98</xdr:col>
      <xdr:colOff>38100</xdr:colOff>
      <xdr:row>76</xdr:row>
      <xdr:rowOff>20535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49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37063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主な構成項目である物件費は、住民一人当たり１１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４６８</a:t>
          </a:r>
          <a:r>
            <a:rPr kumimoji="1" lang="ja-JP" altLang="ja-JP" sz="1100">
              <a:solidFill>
                <a:schemeClr val="dk1"/>
              </a:solidFill>
              <a:effectLst/>
              <a:latin typeface="+mn-lt"/>
              <a:ea typeface="+mn-ea"/>
              <a:cs typeface="+mn-cs"/>
            </a:rPr>
            <a:t>円となっており、全国平均、和歌山県平均よりは高いものの、類似団体平均と比べて低い水準にある。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ごみ処理について、県内他団体に委託をしていることが大きな要因になっている。人件費については、合併後定員管理計画に則り、新規採用の抑制を行ってきことから住民一人当たり１０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８３５</a:t>
          </a:r>
          <a:r>
            <a:rPr kumimoji="1" lang="ja-JP" altLang="ja-JP" sz="1100">
              <a:solidFill>
                <a:schemeClr val="dk1"/>
              </a:solidFill>
              <a:effectLst/>
              <a:latin typeface="+mn-lt"/>
              <a:ea typeface="+mn-ea"/>
              <a:cs typeface="+mn-cs"/>
            </a:rPr>
            <a:t>円となっており、全国平均、和歌山県平均よりは高いものの、類似団体平均より低位にある。補助費等について、</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ている要因として、</a:t>
          </a:r>
          <a:r>
            <a:rPr kumimoji="1" lang="ja-JP" altLang="en-US" sz="1100">
              <a:solidFill>
                <a:schemeClr val="dk1"/>
              </a:solidFill>
              <a:effectLst/>
              <a:latin typeface="+mn-lt"/>
              <a:ea typeface="+mn-ea"/>
              <a:cs typeface="+mn-cs"/>
            </a:rPr>
            <a:t>価格高騰緊急支援給付金の実施や法適用に移行した下水道事業会計への繰出金などが挙げられる。</a:t>
          </a:r>
          <a:endParaRPr lang="ja-JP" altLang="ja-JP" sz="1400">
            <a:effectLst/>
          </a:endParaRPr>
        </a:p>
        <a:p>
          <a:r>
            <a:rPr kumimoji="1" lang="ja-JP" altLang="ja-JP" sz="1100">
              <a:solidFill>
                <a:schemeClr val="dk1"/>
              </a:solidFill>
              <a:effectLst/>
              <a:latin typeface="+mn-lt"/>
              <a:ea typeface="+mn-ea"/>
              <a:cs typeface="+mn-cs"/>
            </a:rPr>
            <a:t>普通建設事業については、まちづくり計画に掲げる事業が終了してきて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、普通建設事業費に係る住民一人当たりの額が、１</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１８０</a:t>
          </a:r>
          <a:r>
            <a:rPr kumimoji="1" lang="ja-JP" altLang="ja-JP" sz="1100">
              <a:solidFill>
                <a:schemeClr val="dk1"/>
              </a:solidFill>
              <a:effectLst/>
              <a:latin typeface="+mn-lt"/>
              <a:ea typeface="+mn-ea"/>
              <a:cs typeface="+mn-cs"/>
            </a:rPr>
            <a:t>円と全国平均、和歌山県平均</a:t>
          </a:r>
          <a:r>
            <a:rPr kumimoji="1" lang="ja-JP" altLang="en-US" sz="1100">
              <a:solidFill>
                <a:schemeClr val="dk1"/>
              </a:solidFill>
              <a:effectLst/>
              <a:latin typeface="+mn-lt"/>
              <a:ea typeface="+mn-ea"/>
              <a:cs typeface="+mn-cs"/>
            </a:rPr>
            <a:t>より高いものの、</a:t>
          </a:r>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低位</a:t>
          </a:r>
          <a:r>
            <a:rPr kumimoji="1" lang="ja-JP" altLang="ja-JP" sz="1100">
              <a:solidFill>
                <a:schemeClr val="dk1"/>
              </a:solidFill>
              <a:effectLst/>
              <a:latin typeface="+mn-lt"/>
              <a:ea typeface="+mn-ea"/>
              <a:cs typeface="+mn-cs"/>
            </a:rPr>
            <a:t>となっている。今後は、公共施設等総合管理計画及び個別施設計画に基づき、事業費の平準化を行い、計画的な公共施設の更新整備に努めていく。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11,988
11,883
120.28
9,956,971
8,892,605
867,554
5,200,736
10,429,289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18542</xdr:rowOff>
    </xdr:from>
    <xdr:to>
      <xdr:col>24</xdr:col>
      <xdr:colOff>63500</xdr:colOff>
      <xdr:row>37</xdr:row>
      <xdr:rowOff>15113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0742"/>
          <a:ext cx="8382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15113</xdr:rowOff>
    </xdr:from>
    <xdr:to>
      <xdr:col>19</xdr:col>
      <xdr:colOff>177800</xdr:colOff>
      <xdr:row>37</xdr:row>
      <xdr:rowOff>45974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876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165608</xdr:rowOff>
    </xdr:from>
    <xdr:to>
      <xdr:col>15</xdr:col>
      <xdr:colOff>50800</xdr:colOff>
      <xdr:row>37</xdr:row>
      <xdr:rowOff>45974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7808"/>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165608</xdr:rowOff>
    </xdr:from>
    <xdr:to>
      <xdr:col>10</xdr:col>
      <xdr:colOff>114300</xdr:colOff>
      <xdr:row>37</xdr:row>
      <xdr:rowOff>44450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37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139192</xdr:rowOff>
    </xdr:from>
    <xdr:to>
      <xdr:col>24</xdr:col>
      <xdr:colOff>114300</xdr:colOff>
      <xdr:row>36</xdr:row>
      <xdr:rowOff>69342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117619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135763</xdr:rowOff>
    </xdr:from>
    <xdr:to>
      <xdr:col>20</xdr:col>
      <xdr:colOff>38100</xdr:colOff>
      <xdr:row>37</xdr:row>
      <xdr:rowOff>65913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57040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166624</xdr:rowOff>
    </xdr:from>
    <xdr:to>
      <xdr:col>15</xdr:col>
      <xdr:colOff>101600</xdr:colOff>
      <xdr:row>37</xdr:row>
      <xdr:rowOff>96774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87901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114808</xdr:rowOff>
    </xdr:from>
    <xdr:to>
      <xdr:col>10</xdr:col>
      <xdr:colOff>165100</xdr:colOff>
      <xdr:row>37</xdr:row>
      <xdr:rowOff>44958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36085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165100</xdr:rowOff>
    </xdr:from>
    <xdr:to>
      <xdr:col>6</xdr:col>
      <xdr:colOff>38100</xdr:colOff>
      <xdr:row>37</xdr:row>
      <xdr:rowOff>95250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86377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156860</xdr:rowOff>
    </xdr:from>
    <xdr:to>
      <xdr:col>24</xdr:col>
      <xdr:colOff>63500</xdr:colOff>
      <xdr:row>58</xdr:row>
      <xdr:rowOff>64304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29510"/>
          <a:ext cx="838200" cy="7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84232</xdr:rowOff>
    </xdr:from>
    <xdr:to>
      <xdr:col>19</xdr:col>
      <xdr:colOff>177800</xdr:colOff>
      <xdr:row>58</xdr:row>
      <xdr:rowOff>64304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56882"/>
          <a:ext cx="889000" cy="15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84232</xdr:rowOff>
    </xdr:from>
    <xdr:to>
      <xdr:col>15</xdr:col>
      <xdr:colOff>50800</xdr:colOff>
      <xdr:row>58</xdr:row>
      <xdr:rowOff>107338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56882"/>
          <a:ext cx="889000" cy="19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96832</xdr:rowOff>
    </xdr:from>
    <xdr:to>
      <xdr:col>10</xdr:col>
      <xdr:colOff>114300</xdr:colOff>
      <xdr:row>58</xdr:row>
      <xdr:rowOff>107338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40932"/>
          <a:ext cx="889000" cy="1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24154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106060</xdr:rowOff>
    </xdr:from>
    <xdr:to>
      <xdr:col>24</xdr:col>
      <xdr:colOff>114300</xdr:colOff>
      <xdr:row>58</xdr:row>
      <xdr:rowOff>36210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20987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9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13504</xdr:rowOff>
    </xdr:from>
    <xdr:to>
      <xdr:col>20</xdr:col>
      <xdr:colOff>38100</xdr:colOff>
      <xdr:row>58</xdr:row>
      <xdr:rowOff>115104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106231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5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33432</xdr:rowOff>
    </xdr:from>
    <xdr:to>
      <xdr:col>15</xdr:col>
      <xdr:colOff>101600</xdr:colOff>
      <xdr:row>57</xdr:row>
      <xdr:rowOff>135032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0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126159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89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56538</xdr:rowOff>
    </xdr:from>
    <xdr:to>
      <xdr:col>10</xdr:col>
      <xdr:colOff>165100</xdr:colOff>
      <xdr:row>58</xdr:row>
      <xdr:rowOff>158138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149265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46032</xdr:rowOff>
    </xdr:from>
    <xdr:to>
      <xdr:col>6</xdr:col>
      <xdr:colOff>38100</xdr:colOff>
      <xdr:row>58</xdr:row>
      <xdr:rowOff>147632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138759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21492</xdr:rowOff>
    </xdr:from>
    <xdr:to>
      <xdr:col>24</xdr:col>
      <xdr:colOff>63500</xdr:colOff>
      <xdr:row>76</xdr:row>
      <xdr:rowOff>18433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194442"/>
          <a:ext cx="838200" cy="8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27891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54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21492</xdr:rowOff>
    </xdr:from>
    <xdr:to>
      <xdr:col>19</xdr:col>
      <xdr:colOff>177800</xdr:colOff>
      <xdr:row>75</xdr:row>
      <xdr:rowOff>106249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194442"/>
          <a:ext cx="889000" cy="77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106249</xdr:rowOff>
    </xdr:from>
    <xdr:to>
      <xdr:col>15</xdr:col>
      <xdr:colOff>50800</xdr:colOff>
      <xdr:row>77</xdr:row>
      <xdr:rowOff>21819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64999"/>
          <a:ext cx="889000" cy="2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21819</xdr:rowOff>
    </xdr:from>
    <xdr:to>
      <xdr:col>10</xdr:col>
      <xdr:colOff>114300</xdr:colOff>
      <xdr:row>77</xdr:row>
      <xdr:rowOff>89833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23469"/>
          <a:ext cx="889000" cy="6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118189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16527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139083</xdr:rowOff>
    </xdr:from>
    <xdr:to>
      <xdr:col>24</xdr:col>
      <xdr:colOff>114300</xdr:colOff>
      <xdr:row>76</xdr:row>
      <xdr:rowOff>69233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117510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142142</xdr:rowOff>
    </xdr:from>
    <xdr:to>
      <xdr:col>20</xdr:col>
      <xdr:colOff>38100</xdr:colOff>
      <xdr:row>71</xdr:row>
      <xdr:rowOff>72292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1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88819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91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55449</xdr:rowOff>
    </xdr:from>
    <xdr:to>
      <xdr:col>15</xdr:col>
      <xdr:colOff>101600</xdr:colOff>
      <xdr:row>75</xdr:row>
      <xdr:rowOff>157048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141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2126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8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142469</xdr:rowOff>
    </xdr:from>
    <xdr:to>
      <xdr:col>10</xdr:col>
      <xdr:colOff>165100</xdr:colOff>
      <xdr:row>77</xdr:row>
      <xdr:rowOff>72619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63746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6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39033</xdr:rowOff>
    </xdr:from>
    <xdr:to>
      <xdr:col>6</xdr:col>
      <xdr:colOff>38100</xdr:colOff>
      <xdr:row>77</xdr:row>
      <xdr:rowOff>140633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131760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3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108503</xdr:rowOff>
    </xdr:from>
    <xdr:to>
      <xdr:col>24</xdr:col>
      <xdr:colOff>63500</xdr:colOff>
      <xdr:row>97</xdr:row>
      <xdr:rowOff>17742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67703"/>
          <a:ext cx="838200" cy="8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17742</xdr:rowOff>
    </xdr:from>
    <xdr:to>
      <xdr:col>19</xdr:col>
      <xdr:colOff>177800</xdr:colOff>
      <xdr:row>97</xdr:row>
      <xdr:rowOff>43893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48392"/>
          <a:ext cx="889000" cy="2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43893</xdr:rowOff>
    </xdr:from>
    <xdr:to>
      <xdr:col>15</xdr:col>
      <xdr:colOff>50800</xdr:colOff>
      <xdr:row>97</xdr:row>
      <xdr:rowOff>79829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74543"/>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79829</xdr:rowOff>
    </xdr:from>
    <xdr:to>
      <xdr:col>10</xdr:col>
      <xdr:colOff>114300</xdr:colOff>
      <xdr:row>97</xdr:row>
      <xdr:rowOff>101645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10479"/>
          <a:ext cx="8890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3191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57703</xdr:rowOff>
    </xdr:from>
    <xdr:to>
      <xdr:col>24</xdr:col>
      <xdr:colOff>114300</xdr:colOff>
      <xdr:row>96</xdr:row>
      <xdr:rowOff>159303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36130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9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138392</xdr:rowOff>
    </xdr:from>
    <xdr:to>
      <xdr:col>20</xdr:col>
      <xdr:colOff>38100</xdr:colOff>
      <xdr:row>97</xdr:row>
      <xdr:rowOff>68542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59669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9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164543</xdr:rowOff>
    </xdr:from>
    <xdr:to>
      <xdr:col>15</xdr:col>
      <xdr:colOff>101600</xdr:colOff>
      <xdr:row>97</xdr:row>
      <xdr:rowOff>94693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85820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1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29029</xdr:rowOff>
    </xdr:from>
    <xdr:to>
      <xdr:col>10</xdr:col>
      <xdr:colOff>165100</xdr:colOff>
      <xdr:row>97</xdr:row>
      <xdr:rowOff>130629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121756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50845</xdr:rowOff>
    </xdr:from>
    <xdr:to>
      <xdr:col>6</xdr:col>
      <xdr:colOff>38100</xdr:colOff>
      <xdr:row>97</xdr:row>
      <xdr:rowOff>152445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143572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8675</xdr:rowOff>
    </xdr:from>
    <xdr:to>
      <xdr:col>55</xdr:col>
      <xdr:colOff>0</xdr:colOff>
      <xdr:row>57</xdr:row>
      <xdr:rowOff>86162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81325"/>
          <a:ext cx="838200" cy="7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8675</xdr:rowOff>
    </xdr:from>
    <xdr:to>
      <xdr:col>50</xdr:col>
      <xdr:colOff>114300</xdr:colOff>
      <xdr:row>57</xdr:row>
      <xdr:rowOff>30809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81325"/>
          <a:ext cx="889000" cy="2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4566</xdr:rowOff>
    </xdr:from>
    <xdr:to>
      <xdr:col>45</xdr:col>
      <xdr:colOff>177800</xdr:colOff>
      <xdr:row>57</xdr:row>
      <xdr:rowOff>30809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77216"/>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117036</xdr:rowOff>
    </xdr:from>
    <xdr:to>
      <xdr:col>41</xdr:col>
      <xdr:colOff>50800</xdr:colOff>
      <xdr:row>57</xdr:row>
      <xdr:rowOff>4566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18236"/>
          <a:ext cx="889000" cy="5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25228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35362</xdr:rowOff>
    </xdr:from>
    <xdr:to>
      <xdr:col>55</xdr:col>
      <xdr:colOff>50800</xdr:colOff>
      <xdr:row>57</xdr:row>
      <xdr:rowOff>136962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13789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8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129325</xdr:rowOff>
    </xdr:from>
    <xdr:to>
      <xdr:col>50</xdr:col>
      <xdr:colOff>165100</xdr:colOff>
      <xdr:row>57</xdr:row>
      <xdr:rowOff>59475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3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50602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151459</xdr:rowOff>
    </xdr:from>
    <xdr:to>
      <xdr:col>46</xdr:col>
      <xdr:colOff>38100</xdr:colOff>
      <xdr:row>57</xdr:row>
      <xdr:rowOff>81609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72736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4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125216</xdr:rowOff>
    </xdr:from>
    <xdr:to>
      <xdr:col>41</xdr:col>
      <xdr:colOff>101600</xdr:colOff>
      <xdr:row>57</xdr:row>
      <xdr:rowOff>55366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46493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66236</xdr:rowOff>
    </xdr:from>
    <xdr:to>
      <xdr:col>36</xdr:col>
      <xdr:colOff>165100</xdr:colOff>
      <xdr:row>56</xdr:row>
      <xdr:rowOff>167836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12913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115932</xdr:rowOff>
    </xdr:from>
    <xdr:to>
      <xdr:col>55</xdr:col>
      <xdr:colOff>0</xdr:colOff>
      <xdr:row>78</xdr:row>
      <xdr:rowOff>156099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89032"/>
          <a:ext cx="838200" cy="4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94200</xdr:rowOff>
    </xdr:from>
    <xdr:to>
      <xdr:col>50</xdr:col>
      <xdr:colOff>114300</xdr:colOff>
      <xdr:row>78</xdr:row>
      <xdr:rowOff>156099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67300"/>
          <a:ext cx="889000" cy="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94200</xdr:rowOff>
    </xdr:from>
    <xdr:to>
      <xdr:col>45</xdr:col>
      <xdr:colOff>177800</xdr:colOff>
      <xdr:row>79</xdr:row>
      <xdr:rowOff>13219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67300"/>
          <a:ext cx="889000" cy="9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13219</xdr:rowOff>
    </xdr:from>
    <xdr:to>
      <xdr:col>41</xdr:col>
      <xdr:colOff>50800</xdr:colOff>
      <xdr:row>79</xdr:row>
      <xdr:rowOff>17049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57769"/>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5909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20879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65132</xdr:rowOff>
    </xdr:from>
    <xdr:to>
      <xdr:col>55</xdr:col>
      <xdr:colOff>50800</xdr:colOff>
      <xdr:row>78</xdr:row>
      <xdr:rowOff>166732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151509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105299</xdr:rowOff>
    </xdr:from>
    <xdr:to>
      <xdr:col>50</xdr:col>
      <xdr:colOff>165100</xdr:colOff>
      <xdr:row>79</xdr:row>
      <xdr:rowOff>35449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26576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43400</xdr:rowOff>
    </xdr:from>
    <xdr:to>
      <xdr:col>46</xdr:col>
      <xdr:colOff>38100</xdr:colOff>
      <xdr:row>78</xdr:row>
      <xdr:rowOff>145000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136127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0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133869</xdr:rowOff>
    </xdr:from>
    <xdr:to>
      <xdr:col>41</xdr:col>
      <xdr:colOff>101600</xdr:colOff>
      <xdr:row>79</xdr:row>
      <xdr:rowOff>64019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0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55146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9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137699</xdr:rowOff>
    </xdr:from>
    <xdr:to>
      <xdr:col>36</xdr:col>
      <xdr:colOff>165100</xdr:colOff>
      <xdr:row>79</xdr:row>
      <xdr:rowOff>67849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1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58976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0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161607</xdr:rowOff>
    </xdr:from>
    <xdr:to>
      <xdr:col>55</xdr:col>
      <xdr:colOff>0</xdr:colOff>
      <xdr:row>95</xdr:row>
      <xdr:rowOff>44343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277907"/>
          <a:ext cx="838200" cy="5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20465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44343</xdr:rowOff>
    </xdr:from>
    <xdr:to>
      <xdr:col>50</xdr:col>
      <xdr:colOff>114300</xdr:colOff>
      <xdr:row>95</xdr:row>
      <xdr:rowOff>89286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332093"/>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147055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3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42811</xdr:rowOff>
    </xdr:from>
    <xdr:to>
      <xdr:col>45</xdr:col>
      <xdr:colOff>177800</xdr:colOff>
      <xdr:row>95</xdr:row>
      <xdr:rowOff>89286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330561"/>
          <a:ext cx="889000" cy="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148099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13818</xdr:rowOff>
    </xdr:from>
    <xdr:to>
      <xdr:col>41</xdr:col>
      <xdr:colOff>50800</xdr:colOff>
      <xdr:row>95</xdr:row>
      <xdr:rowOff>42811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130118"/>
          <a:ext cx="889000" cy="20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171271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34065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9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110807</xdr:rowOff>
    </xdr:from>
    <xdr:to>
      <xdr:col>55</xdr:col>
      <xdr:colOff>50800</xdr:colOff>
      <xdr:row>95</xdr:row>
      <xdr:rowOff>40957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2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133684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07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164993</xdr:rowOff>
    </xdr:from>
    <xdr:to>
      <xdr:col>50</xdr:col>
      <xdr:colOff>165100</xdr:colOff>
      <xdr:row>95</xdr:row>
      <xdr:rowOff>95143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111670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5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38486</xdr:rowOff>
    </xdr:from>
    <xdr:to>
      <xdr:col>46</xdr:col>
      <xdr:colOff>38100</xdr:colOff>
      <xdr:row>95</xdr:row>
      <xdr:rowOff>140086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156613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0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163461</xdr:rowOff>
    </xdr:from>
    <xdr:to>
      <xdr:col>41</xdr:col>
      <xdr:colOff>101600</xdr:colOff>
      <xdr:row>95</xdr:row>
      <xdr:rowOff>93611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2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110138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05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134468</xdr:rowOff>
    </xdr:from>
    <xdr:to>
      <xdr:col>36</xdr:col>
      <xdr:colOff>165100</xdr:colOff>
      <xdr:row>94</xdr:row>
      <xdr:rowOff>64618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0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81145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585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129130</xdr:rowOff>
    </xdr:from>
    <xdr:to>
      <xdr:col>85</xdr:col>
      <xdr:colOff>126364</xdr:colOff>
      <xdr:row>38</xdr:row>
      <xdr:rowOff>77510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958430"/>
          <a:ext cx="1269" cy="63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81337</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9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77510</xdr:rowOff>
    </xdr:from>
    <xdr:to>
      <xdr:col>86</xdr:col>
      <xdr:colOff>25400</xdr:colOff>
      <xdr:row>38</xdr:row>
      <xdr:rowOff>77510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75807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73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129130</xdr:rowOff>
    </xdr:from>
    <xdr:to>
      <xdr:col>86</xdr:col>
      <xdr:colOff>25400</xdr:colOff>
      <xdr:row>34</xdr:row>
      <xdr:rowOff>129130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95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86578</xdr:rowOff>
    </xdr:from>
    <xdr:to>
      <xdr:col>85</xdr:col>
      <xdr:colOff>127000</xdr:colOff>
      <xdr:row>36</xdr:row>
      <xdr:rowOff>135988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58778"/>
          <a:ext cx="8382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6683</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50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28256</xdr:rowOff>
    </xdr:from>
    <xdr:to>
      <xdr:col>85</xdr:col>
      <xdr:colOff>177800</xdr:colOff>
      <xdr:row>37</xdr:row>
      <xdr:rowOff>129856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7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7569</xdr:rowOff>
    </xdr:from>
    <xdr:to>
      <xdr:col>81</xdr:col>
      <xdr:colOff>50800</xdr:colOff>
      <xdr:row>36</xdr:row>
      <xdr:rowOff>135988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322519"/>
          <a:ext cx="889000" cy="98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15944</xdr:rowOff>
    </xdr:from>
    <xdr:to>
      <xdr:col>81</xdr:col>
      <xdr:colOff>101600</xdr:colOff>
      <xdr:row>37</xdr:row>
      <xdr:rowOff>117544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5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108671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7569</xdr:rowOff>
    </xdr:from>
    <xdr:to>
      <xdr:col>76</xdr:col>
      <xdr:colOff>114300</xdr:colOff>
      <xdr:row>34</xdr:row>
      <xdr:rowOff>27544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322519"/>
          <a:ext cx="889000" cy="5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134620</xdr:rowOff>
    </xdr:from>
    <xdr:to>
      <xdr:col>76</xdr:col>
      <xdr:colOff>165100</xdr:colOff>
      <xdr:row>37</xdr:row>
      <xdr:rowOff>64770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55897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27544</xdr:rowOff>
    </xdr:from>
    <xdr:to>
      <xdr:col>71</xdr:col>
      <xdr:colOff>177800</xdr:colOff>
      <xdr:row>35</xdr:row>
      <xdr:rowOff>77597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856844"/>
          <a:ext cx="889000" cy="2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152026</xdr:rowOff>
    </xdr:from>
    <xdr:to>
      <xdr:col>72</xdr:col>
      <xdr:colOff>38100</xdr:colOff>
      <xdr:row>37</xdr:row>
      <xdr:rowOff>82176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73303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138550</xdr:rowOff>
    </xdr:from>
    <xdr:to>
      <xdr:col>67</xdr:col>
      <xdr:colOff>101600</xdr:colOff>
      <xdr:row>37</xdr:row>
      <xdr:rowOff>68700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59827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35778</xdr:rowOff>
    </xdr:from>
    <xdr:to>
      <xdr:col>85</xdr:col>
      <xdr:colOff>177800</xdr:colOff>
      <xdr:row>36</xdr:row>
      <xdr:rowOff>137378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58655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5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85188</xdr:rowOff>
    </xdr:from>
    <xdr:to>
      <xdr:col>81</xdr:col>
      <xdr:colOff>101600</xdr:colOff>
      <xdr:row>37</xdr:row>
      <xdr:rowOff>15338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31865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128219</xdr:rowOff>
    </xdr:from>
    <xdr:to>
      <xdr:col>76</xdr:col>
      <xdr:colOff>165100</xdr:colOff>
      <xdr:row>31</xdr:row>
      <xdr:rowOff>58369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27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74896</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504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148194</xdr:rowOff>
    </xdr:from>
    <xdr:to>
      <xdr:col>72</xdr:col>
      <xdr:colOff>38100</xdr:colOff>
      <xdr:row>34</xdr:row>
      <xdr:rowOff>78344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8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94871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5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26797</xdr:rowOff>
    </xdr:from>
    <xdr:to>
      <xdr:col>67</xdr:col>
      <xdr:colOff>101600</xdr:colOff>
      <xdr:row>35</xdr:row>
      <xdr:rowOff>128397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144924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80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132592</xdr:rowOff>
    </xdr:from>
    <xdr:to>
      <xdr:col>85</xdr:col>
      <xdr:colOff>127000</xdr:colOff>
      <xdr:row>56</xdr:row>
      <xdr:rowOff>134682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562342"/>
          <a:ext cx="838200" cy="17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132592</xdr:rowOff>
    </xdr:from>
    <xdr:to>
      <xdr:col>81</xdr:col>
      <xdr:colOff>50800</xdr:colOff>
      <xdr:row>56</xdr:row>
      <xdr:rowOff>134170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562342"/>
          <a:ext cx="889000" cy="17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134818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7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134170</xdr:rowOff>
    </xdr:from>
    <xdr:to>
      <xdr:col>76</xdr:col>
      <xdr:colOff>114300</xdr:colOff>
      <xdr:row>57</xdr:row>
      <xdr:rowOff>165477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735370"/>
          <a:ext cx="889000" cy="20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44069</xdr:rowOff>
    </xdr:from>
    <xdr:to>
      <xdr:col>71</xdr:col>
      <xdr:colOff>177800</xdr:colOff>
      <xdr:row>57</xdr:row>
      <xdr:rowOff>165477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645269"/>
          <a:ext cx="889000" cy="29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165603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83882</xdr:rowOff>
    </xdr:from>
    <xdr:to>
      <xdr:col>85</xdr:col>
      <xdr:colOff>177800</xdr:colOff>
      <xdr:row>57</xdr:row>
      <xdr:rowOff>14032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62309</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81792</xdr:rowOff>
    </xdr:from>
    <xdr:to>
      <xdr:col>81</xdr:col>
      <xdr:colOff>101600</xdr:colOff>
      <xdr:row>56</xdr:row>
      <xdr:rowOff>11942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51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28469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2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83370</xdr:rowOff>
    </xdr:from>
    <xdr:to>
      <xdr:col>76</xdr:col>
      <xdr:colOff>165100</xdr:colOff>
      <xdr:row>57</xdr:row>
      <xdr:rowOff>13520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6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4647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7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114677</xdr:rowOff>
    </xdr:from>
    <xdr:to>
      <xdr:col>72</xdr:col>
      <xdr:colOff>38100</xdr:colOff>
      <xdr:row>58</xdr:row>
      <xdr:rowOff>44827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35954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164719</xdr:rowOff>
    </xdr:from>
    <xdr:to>
      <xdr:col>67</xdr:col>
      <xdr:colOff>101600</xdr:colOff>
      <xdr:row>56</xdr:row>
      <xdr:rowOff>94869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5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111396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3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91658</xdr:rowOff>
    </xdr:from>
    <xdr:to>
      <xdr:col>85</xdr:col>
      <xdr:colOff>127000</xdr:colOff>
      <xdr:row>78</xdr:row>
      <xdr:rowOff>122326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464758"/>
          <a:ext cx="838200" cy="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61099</xdr:rowOff>
    </xdr:from>
    <xdr:to>
      <xdr:col>81</xdr:col>
      <xdr:colOff>50800</xdr:colOff>
      <xdr:row>78</xdr:row>
      <xdr:rowOff>91658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434199"/>
          <a:ext cx="889000" cy="3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150471</xdr:rowOff>
    </xdr:from>
    <xdr:to>
      <xdr:col>76</xdr:col>
      <xdr:colOff>114300</xdr:colOff>
      <xdr:row>78</xdr:row>
      <xdr:rowOff>61099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352121"/>
          <a:ext cx="889000" cy="8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150471</xdr:rowOff>
    </xdr:from>
    <xdr:to>
      <xdr:col>71</xdr:col>
      <xdr:colOff>177800</xdr:colOff>
      <xdr:row>78</xdr:row>
      <xdr:rowOff>31069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352121"/>
          <a:ext cx="889000" cy="5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31858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4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89474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46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71526</xdr:rowOff>
    </xdr:from>
    <xdr:to>
      <xdr:col>85</xdr:col>
      <xdr:colOff>177800</xdr:colOff>
      <xdr:row>79</xdr:row>
      <xdr:rowOff>1676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157903</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5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40858</xdr:rowOff>
    </xdr:from>
    <xdr:to>
      <xdr:col>81</xdr:col>
      <xdr:colOff>101600</xdr:colOff>
      <xdr:row>78</xdr:row>
      <xdr:rowOff>142458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133585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5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10299</xdr:rowOff>
    </xdr:from>
    <xdr:to>
      <xdr:col>76</xdr:col>
      <xdr:colOff>165100</xdr:colOff>
      <xdr:row>78</xdr:row>
      <xdr:rowOff>111899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103026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47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99671</xdr:rowOff>
    </xdr:from>
    <xdr:to>
      <xdr:col>72</xdr:col>
      <xdr:colOff>38100</xdr:colOff>
      <xdr:row>78</xdr:row>
      <xdr:rowOff>29821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46348</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07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151719</xdr:rowOff>
    </xdr:from>
    <xdr:to>
      <xdr:col>67</xdr:col>
      <xdr:colOff>101600</xdr:colOff>
      <xdr:row>78</xdr:row>
      <xdr:rowOff>81869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5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98396</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1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27208</xdr:rowOff>
    </xdr:from>
    <xdr:to>
      <xdr:col>85</xdr:col>
      <xdr:colOff>127000</xdr:colOff>
      <xdr:row>96</xdr:row>
      <xdr:rowOff>60779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86408"/>
          <a:ext cx="838200" cy="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167687</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83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170909</xdr:rowOff>
    </xdr:from>
    <xdr:to>
      <xdr:col>81</xdr:col>
      <xdr:colOff>50800</xdr:colOff>
      <xdr:row>96</xdr:row>
      <xdr:rowOff>60779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458659"/>
          <a:ext cx="889000" cy="6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102350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123611</xdr:rowOff>
    </xdr:from>
    <xdr:to>
      <xdr:col>76</xdr:col>
      <xdr:colOff>114300</xdr:colOff>
      <xdr:row>95</xdr:row>
      <xdr:rowOff>170909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11361"/>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104818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5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73799</xdr:rowOff>
    </xdr:from>
    <xdr:to>
      <xdr:col>71</xdr:col>
      <xdr:colOff>177800</xdr:colOff>
      <xdr:row>95</xdr:row>
      <xdr:rowOff>123611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361549"/>
          <a:ext cx="8890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46502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88630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4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147858</xdr:rowOff>
    </xdr:from>
    <xdr:to>
      <xdr:col>85</xdr:col>
      <xdr:colOff>177800</xdr:colOff>
      <xdr:row>96</xdr:row>
      <xdr:rowOff>78008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126285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1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9979</xdr:rowOff>
    </xdr:from>
    <xdr:to>
      <xdr:col>81</xdr:col>
      <xdr:colOff>101600</xdr:colOff>
      <xdr:row>96</xdr:row>
      <xdr:rowOff>111579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102706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56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120109</xdr:rowOff>
    </xdr:from>
    <xdr:to>
      <xdr:col>76</xdr:col>
      <xdr:colOff>165100</xdr:colOff>
      <xdr:row>96</xdr:row>
      <xdr:rowOff>50259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0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66786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18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72811</xdr:rowOff>
    </xdr:from>
    <xdr:to>
      <xdr:col>72</xdr:col>
      <xdr:colOff>38100</xdr:colOff>
      <xdr:row>96</xdr:row>
      <xdr:rowOff>2961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19488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1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22999</xdr:rowOff>
    </xdr:from>
    <xdr:to>
      <xdr:col>67</xdr:col>
      <xdr:colOff>101600</xdr:colOff>
      <xdr:row>95</xdr:row>
      <xdr:rowOff>124599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141126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08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民生費に係る住民一人あたりの額</a:t>
          </a:r>
          <a:r>
            <a:rPr kumimoji="1" lang="ja-JP" altLang="en-US" sz="1100">
              <a:solidFill>
                <a:schemeClr val="dk1"/>
              </a:solidFill>
              <a:effectLst/>
              <a:latin typeface="+mn-lt"/>
              <a:ea typeface="+mn-ea"/>
              <a:cs typeface="+mn-cs"/>
            </a:rPr>
            <a:t>は１７４，６４０</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であり、昨年度より大きく減少した。これは、高台の防災拠点整備に関連した</a:t>
          </a:r>
          <a:r>
            <a:rPr kumimoji="1" lang="ja-JP" altLang="ja-JP" sz="1100">
              <a:solidFill>
                <a:schemeClr val="dk1"/>
              </a:solidFill>
              <a:effectLst/>
              <a:latin typeface="+mn-lt"/>
              <a:ea typeface="+mn-ea"/>
              <a:cs typeface="+mn-cs"/>
            </a:rPr>
            <a:t>民間こども園</a:t>
          </a:r>
          <a:r>
            <a:rPr kumimoji="1" lang="ja-JP" altLang="en-US" sz="1100">
              <a:solidFill>
                <a:schemeClr val="dk1"/>
              </a:solidFill>
              <a:effectLst/>
              <a:latin typeface="+mn-lt"/>
              <a:ea typeface="+mn-ea"/>
              <a:cs typeface="+mn-cs"/>
            </a:rPr>
            <a:t>整備に係る補助事業の完了によるものが主な要因である。</a:t>
          </a:r>
          <a:endParaRPr lang="ja-JP" altLang="ja-JP" sz="1400">
            <a:effectLst/>
          </a:endParaRPr>
        </a:p>
        <a:p>
          <a:r>
            <a:rPr kumimoji="1" lang="ja-JP" altLang="ja-JP" sz="1100">
              <a:solidFill>
                <a:schemeClr val="dk1"/>
              </a:solidFill>
              <a:effectLst/>
              <a:latin typeface="+mn-lt"/>
              <a:ea typeface="+mn-ea"/>
              <a:cs typeface="+mn-cs"/>
            </a:rPr>
            <a:t>また土木費に係る住民一人あたりの額について、全国平均、県平均</a:t>
          </a:r>
          <a:r>
            <a:rPr kumimoji="1" lang="ja-JP" altLang="en-US" sz="1100">
              <a:solidFill>
                <a:schemeClr val="dk1"/>
              </a:solidFill>
              <a:effectLst/>
              <a:latin typeface="+mn-lt"/>
              <a:ea typeface="+mn-ea"/>
              <a:cs typeface="+mn-cs"/>
            </a:rPr>
            <a:t>、類似団体平均</a:t>
          </a:r>
          <a:r>
            <a:rPr kumimoji="1" lang="ja-JP" altLang="ja-JP" sz="1100">
              <a:solidFill>
                <a:schemeClr val="dk1"/>
              </a:solidFill>
              <a:effectLst/>
              <a:latin typeface="+mn-lt"/>
              <a:ea typeface="+mn-ea"/>
              <a:cs typeface="+mn-cs"/>
            </a:rPr>
            <a:t>よりも高い数値となっており、今後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施設の更新費用に係る普通建設事業の増高が予想されるため、公共施設等総合管理計画に基づき、事業費の平準化を行う。</a:t>
          </a:r>
          <a:endParaRPr lang="ja-JP" altLang="ja-JP" sz="1400">
            <a:effectLst/>
          </a:endParaRPr>
        </a:p>
        <a:p>
          <a:r>
            <a:rPr kumimoji="1" lang="ja-JP" altLang="ja-JP" sz="1100">
              <a:solidFill>
                <a:schemeClr val="dk1"/>
              </a:solidFill>
              <a:effectLst/>
              <a:latin typeface="+mn-lt"/>
              <a:ea typeface="+mn-ea"/>
              <a:cs typeface="+mn-cs"/>
            </a:rPr>
            <a:t>消防費に係る住民一人あたりの額についても全国平均、県平均、類似団体平均よりも高い数値となっている。要因は防災拠点の整備や避難路の新規整備などを実施したことによる。</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住民一人あたりの額についても全国平均、県平均よりも高い数値となっている。要因としては、合併後新町ま</a:t>
          </a:r>
          <a:r>
            <a:rPr kumimoji="1" lang="ja-JP" altLang="en-US" sz="1100">
              <a:solidFill>
                <a:schemeClr val="dk1"/>
              </a:solidFill>
              <a:effectLst/>
              <a:latin typeface="+mn-lt"/>
              <a:ea typeface="+mn-ea"/>
              <a:cs typeface="+mn-cs"/>
            </a:rPr>
            <a:t>ち</a:t>
          </a:r>
          <a:r>
            <a:rPr kumimoji="1" lang="ja-JP" altLang="ja-JP" sz="1100">
              <a:solidFill>
                <a:schemeClr val="dk1"/>
              </a:solidFill>
              <a:effectLst/>
              <a:latin typeface="+mn-lt"/>
              <a:ea typeface="+mn-ea"/>
              <a:cs typeface="+mn-cs"/>
            </a:rPr>
            <a:t>づくり計画による事業実施によ</a:t>
          </a:r>
          <a:r>
            <a:rPr kumimoji="1" lang="ja-JP" altLang="en-US" sz="1100">
              <a:solidFill>
                <a:schemeClr val="dk1"/>
              </a:solidFill>
              <a:effectLst/>
              <a:latin typeface="+mn-lt"/>
              <a:ea typeface="+mn-ea"/>
              <a:cs typeface="+mn-cs"/>
            </a:rPr>
            <a:t>り発行した</a:t>
          </a:r>
          <a:r>
            <a:rPr kumimoji="1" lang="ja-JP" altLang="ja-JP" sz="1100">
              <a:solidFill>
                <a:schemeClr val="dk1"/>
              </a:solidFill>
              <a:effectLst/>
              <a:latin typeface="+mn-lt"/>
              <a:ea typeface="+mn-ea"/>
              <a:cs typeface="+mn-cs"/>
            </a:rPr>
            <a:t>合併特例債</a:t>
          </a:r>
          <a:r>
            <a:rPr kumimoji="1" lang="ja-JP" altLang="en-US" sz="1100">
              <a:solidFill>
                <a:schemeClr val="dk1"/>
              </a:solidFill>
              <a:effectLst/>
              <a:latin typeface="+mn-lt"/>
              <a:ea typeface="+mn-ea"/>
              <a:cs typeface="+mn-cs"/>
            </a:rPr>
            <a:t>の償還</a:t>
          </a:r>
          <a:r>
            <a:rPr kumimoji="1" lang="ja-JP" altLang="ja-JP" sz="1100">
              <a:solidFill>
                <a:schemeClr val="dk1"/>
              </a:solidFill>
              <a:effectLst/>
              <a:latin typeface="+mn-lt"/>
              <a:ea typeface="+mn-ea"/>
              <a:cs typeface="+mn-cs"/>
            </a:rPr>
            <a:t>額等が影響している。今後は新規発行を償還額以内に抑え、公債費の抑制に努める。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財政調整基金残高については、適切な財源確保と歳出の精査により、取崩しを回避しており、前年度とほぼ同額を維持している。</a:t>
          </a:r>
          <a:endParaRPr lang="ja-JP" altLang="ja-JP" sz="1400">
            <a:effectLst/>
          </a:endParaRPr>
        </a:p>
        <a:p>
          <a:r>
            <a:rPr kumimoji="1" lang="ja-JP" altLang="ja-JP" sz="1100">
              <a:solidFill>
                <a:schemeClr val="dk1"/>
              </a:solidFill>
              <a:effectLst/>
              <a:latin typeface="+mn-lt"/>
              <a:ea typeface="+mn-ea"/>
              <a:cs typeface="+mn-cs"/>
            </a:rPr>
            <a:t>実質収支については、</a:t>
          </a:r>
          <a:r>
            <a:rPr kumimoji="1" lang="ja-JP" altLang="en-US" sz="1100">
              <a:solidFill>
                <a:schemeClr val="dk1"/>
              </a:solidFill>
              <a:effectLst/>
              <a:latin typeface="+mn-lt"/>
              <a:ea typeface="+mn-ea"/>
              <a:cs typeface="+mn-cs"/>
            </a:rPr>
            <a:t>前年度より</a:t>
          </a:r>
          <a:r>
            <a:rPr kumimoji="1" lang="ja-JP" altLang="ja-JP" sz="1100">
              <a:solidFill>
                <a:schemeClr val="dk1"/>
              </a:solidFill>
              <a:effectLst/>
              <a:latin typeface="+mn-lt"/>
              <a:ea typeface="+mn-ea"/>
              <a:cs typeface="+mn-cs"/>
            </a:rPr>
            <a:t>形式収支</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翌年度に繰り越すべき財源</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により減少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今後も引き続き事務事業の見直し・統廃合など歳出の合理化など行財政改革を推進するとともに健全な財政運営に努め、財政調整基金残高・実質収支額について、現在の水準を維持していく。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各会計とも黒字であるが、普通交付税の合併算定替えが終了し、</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普通交付税額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減少が見込まれる中、一般会計では、扶助費の増加、国保会計などの特別会計については、給付費の増による繰出金の増加が見込まれる。</a:t>
          </a:r>
          <a:endParaRPr lang="ja-JP" altLang="ja-JP" sz="1400">
            <a:effectLst/>
          </a:endParaRPr>
        </a:p>
        <a:p>
          <a:r>
            <a:rPr kumimoji="1" lang="ja-JP" altLang="ja-JP" sz="1100">
              <a:solidFill>
                <a:schemeClr val="dk1"/>
              </a:solidFill>
              <a:effectLst/>
              <a:latin typeface="+mn-lt"/>
              <a:ea typeface="+mn-ea"/>
              <a:cs typeface="+mn-cs"/>
            </a:rPr>
            <a:t>一般会計及び</a:t>
          </a:r>
          <a:r>
            <a:rPr kumimoji="1" lang="ja-JP" altLang="en-US" sz="1100">
              <a:solidFill>
                <a:schemeClr val="dk1"/>
              </a:solidFill>
              <a:effectLst/>
              <a:latin typeface="+mn-lt"/>
              <a:ea typeface="+mn-ea"/>
              <a:cs typeface="+mn-cs"/>
            </a:rPr>
            <a:t>水道事業会計、下水道事業会計など</a:t>
          </a:r>
          <a:r>
            <a:rPr kumimoji="1" lang="ja-JP" altLang="ja-JP" sz="1100">
              <a:solidFill>
                <a:schemeClr val="dk1"/>
              </a:solidFill>
              <a:effectLst/>
              <a:latin typeface="+mn-lt"/>
              <a:ea typeface="+mn-ea"/>
              <a:cs typeface="+mn-cs"/>
            </a:rPr>
            <a:t>公営企業に係る特別会計については、施設の更新に要する経費が増加すること</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厳しい財政運営が予想される。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扶助費については、各種扶助制度の資格審査等の適正化や各種手当への独自加算等を見直しを進めていくことで、財政を圧迫する上昇傾向に歯止めをかけるように努める。</a:t>
          </a:r>
          <a:r>
            <a:rPr kumimoji="1" lang="ja-JP" altLang="en-US" sz="1100">
              <a:solidFill>
                <a:schemeClr val="dk1"/>
              </a:solidFill>
              <a:effectLst/>
              <a:latin typeface="+mn-lt"/>
              <a:ea typeface="+mn-ea"/>
              <a:cs typeface="+mn-cs"/>
            </a:rPr>
            <a:t>また、一般会計、特別会計とも、</a:t>
          </a:r>
          <a:r>
            <a:rPr kumimoji="1" lang="ja-JP" altLang="ja-JP" sz="1100">
              <a:solidFill>
                <a:schemeClr val="dk1"/>
              </a:solidFill>
              <a:effectLst/>
              <a:latin typeface="+mn-lt"/>
              <a:ea typeface="+mn-ea"/>
              <a:cs typeface="+mn-cs"/>
            </a:rPr>
            <a:t>施設更新については、公共施設等総合管理計画に基づき、計画的な施設の更新を計画的に進めていく。また、事務の効率化による経常経費の削減、自主財源の確保に努め、より一層、健全な財政運営を進め現在の水準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9956971</v>
      </c>
      <c r="BO4" s="449"/>
      <c r="BP4" s="449"/>
      <c r="BQ4" s="449"/>
      <c r="BR4" s="449"/>
      <c r="BS4" s="449"/>
      <c r="BT4" s="449"/>
      <c r="BU4" s="450"/>
      <c r="BV4" s="448">
        <v>10642568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16.7</v>
      </c>
      <c r="CU4" s="589"/>
      <c r="CV4" s="589"/>
      <c r="CW4" s="589"/>
      <c r="CX4" s="589"/>
      <c r="CY4" s="589"/>
      <c r="CZ4" s="589"/>
      <c r="DA4" s="590"/>
      <c r="DB4" s="588">
        <v>18.600000000000001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8892605</v>
      </c>
      <c r="BO5" s="420"/>
      <c r="BP5" s="420"/>
      <c r="BQ5" s="420"/>
      <c r="BR5" s="420"/>
      <c r="BS5" s="420"/>
      <c r="BT5" s="420"/>
      <c r="BU5" s="421"/>
      <c r="BV5" s="419">
        <v>9435748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86.7</v>
      </c>
      <c r="CU5" s="417"/>
      <c r="CV5" s="417"/>
      <c r="CW5" s="417"/>
      <c r="CX5" s="417"/>
      <c r="CY5" s="417"/>
      <c r="CZ5" s="417"/>
      <c r="DA5" s="418"/>
      <c r="DB5" s="416">
        <v>83.7</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1064366</v>
      </c>
      <c r="BO6" s="420"/>
      <c r="BP6" s="420"/>
      <c r="BQ6" s="420"/>
      <c r="BR6" s="420"/>
      <c r="BS6" s="420"/>
      <c r="BT6" s="420"/>
      <c r="BU6" s="421"/>
      <c r="BV6" s="419">
        <v>1206820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87.5</v>
      </c>
      <c r="CU6" s="563"/>
      <c r="CV6" s="563"/>
      <c r="CW6" s="563"/>
      <c r="CX6" s="563"/>
      <c r="CY6" s="563"/>
      <c r="CZ6" s="563"/>
      <c r="DA6" s="564"/>
      <c r="DB6" s="562">
        <v>86.9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196812</v>
      </c>
      <c r="BO7" s="420"/>
      <c r="BP7" s="420"/>
      <c r="BQ7" s="420"/>
      <c r="BR7" s="420"/>
      <c r="BS7" s="420"/>
      <c r="BT7" s="420"/>
      <c r="BU7" s="421"/>
      <c r="BV7" s="419">
        <v>198403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5200736</v>
      </c>
      <c r="CU7" s="420"/>
      <c r="CV7" s="420"/>
      <c r="CW7" s="420"/>
      <c r="CX7" s="420"/>
      <c r="CY7" s="420"/>
      <c r="CZ7" s="420"/>
      <c r="DA7" s="421"/>
      <c r="DB7" s="419">
        <v>5416524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867554</v>
      </c>
      <c r="BO8" s="420"/>
      <c r="BP8" s="420"/>
      <c r="BQ8" s="420"/>
      <c r="BR8" s="420"/>
      <c r="BS8" s="420"/>
      <c r="BT8" s="420"/>
      <c r="BU8" s="421"/>
      <c r="BV8" s="419">
        <v>1008417</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0.33</v>
      </c>
      <c r="CU8" s="523"/>
      <c r="CV8" s="523"/>
      <c r="CW8" s="523"/>
      <c r="CX8" s="523"/>
      <c r="CY8" s="523"/>
      <c r="CZ8" s="523"/>
      <c r="DA8" s="524"/>
      <c r="DB8" s="522">
        <v>0.32</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11818</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-140863</v>
      </c>
      <c r="BO9" s="420"/>
      <c r="BP9" s="420"/>
      <c r="BQ9" s="420"/>
      <c r="BR9" s="420"/>
      <c r="BS9" s="420"/>
      <c r="BT9" s="420"/>
      <c r="BU9" s="421"/>
      <c r="BV9" s="419">
        <v>388830</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14.4</v>
      </c>
      <c r="CU9" s="417"/>
      <c r="CV9" s="417"/>
      <c r="CW9" s="417"/>
      <c r="CX9" s="417"/>
      <c r="CY9" s="417"/>
      <c r="CZ9" s="417"/>
      <c r="DA9" s="418"/>
      <c r="DB9" s="416">
        <v>13.7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12742</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324</v>
      </c>
      <c r="BO10" s="420"/>
      <c r="BP10" s="420"/>
      <c r="BQ10" s="420"/>
      <c r="BR10" s="420"/>
      <c r="BS10" s="420"/>
      <c r="BT10" s="420"/>
      <c r="BU10" s="421"/>
      <c r="BV10" s="419">
        <v>402</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11988</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143</v>
      </c>
      <c r="N13" s="504"/>
      <c r="O13" s="504"/>
      <c r="P13" s="504"/>
      <c r="Q13" s="505"/>
      <c r="R13" s="506">
        <v>11883</v>
      </c>
      <c r="S13" s="507"/>
      <c r="T13" s="507"/>
      <c r="U13" s="507"/>
      <c r="V13" s="508"/>
      <c r="W13" s="509" t="s">
        <v>144</v>
      </c>
      <c r="X13" s="405"/>
      <c r="Y13" s="405"/>
      <c r="Z13" s="405"/>
      <c r="AA13" s="405"/>
      <c r="AB13" s="406"/>
      <c r="AC13" s="372">
        <v>2519</v>
      </c>
      <c r="AD13" s="373"/>
      <c r="AE13" s="373"/>
      <c r="AF13" s="373"/>
      <c r="AG13" s="374"/>
      <c r="AH13" s="372">
        <v>2648</v>
      </c>
      <c r="AI13" s="373"/>
      <c r="AJ13" s="373"/>
      <c r="AK13" s="373"/>
      <c r="AL13" s="432"/>
      <c r="AM13" s="476" t="s">
        <v>145</v>
      </c>
      <c r="AN13" s="376"/>
      <c r="AO13" s="376"/>
      <c r="AP13" s="376"/>
      <c r="AQ13" s="376"/>
      <c r="AR13" s="376"/>
      <c r="AS13" s="376"/>
      <c r="AT13" s="377"/>
      <c r="AU13" s="477" t="s">
        <v>138</v>
      </c>
      <c r="AV13" s="478"/>
      <c r="AW13" s="478"/>
      <c r="AX13" s="478"/>
      <c r="AY13" s="433" t="s">
        <v>146</v>
      </c>
      <c r="AZ13" s="434"/>
      <c r="BA13" s="434"/>
      <c r="BB13" s="434"/>
      <c r="BC13" s="434"/>
      <c r="BD13" s="434"/>
      <c r="BE13" s="434"/>
      <c r="BF13" s="434"/>
      <c r="BG13" s="434"/>
      <c r="BH13" s="434"/>
      <c r="BI13" s="434"/>
      <c r="BJ13" s="434"/>
      <c r="BK13" s="434"/>
      <c r="BL13" s="434"/>
      <c r="BM13" s="435"/>
      <c r="BN13" s="419">
        <v>-140539</v>
      </c>
      <c r="BO13" s="420"/>
      <c r="BP13" s="420"/>
      <c r="BQ13" s="420"/>
      <c r="BR13" s="420"/>
      <c r="BS13" s="420"/>
      <c r="BT13" s="420"/>
      <c r="BU13" s="421"/>
      <c r="BV13" s="419">
        <v>389232</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9.6</v>
      </c>
      <c r="CU13" s="417"/>
      <c r="CV13" s="417"/>
      <c r="CW13" s="417"/>
      <c r="CX13" s="417"/>
      <c r="CY13" s="417"/>
      <c r="CZ13" s="417"/>
      <c r="DA13" s="418"/>
      <c r="DB13" s="416">
        <v>9.9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12116</v>
      </c>
      <c r="S14" s="507"/>
      <c r="T14" s="507"/>
      <c r="U14" s="507"/>
      <c r="V14" s="508"/>
      <c r="W14" s="510"/>
      <c r="X14" s="408"/>
      <c r="Y14" s="408"/>
      <c r="Z14" s="408"/>
      <c r="AA14" s="408"/>
      <c r="AB14" s="409"/>
      <c r="AC14" s="499">
        <v>36.299999999999997</v>
      </c>
      <c r="AD14" s="500"/>
      <c r="AE14" s="500"/>
      <c r="AF14" s="500"/>
      <c r="AG14" s="501"/>
      <c r="AH14" s="499">
        <v>36.5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13.3</v>
      </c>
      <c r="CU14" s="517"/>
      <c r="CV14" s="517"/>
      <c r="CW14" s="517"/>
      <c r="CX14" s="517"/>
      <c r="CY14" s="517"/>
      <c r="CZ14" s="517"/>
      <c r="DA14" s="518"/>
      <c r="DB14" s="516">
        <v>24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12034</v>
      </c>
      <c r="S15" s="507"/>
      <c r="T15" s="507"/>
      <c r="U15" s="507"/>
      <c r="V15" s="508"/>
      <c r="W15" s="509" t="s">
        <v>151</v>
      </c>
      <c r="X15" s="405"/>
      <c r="Y15" s="405"/>
      <c r="Z15" s="405"/>
      <c r="AA15" s="405"/>
      <c r="AB15" s="406"/>
      <c r="AC15" s="372">
        <v>1404</v>
      </c>
      <c r="AD15" s="373"/>
      <c r="AE15" s="373"/>
      <c r="AF15" s="373"/>
      <c r="AG15" s="374"/>
      <c r="AH15" s="372">
        <v>1462</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1581016</v>
      </c>
      <c r="BO15" s="449"/>
      <c r="BP15" s="449"/>
      <c r="BQ15" s="449"/>
      <c r="BR15" s="449"/>
      <c r="BS15" s="449"/>
      <c r="BT15" s="449"/>
      <c r="BU15" s="450"/>
      <c r="BV15" s="448">
        <v>1524595</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20.2</v>
      </c>
      <c r="AD16" s="500"/>
      <c r="AE16" s="500"/>
      <c r="AF16" s="500"/>
      <c r="AG16" s="501"/>
      <c r="AH16" s="499">
        <v>20.2</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4734103</v>
      </c>
      <c r="BO16" s="420"/>
      <c r="BP16" s="420"/>
      <c r="BQ16" s="420"/>
      <c r="BR16" s="420"/>
      <c r="BS16" s="420"/>
      <c r="BT16" s="420"/>
      <c r="BU16" s="421"/>
      <c r="BV16" s="419">
        <v>4803981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3014</v>
      </c>
      <c r="AD17" s="373"/>
      <c r="AE17" s="373"/>
      <c r="AF17" s="373"/>
      <c r="AG17" s="374"/>
      <c r="AH17" s="372">
        <v>3140</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1994982</v>
      </c>
      <c r="BO17" s="420"/>
      <c r="BP17" s="420"/>
      <c r="BQ17" s="420"/>
      <c r="BR17" s="420"/>
      <c r="BS17" s="420"/>
      <c r="BT17" s="420"/>
      <c r="BU17" s="421"/>
      <c r="BV17" s="419">
        <v>1937889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120.28</v>
      </c>
      <c r="M18" s="472"/>
      <c r="N18" s="472"/>
      <c r="O18" s="472"/>
      <c r="P18" s="472"/>
      <c r="Q18" s="472"/>
      <c r="R18" s="473"/>
      <c r="S18" s="473"/>
      <c r="T18" s="473"/>
      <c r="U18" s="473"/>
      <c r="V18" s="474"/>
      <c r="W18" s="490"/>
      <c r="X18" s="491"/>
      <c r="Y18" s="491"/>
      <c r="Z18" s="491"/>
      <c r="AA18" s="491"/>
      <c r="AB18" s="515"/>
      <c r="AC18" s="389">
        <v>43.4</v>
      </c>
      <c r="AD18" s="390"/>
      <c r="AE18" s="390"/>
      <c r="AF18" s="390"/>
      <c r="AG18" s="475"/>
      <c r="AH18" s="389">
        <v>43.3</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4607243</v>
      </c>
      <c r="BO18" s="420"/>
      <c r="BP18" s="420"/>
      <c r="BQ18" s="420"/>
      <c r="BR18" s="420"/>
      <c r="BS18" s="420"/>
      <c r="BT18" s="420"/>
      <c r="BU18" s="421"/>
      <c r="BV18" s="419">
        <v>4630181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98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6969715</v>
      </c>
      <c r="BO19" s="420"/>
      <c r="BP19" s="420"/>
      <c r="BQ19" s="420"/>
      <c r="BR19" s="420"/>
      <c r="BS19" s="420"/>
      <c r="BT19" s="420"/>
      <c r="BU19" s="421"/>
      <c r="BV19" s="419">
        <v>7118057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4277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10429289</v>
      </c>
      <c r="BO22" s="449"/>
      <c r="BP22" s="449"/>
      <c r="BQ22" s="449"/>
      <c r="BR22" s="449"/>
      <c r="BS22" s="449"/>
      <c r="BT22" s="449"/>
      <c r="BU22" s="450"/>
      <c r="BV22" s="448">
        <v>10793489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8969307</v>
      </c>
      <c r="BO23" s="420"/>
      <c r="BP23" s="420"/>
      <c r="BQ23" s="420"/>
      <c r="BR23" s="420"/>
      <c r="BS23" s="420"/>
      <c r="BT23" s="420"/>
      <c r="BU23" s="421"/>
      <c r="BV23" s="419">
        <v>9240609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7200</v>
      </c>
      <c r="R24" s="373"/>
      <c r="S24" s="373"/>
      <c r="T24" s="373"/>
      <c r="U24" s="373"/>
      <c r="V24" s="374"/>
      <c r="W24" s="462"/>
      <c r="X24" s="399"/>
      <c r="Y24" s="400"/>
      <c r="Z24" s="375" t="s">
        <v>176</v>
      </c>
      <c r="AA24" s="376"/>
      <c r="AB24" s="376"/>
      <c r="AC24" s="376"/>
      <c r="AD24" s="376"/>
      <c r="AE24" s="376"/>
      <c r="AF24" s="376"/>
      <c r="AG24" s="377"/>
      <c r="AH24" s="372">
        <v>117</v>
      </c>
      <c r="AI24" s="373"/>
      <c r="AJ24" s="373"/>
      <c r="AK24" s="373"/>
      <c r="AL24" s="374"/>
      <c r="AM24" s="372">
        <v>338715</v>
      </c>
      <c r="AN24" s="373"/>
      <c r="AO24" s="373"/>
      <c r="AP24" s="373"/>
      <c r="AQ24" s="373"/>
      <c r="AR24" s="374"/>
      <c r="AS24" s="372">
        <v>2895</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7378903</v>
      </c>
      <c r="BO24" s="420"/>
      <c r="BP24" s="420"/>
      <c r="BQ24" s="420"/>
      <c r="BR24" s="420"/>
      <c r="BS24" s="420"/>
      <c r="BT24" s="420"/>
      <c r="BU24" s="421"/>
      <c r="BV24" s="419">
        <v>7462717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1</v>
      </c>
      <c r="M25" s="373"/>
      <c r="N25" s="373"/>
      <c r="O25" s="373"/>
      <c r="P25" s="374"/>
      <c r="Q25" s="372">
        <v>5900</v>
      </c>
      <c r="R25" s="373"/>
      <c r="S25" s="373"/>
      <c r="T25" s="373"/>
      <c r="U25" s="373"/>
      <c r="V25" s="374"/>
      <c r="W25" s="462"/>
      <c r="X25" s="399"/>
      <c r="Y25" s="400"/>
      <c r="Z25" s="375" t="s">
        <v>179</v>
      </c>
      <c r="AA25" s="376"/>
      <c r="AB25" s="376"/>
      <c r="AC25" s="376"/>
      <c r="AD25" s="376"/>
      <c r="AE25" s="376"/>
      <c r="AF25" s="376"/>
      <c r="AG25" s="377"/>
      <c r="AH25" s="372" t="s">
        <v>142</v>
      </c>
      <c r="AI25" s="373"/>
      <c r="AJ25" s="373"/>
      <c r="AK25" s="373"/>
      <c r="AL25" s="374"/>
      <c r="AM25" s="372" t="s">
        <v>142</v>
      </c>
      <c r="AN25" s="373"/>
      <c r="AO25" s="373"/>
      <c r="AP25" s="373"/>
      <c r="AQ25" s="373"/>
      <c r="AR25" s="374"/>
      <c r="AS25" s="372" t="s">
        <v>142</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7787</v>
      </c>
      <c r="BO25" s="449"/>
      <c r="BP25" s="449"/>
      <c r="BQ25" s="449"/>
      <c r="BR25" s="449"/>
      <c r="BS25" s="449"/>
      <c r="BT25" s="449"/>
      <c r="BU25" s="450"/>
      <c r="BV25" s="448">
        <v>20198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5300</v>
      </c>
      <c r="R26" s="373"/>
      <c r="S26" s="373"/>
      <c r="T26" s="373"/>
      <c r="U26" s="373"/>
      <c r="V26" s="374"/>
      <c r="W26" s="462"/>
      <c r="X26" s="399"/>
      <c r="Y26" s="400"/>
      <c r="Z26" s="375" t="s">
        <v>182</v>
      </c>
      <c r="AA26" s="430"/>
      <c r="AB26" s="430"/>
      <c r="AC26" s="430"/>
      <c r="AD26" s="430"/>
      <c r="AE26" s="430"/>
      <c r="AF26" s="430"/>
      <c r="AG26" s="431"/>
      <c r="AH26" s="372">
        <v>2</v>
      </c>
      <c r="AI26" s="373"/>
      <c r="AJ26" s="373"/>
      <c r="AK26" s="373"/>
      <c r="AL26" s="374"/>
      <c r="AM26" s="372" t="s">
        <v>183</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142</v>
      </c>
      <c r="BO26" s="420"/>
      <c r="BP26" s="420"/>
      <c r="BQ26" s="420"/>
      <c r="BR26" s="420"/>
      <c r="BS26" s="420"/>
      <c r="BT26" s="420"/>
      <c r="BU26" s="421"/>
      <c r="BV26" s="419" t="s">
        <v>142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2800</v>
      </c>
      <c r="R27" s="373"/>
      <c r="S27" s="373"/>
      <c r="T27" s="373"/>
      <c r="U27" s="373"/>
      <c r="V27" s="374"/>
      <c r="W27" s="462"/>
      <c r="X27" s="399"/>
      <c r="Y27" s="400"/>
      <c r="Z27" s="375" t="s">
        <v>186</v>
      </c>
      <c r="AA27" s="376"/>
      <c r="AB27" s="376"/>
      <c r="AC27" s="376"/>
      <c r="AD27" s="376"/>
      <c r="AE27" s="376"/>
      <c r="AF27" s="376"/>
      <c r="AG27" s="377"/>
      <c r="AH27" s="372">
        <v>2</v>
      </c>
      <c r="AI27" s="373"/>
      <c r="AJ27" s="373"/>
      <c r="AK27" s="373"/>
      <c r="AL27" s="374"/>
      <c r="AM27" s="372" t="s">
        <v>187</v>
      </c>
      <c r="AN27" s="373"/>
      <c r="AO27" s="373"/>
      <c r="AP27" s="373"/>
      <c r="AQ27" s="373"/>
      <c r="AR27" s="374"/>
      <c r="AS27" s="372" t="s">
        <v>183</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486722</v>
      </c>
      <c r="BO27" s="454"/>
      <c r="BP27" s="454"/>
      <c r="BQ27" s="454"/>
      <c r="BR27" s="454"/>
      <c r="BS27" s="454"/>
      <c r="BT27" s="454"/>
      <c r="BU27" s="455"/>
      <c r="BV27" s="453">
        <v>486722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189</v>
      </c>
      <c r="F28" s="376"/>
      <c r="G28" s="376"/>
      <c r="H28" s="376"/>
      <c r="I28" s="376"/>
      <c r="J28" s="376"/>
      <c r="K28" s="377"/>
      <c r="L28" s="372">
        <v>1</v>
      </c>
      <c r="M28" s="373"/>
      <c r="N28" s="373"/>
      <c r="O28" s="373"/>
      <c r="P28" s="374"/>
      <c r="Q28" s="372">
        <v>2200</v>
      </c>
      <c r="R28" s="373"/>
      <c r="S28" s="373"/>
      <c r="T28" s="373"/>
      <c r="U28" s="373"/>
      <c r="V28" s="374"/>
      <c r="W28" s="462"/>
      <c r="X28" s="399"/>
      <c r="Y28" s="400"/>
      <c r="Z28" s="375" t="s">
        <v>190</v>
      </c>
      <c r="AA28" s="376"/>
      <c r="AB28" s="376"/>
      <c r="AC28" s="376"/>
      <c r="AD28" s="376"/>
      <c r="AE28" s="376"/>
      <c r="AF28" s="376"/>
      <c r="AG28" s="377"/>
      <c r="AH28" s="372" t="s">
        <v>142</v>
      </c>
      <c r="AI28" s="373"/>
      <c r="AJ28" s="373"/>
      <c r="AK28" s="373"/>
      <c r="AL28" s="374"/>
      <c r="AM28" s="372" t="s">
        <v>142</v>
      </c>
      <c r="AN28" s="373"/>
      <c r="AO28" s="373"/>
      <c r="AP28" s="373"/>
      <c r="AQ28" s="373"/>
      <c r="AR28" s="374"/>
      <c r="AS28" s="372" t="s">
        <v>142</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1484953</v>
      </c>
      <c r="BO28" s="449"/>
      <c r="BP28" s="449"/>
      <c r="BQ28" s="449"/>
      <c r="BR28" s="449"/>
      <c r="BS28" s="449"/>
      <c r="BT28" s="449"/>
      <c r="BU28" s="450"/>
      <c r="BV28" s="448">
        <v>1484629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12</v>
      </c>
      <c r="M29" s="373"/>
      <c r="N29" s="373"/>
      <c r="O29" s="373"/>
      <c r="P29" s="374"/>
      <c r="Q29" s="372">
        <v>2000</v>
      </c>
      <c r="R29" s="373"/>
      <c r="S29" s="373"/>
      <c r="T29" s="373"/>
      <c r="U29" s="373"/>
      <c r="V29" s="374"/>
      <c r="W29" s="463"/>
      <c r="X29" s="464"/>
      <c r="Y29" s="465"/>
      <c r="Z29" s="375" t="s">
        <v>193</v>
      </c>
      <c r="AA29" s="376"/>
      <c r="AB29" s="376"/>
      <c r="AC29" s="376"/>
      <c r="AD29" s="376"/>
      <c r="AE29" s="376"/>
      <c r="AF29" s="376"/>
      <c r="AG29" s="377"/>
      <c r="AH29" s="372">
        <v>119</v>
      </c>
      <c r="AI29" s="373"/>
      <c r="AJ29" s="373"/>
      <c r="AK29" s="373"/>
      <c r="AL29" s="374"/>
      <c r="AM29" s="372">
        <v>345745</v>
      </c>
      <c r="AN29" s="373"/>
      <c r="AO29" s="373"/>
      <c r="AP29" s="373"/>
      <c r="AQ29" s="373"/>
      <c r="AR29" s="374"/>
      <c r="AS29" s="372">
        <v>2905</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1043398</v>
      </c>
      <c r="BO29" s="420"/>
      <c r="BP29" s="420"/>
      <c r="BQ29" s="420"/>
      <c r="BR29" s="420"/>
      <c r="BS29" s="420"/>
      <c r="BT29" s="420"/>
      <c r="BU29" s="421"/>
      <c r="BV29" s="419">
        <v>538354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94.1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3892812</v>
      </c>
      <c r="BO30" s="454"/>
      <c r="BP30" s="454"/>
      <c r="BQ30" s="454"/>
      <c r="BR30" s="454"/>
      <c r="BS30" s="454"/>
      <c r="BT30" s="454"/>
      <c r="BU30" s="455"/>
      <c r="BV30" s="453">
        <v>3891657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日高広域消防事務組合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みなべ町開発公社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御坊日高老人福祉施設事務組合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御坊日高老人福祉施設事務組合（公営企業会計）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田辺市周辺衛生施設組合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公立紀南病院組合（公営企業会計）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和歌山県市町村総合事務組合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田辺周辺広域市町村圏組合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和歌山県地方税回収機構</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和歌山県後期高齢者医療広域連合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和歌山県後期高齢者医療広域連合（特別会計）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bBmtBT9ZdQtXXf5DgrRP4uqjZiaRmX3SN6AgjIG/P4eQ9pM7u2vCmKm/TWYmvpTkxwxWw2rTIK0upRD1eKU5FQ==" saltValue="LbnnXwECGqqpmHEclBKmy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1" t="s">
        <v>566</v>
      </c>
      <c r="D34" s="1151"/>
      <c r="E34" s="1152"/>
      <c r="F34" s="32">
        <v>9.4600000000000009</v>
      </c>
      <c r="G34" s="33">
        <v>14.89</v>
      </c>
      <c r="H34" s="33">
        <v>11.99</v>
      </c>
      <c r="I34" s="33">
        <v>18.61</v>
      </c>
      <c r="J34" s="34">
        <v>16.68</v>
      </c>
      <c r="K34" s="22"/>
      <c r="L34" s="22"/>
      <c r="M34" s="22"/>
      <c r="N34" s="22"/>
      <c r="O34" s="22"/>
      <c r="P34" s="22"/>
    </row>
    <row r="35" spans="1:16" ht="39" customHeight="1" x14ac:dyDescent="0.15">
      <c r="A35" s="22"/>
      <c r="B35" s="35"/>
      <c r="C35" s="1145" t="s">
        <v>567</v>
      </c>
      <c r="D35" s="1146"/>
      <c r="E35" s="1147"/>
      <c r="F35" s="36">
        <v>6.13</v>
      </c>
      <c r="G35" s="37">
        <v>6.34</v>
      </c>
      <c r="H35" s="37">
        <v>6.3</v>
      </c>
      <c r="I35" s="37">
        <v>5.81</v>
      </c>
      <c r="J35" s="38">
        <v>6.93</v>
      </c>
      <c r="K35" s="22"/>
      <c r="L35" s="22"/>
      <c r="M35" s="22"/>
      <c r="N35" s="22"/>
      <c r="O35" s="22"/>
      <c r="P35" s="22"/>
    </row>
    <row r="36" spans="1:16" ht="39" customHeight="1" x14ac:dyDescent="0.15">
      <c r="A36" s="22"/>
      <c r="B36" s="35"/>
      <c r="C36" s="1145" t="s">
        <v>568</v>
      </c>
      <c r="D36" s="1146"/>
      <c r="E36" s="1147"/>
      <c r="F36" s="36" t="s">
        <v>516</v>
      </c>
      <c r="G36" s="37" t="s">
        <v>516</v>
      </c>
      <c r="H36" s="37" t="s">
        <v>516</v>
      </c>
      <c r="I36" s="37" t="s">
        <v>516</v>
      </c>
      <c r="J36" s="38">
        <v>3.94</v>
      </c>
      <c r="K36" s="22"/>
      <c r="L36" s="22"/>
      <c r="M36" s="22"/>
      <c r="N36" s="22"/>
      <c r="O36" s="22"/>
      <c r="P36" s="22"/>
    </row>
    <row r="37" spans="1:16" ht="39" customHeight="1" x14ac:dyDescent="0.15">
      <c r="A37" s="22"/>
      <c r="B37" s="35"/>
      <c r="C37" s="1145" t="s">
        <v>569</v>
      </c>
      <c r="D37" s="1146"/>
      <c r="E37" s="1147"/>
      <c r="F37" s="36">
        <v>1.1100000000000001</v>
      </c>
      <c r="G37" s="37">
        <v>1.88</v>
      </c>
      <c r="H37" s="37">
        <v>2.58</v>
      </c>
      <c r="I37" s="37">
        <v>3.03</v>
      </c>
      <c r="J37" s="38">
        <v>3.19</v>
      </c>
      <c r="K37" s="22"/>
      <c r="L37" s="22"/>
      <c r="M37" s="22"/>
      <c r="N37" s="22"/>
      <c r="O37" s="22"/>
      <c r="P37" s="22"/>
    </row>
    <row r="38" spans="1:16" ht="39" customHeight="1" x14ac:dyDescent="0.15">
      <c r="A38" s="22"/>
      <c r="B38" s="35"/>
      <c r="C38" s="1145" t="s">
        <v>570</v>
      </c>
      <c r="D38" s="1146"/>
      <c r="E38" s="1147"/>
      <c r="F38" s="36">
        <v>3.56</v>
      </c>
      <c r="G38" s="37">
        <v>3.95</v>
      </c>
      <c r="H38" s="37">
        <v>2.66</v>
      </c>
      <c r="I38" s="37">
        <v>1.91</v>
      </c>
      <c r="J38" s="38">
        <v>1.42</v>
      </c>
      <c r="K38" s="22"/>
      <c r="L38" s="22"/>
      <c r="M38" s="22"/>
      <c r="N38" s="22"/>
      <c r="O38" s="22"/>
      <c r="P38" s="22"/>
    </row>
    <row r="39" spans="1:16" ht="39" customHeight="1" x14ac:dyDescent="0.15">
      <c r="A39" s="22"/>
      <c r="B39" s="35"/>
      <c r="C39" s="1145" t="s">
        <v>571</v>
      </c>
      <c r="D39" s="1146"/>
      <c r="E39" s="1147"/>
      <c r="F39" s="36">
        <v>0.15</v>
      </c>
      <c r="G39" s="37">
        <v>0.15</v>
      </c>
      <c r="H39" s="37">
        <v>0.18</v>
      </c>
      <c r="I39" s="37">
        <v>0.15</v>
      </c>
      <c r="J39" s="38">
        <v>0.18</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573</v>
      </c>
      <c r="D43" s="1149"/>
      <c r="E43" s="1150"/>
      <c r="F43" s="41">
        <v>0.53</v>
      </c>
      <c r="G43" s="42">
        <v>0.49</v>
      </c>
      <c r="H43" s="42">
        <v>0.35</v>
      </c>
      <c r="I43" s="42">
        <v>0.37</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9eYjls96t4TBbfV6Jicq0gdSRTehzEIL9d+vGE1n9ShRW8u1L5OvK3jQuloTRVH9mFwVcu5TEJuMYGYWRfpNA==" saltValue="8vND+y7Yq3/bjo0w26a/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1220</v>
      </c>
      <c r="L45" s="60">
        <v>1098</v>
      </c>
      <c r="M45" s="60">
        <v>1065</v>
      </c>
      <c r="N45" s="60">
        <v>978</v>
      </c>
      <c r="O45" s="61">
        <v>1005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15">
      <c r="A48" s="48"/>
      <c r="B48" s="1178"/>
      <c r="C48" s="1179"/>
      <c r="D48" s="62"/>
      <c r="E48" s="1155" t="s">
        <v>15</v>
      </c>
      <c r="F48" s="1155"/>
      <c r="G48" s="1155"/>
      <c r="H48" s="1155"/>
      <c r="I48" s="1155"/>
      <c r="J48" s="1156"/>
      <c r="K48" s="63">
        <v>409</v>
      </c>
      <c r="L48" s="64">
        <v>411</v>
      </c>
      <c r="M48" s="64">
        <v>408</v>
      </c>
      <c r="N48" s="64">
        <v>418</v>
      </c>
      <c r="O48" s="65">
        <v>363</v>
      </c>
      <c r="P48" s="48"/>
      <c r="Q48" s="48"/>
      <c r="R48" s="48"/>
      <c r="S48" s="48"/>
      <c r="T48" s="48"/>
      <c r="U48" s="48"/>
    </row>
    <row r="49" spans="1:21" ht="30.75" customHeight="1" x14ac:dyDescent="0.15">
      <c r="A49" s="48"/>
      <c r="B49" s="1178"/>
      <c r="C49" s="1179"/>
      <c r="D49" s="62"/>
      <c r="E49" s="1155" t="s">
        <v>16</v>
      </c>
      <c r="F49" s="1155"/>
      <c r="G49" s="1155"/>
      <c r="H49" s="1155"/>
      <c r="I49" s="1155"/>
      <c r="J49" s="1156"/>
      <c r="K49" s="63">
        <v>45</v>
      </c>
      <c r="L49" s="64">
        <v>45</v>
      </c>
      <c r="M49" s="64">
        <v>44</v>
      </c>
      <c r="N49" s="64">
        <v>42</v>
      </c>
      <c r="O49" s="65">
        <v>39</v>
      </c>
      <c r="P49" s="48"/>
      <c r="Q49" s="48"/>
      <c r="R49" s="48"/>
      <c r="S49" s="48"/>
      <c r="T49" s="48"/>
      <c r="U49" s="48"/>
    </row>
    <row r="50" spans="1:21" ht="30.75" customHeight="1" x14ac:dyDescent="0.15">
      <c r="A50" s="48"/>
      <c r="B50" s="1178"/>
      <c r="C50" s="1179"/>
      <c r="D50" s="62"/>
      <c r="E50" s="1155" t="s">
        <v>17</v>
      </c>
      <c r="F50" s="1155"/>
      <c r="G50" s="1155"/>
      <c r="H50" s="1155"/>
      <c r="I50" s="1155"/>
      <c r="J50" s="1156"/>
      <c r="K50" s="63">
        <v>2</v>
      </c>
      <c r="L50" s="64">
        <v>2</v>
      </c>
      <c r="M50" s="64">
        <v>2</v>
      </c>
      <c r="N50" s="64">
        <v>2</v>
      </c>
      <c r="O50" s="65">
        <v>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516</v>
      </c>
      <c r="L51" s="64" t="s">
        <v>516</v>
      </c>
      <c r="M51" s="64" t="s">
        <v>516</v>
      </c>
      <c r="N51" s="64" t="s">
        <v>516</v>
      </c>
      <c r="O51" s="65" t="s">
        <v>516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1224</v>
      </c>
      <c r="L52" s="64">
        <v>1147</v>
      </c>
      <c r="M52" s="64">
        <v>1115</v>
      </c>
      <c r="N52" s="64">
        <v>1032</v>
      </c>
      <c r="O52" s="65">
        <v>1010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452</v>
      </c>
      <c r="L53" s="69">
        <v>409</v>
      </c>
      <c r="M53" s="69">
        <v>404</v>
      </c>
      <c r="N53" s="69">
        <v>408</v>
      </c>
      <c r="O53" s="70">
        <v>399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WxDVEdRz6HWiMnZO4iHFA+NwhJLD1a7RdWY19iNNNFq49kbX62oqEvm0KoEqPBQ3cJRLUNwepHqCXrCPedabg==" saltValue="ru9ByNP0wEw2+EZNI9/7w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96" t="s">
        <v>32</v>
      </c>
      <c r="C41" s="1197"/>
      <c r="D41" s="105"/>
      <c r="E41" s="1198" t="s">
        <v>33</v>
      </c>
      <c r="F41" s="1198"/>
      <c r="G41" s="1198"/>
      <c r="H41" s="1199"/>
      <c r="I41" s="355">
        <v>9877</v>
      </c>
      <c r="J41" s="356">
        <v>9731</v>
      </c>
      <c r="K41" s="356">
        <v>10344</v>
      </c>
      <c r="L41" s="356">
        <v>10793</v>
      </c>
      <c r="M41" s="357">
        <v>10429</v>
      </c>
    </row>
    <row r="42" spans="2:13" ht="27.75" customHeight="1" x14ac:dyDescent="0.15">
      <c r="B42" s="1186"/>
      <c r="C42" s="1187"/>
      <c r="D42" s="106"/>
      <c r="E42" s="1190" t="s">
        <v>34</v>
      </c>
      <c r="F42" s="1190"/>
      <c r="G42" s="1190"/>
      <c r="H42" s="1191"/>
      <c r="I42" s="358">
        <v>15</v>
      </c>
      <c r="J42" s="359">
        <v>14</v>
      </c>
      <c r="K42" s="359">
        <v>11</v>
      </c>
      <c r="L42" s="359">
        <v>8</v>
      </c>
      <c r="M42" s="360">
        <v>6</v>
      </c>
    </row>
    <row r="43" spans="2:13" ht="27.75" customHeight="1" x14ac:dyDescent="0.15">
      <c r="B43" s="1186"/>
      <c r="C43" s="1187"/>
      <c r="D43" s="106"/>
      <c r="E43" s="1190" t="s">
        <v>35</v>
      </c>
      <c r="F43" s="1190"/>
      <c r="G43" s="1190"/>
      <c r="H43" s="1191"/>
      <c r="I43" s="358">
        <v>5389</v>
      </c>
      <c r="J43" s="359">
        <v>5316</v>
      </c>
      <c r="K43" s="359">
        <v>5013</v>
      </c>
      <c r="L43" s="359">
        <v>4833</v>
      </c>
      <c r="M43" s="360">
        <v>4706</v>
      </c>
    </row>
    <row r="44" spans="2:13" ht="27.75" customHeight="1" x14ac:dyDescent="0.15">
      <c r="B44" s="1186"/>
      <c r="C44" s="1187"/>
      <c r="D44" s="106"/>
      <c r="E44" s="1190" t="s">
        <v>36</v>
      </c>
      <c r="F44" s="1190"/>
      <c r="G44" s="1190"/>
      <c r="H44" s="1191"/>
      <c r="I44" s="358">
        <v>793</v>
      </c>
      <c r="J44" s="359">
        <v>751</v>
      </c>
      <c r="K44" s="359">
        <v>702</v>
      </c>
      <c r="L44" s="359">
        <v>636</v>
      </c>
      <c r="M44" s="360">
        <v>566</v>
      </c>
    </row>
    <row r="45" spans="2:13" ht="27.75" customHeight="1" x14ac:dyDescent="0.15">
      <c r="B45" s="1186"/>
      <c r="C45" s="1187"/>
      <c r="D45" s="106"/>
      <c r="E45" s="1190" t="s">
        <v>37</v>
      </c>
      <c r="F45" s="1190"/>
      <c r="G45" s="1190"/>
      <c r="H45" s="1191"/>
      <c r="I45" s="358">
        <v>1181</v>
      </c>
      <c r="J45" s="359">
        <v>1144</v>
      </c>
      <c r="K45" s="359">
        <v>1105</v>
      </c>
      <c r="L45" s="359">
        <v>962</v>
      </c>
      <c r="M45" s="360">
        <v>1041</v>
      </c>
    </row>
    <row r="46" spans="2:13" ht="27.75" customHeight="1" x14ac:dyDescent="0.15">
      <c r="B46" s="1186"/>
      <c r="C46" s="1187"/>
      <c r="D46" s="107"/>
      <c r="E46" s="1190" t="s">
        <v>38</v>
      </c>
      <c r="F46" s="1190"/>
      <c r="G46" s="1190"/>
      <c r="H46" s="1191"/>
      <c r="I46" s="358" t="s">
        <v>516</v>
      </c>
      <c r="J46" s="359" t="s">
        <v>516</v>
      </c>
      <c r="K46" s="359" t="s">
        <v>516</v>
      </c>
      <c r="L46" s="359" t="s">
        <v>516</v>
      </c>
      <c r="M46" s="360" t="s">
        <v>516</v>
      </c>
    </row>
    <row r="47" spans="2:13" ht="27.75" customHeight="1" x14ac:dyDescent="0.15">
      <c r="B47" s="1186"/>
      <c r="C47" s="1187"/>
      <c r="D47" s="108"/>
      <c r="E47" s="1200" t="s">
        <v>39</v>
      </c>
      <c r="F47" s="1201"/>
      <c r="G47" s="1201"/>
      <c r="H47" s="1202"/>
      <c r="I47" s="358" t="s">
        <v>516</v>
      </c>
      <c r="J47" s="359" t="s">
        <v>516</v>
      </c>
      <c r="K47" s="359" t="s">
        <v>516</v>
      </c>
      <c r="L47" s="359" t="s">
        <v>516</v>
      </c>
      <c r="M47" s="360" t="s">
        <v>516</v>
      </c>
    </row>
    <row r="48" spans="2:13" ht="27.75" customHeight="1" x14ac:dyDescent="0.15">
      <c r="B48" s="1186"/>
      <c r="C48" s="1187"/>
      <c r="D48" s="106"/>
      <c r="E48" s="1190" t="s">
        <v>40</v>
      </c>
      <c r="F48" s="1190"/>
      <c r="G48" s="1190"/>
      <c r="H48" s="1191"/>
      <c r="I48" s="358" t="s">
        <v>516</v>
      </c>
      <c r="J48" s="359" t="s">
        <v>516</v>
      </c>
      <c r="K48" s="359" t="s">
        <v>516</v>
      </c>
      <c r="L48" s="359" t="s">
        <v>516</v>
      </c>
      <c r="M48" s="360" t="s">
        <v>516</v>
      </c>
    </row>
    <row r="49" spans="2:13" ht="27.75" customHeight="1" x14ac:dyDescent="0.15">
      <c r="B49" s="1188"/>
      <c r="C49" s="1189"/>
      <c r="D49" s="106"/>
      <c r="E49" s="1190" t="s">
        <v>41</v>
      </c>
      <c r="F49" s="1190"/>
      <c r="G49" s="1190"/>
      <c r="H49" s="1191"/>
      <c r="I49" s="358" t="s">
        <v>516</v>
      </c>
      <c r="J49" s="359" t="s">
        <v>516</v>
      </c>
      <c r="K49" s="359" t="s">
        <v>516</v>
      </c>
      <c r="L49" s="359" t="s">
        <v>516</v>
      </c>
      <c r="M49" s="360" t="s">
        <v>516</v>
      </c>
    </row>
    <row r="50" spans="2:13" ht="27.75" customHeight="1" x14ac:dyDescent="0.15">
      <c r="B50" s="1184" t="s">
        <v>42</v>
      </c>
      <c r="C50" s="1185"/>
      <c r="D50" s="109"/>
      <c r="E50" s="1190" t="s">
        <v>43</v>
      </c>
      <c r="F50" s="1190"/>
      <c r="G50" s="1190"/>
      <c r="H50" s="1191"/>
      <c r="I50" s="358">
        <v>4971</v>
      </c>
      <c r="J50" s="359">
        <v>5044</v>
      </c>
      <c r="K50" s="359">
        <v>5122</v>
      </c>
      <c r="L50" s="359">
        <v>5360</v>
      </c>
      <c r="M50" s="360">
        <v>5875</v>
      </c>
    </row>
    <row r="51" spans="2:13" ht="27.75" customHeight="1" x14ac:dyDescent="0.15">
      <c r="B51" s="1186"/>
      <c r="C51" s="1187"/>
      <c r="D51" s="106"/>
      <c r="E51" s="1190" t="s">
        <v>44</v>
      </c>
      <c r="F51" s="1190"/>
      <c r="G51" s="1190"/>
      <c r="H51" s="1191"/>
      <c r="I51" s="358">
        <v>35</v>
      </c>
      <c r="J51" s="359">
        <v>33</v>
      </c>
      <c r="K51" s="359">
        <v>31</v>
      </c>
      <c r="L51" s="359">
        <v>29</v>
      </c>
      <c r="M51" s="360">
        <v>27</v>
      </c>
    </row>
    <row r="52" spans="2:13" ht="27.75" customHeight="1" x14ac:dyDescent="0.15">
      <c r="B52" s="1188"/>
      <c r="C52" s="1189"/>
      <c r="D52" s="106"/>
      <c r="E52" s="1190" t="s">
        <v>45</v>
      </c>
      <c r="F52" s="1190"/>
      <c r="G52" s="1190"/>
      <c r="H52" s="1191"/>
      <c r="I52" s="358">
        <v>10706</v>
      </c>
      <c r="J52" s="359">
        <v>11030</v>
      </c>
      <c r="K52" s="359">
        <v>10918</v>
      </c>
      <c r="L52" s="359">
        <v>10787</v>
      </c>
      <c r="M52" s="360">
        <v>10286</v>
      </c>
    </row>
    <row r="53" spans="2:13" ht="27.75" customHeight="1" thickBot="1" x14ac:dyDescent="0.2">
      <c r="B53" s="1192" t="s">
        <v>46</v>
      </c>
      <c r="C53" s="1193"/>
      <c r="D53" s="110"/>
      <c r="E53" s="1194" t="s">
        <v>47</v>
      </c>
      <c r="F53" s="1194"/>
      <c r="G53" s="1194"/>
      <c r="H53" s="1195"/>
      <c r="I53" s="361">
        <v>1544</v>
      </c>
      <c r="J53" s="362">
        <v>849</v>
      </c>
      <c r="K53" s="362">
        <v>1104</v>
      </c>
      <c r="L53" s="362">
        <v>1057</v>
      </c>
      <c r="M53" s="363">
        <v>559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pDUy0pvTgKNDfbJQ3WppeHwFO+29REX2Vgt6aOYZzqArxF9URbf1M+VM7UPDznAgH5cVv0tL6UDDoZ9ospotg==" saltValue="94U2qrPEnfNOJ6M1LHD8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50</v>
      </c>
      <c r="D55" s="1211"/>
      <c r="E55" s="1212"/>
      <c r="F55" s="122">
        <v>1484</v>
      </c>
      <c r="G55" s="122">
        <v>1485</v>
      </c>
      <c r="H55" s="123">
        <v>1485</v>
      </c>
    </row>
    <row r="56" spans="2:8" ht="52.5" customHeight="1" x14ac:dyDescent="0.15">
      <c r="B56" s="124"/>
      <c r="C56" s="1213" t="s">
        <v>51</v>
      </c>
      <c r="D56" s="1213"/>
      <c r="E56" s="1214"/>
      <c r="F56" s="125">
        <v>484</v>
      </c>
      <c r="G56" s="125">
        <v>538</v>
      </c>
      <c r="H56" s="126">
        <v>1043</v>
      </c>
    </row>
    <row r="57" spans="2:8" ht="53.25" customHeight="1" x14ac:dyDescent="0.15">
      <c r="B57" s="124"/>
      <c r="C57" s="1215" t="s">
        <v>52</v>
      </c>
      <c r="D57" s="1215"/>
      <c r="E57" s="1216"/>
      <c r="F57" s="127">
        <v>3730</v>
      </c>
      <c r="G57" s="127">
        <v>3892</v>
      </c>
      <c r="H57" s="128">
        <v>3893</v>
      </c>
    </row>
    <row r="58" spans="2:8" ht="45.75" customHeight="1" x14ac:dyDescent="0.15">
      <c r="B58" s="129"/>
      <c r="C58" s="1203" t="s">
        <v>596</v>
      </c>
      <c r="D58" s="1204"/>
      <c r="E58" s="1205"/>
      <c r="F58" s="130">
        <v>1119</v>
      </c>
      <c r="G58" s="130">
        <v>1120</v>
      </c>
      <c r="H58" s="131">
        <v>1121</v>
      </c>
    </row>
    <row r="59" spans="2:8" ht="45.75" customHeight="1" x14ac:dyDescent="0.15">
      <c r="B59" s="129"/>
      <c r="C59" s="1203" t="s">
        <v>597</v>
      </c>
      <c r="D59" s="1204"/>
      <c r="E59" s="1205"/>
      <c r="F59" s="130">
        <v>851</v>
      </c>
      <c r="G59" s="130">
        <v>998</v>
      </c>
      <c r="H59" s="131">
        <v>1004</v>
      </c>
    </row>
    <row r="60" spans="2:8" ht="45.75" customHeight="1" x14ac:dyDescent="0.15">
      <c r="B60" s="129"/>
      <c r="C60" s="1203" t="s">
        <v>598</v>
      </c>
      <c r="D60" s="1204"/>
      <c r="E60" s="1205"/>
      <c r="F60" s="130">
        <v>944</v>
      </c>
      <c r="G60" s="130">
        <v>945</v>
      </c>
      <c r="H60" s="131">
        <v>945</v>
      </c>
    </row>
    <row r="61" spans="2:8" ht="45.75" customHeight="1" x14ac:dyDescent="0.15">
      <c r="B61" s="129"/>
      <c r="C61" s="1203" t="s">
        <v>599</v>
      </c>
      <c r="D61" s="1204"/>
      <c r="E61" s="1205"/>
      <c r="F61" s="130">
        <v>322</v>
      </c>
      <c r="G61" s="130">
        <v>322</v>
      </c>
      <c r="H61" s="131">
        <v>323</v>
      </c>
    </row>
    <row r="62" spans="2:8" ht="45.75" customHeight="1" thickBot="1" x14ac:dyDescent="0.2">
      <c r="B62" s="132"/>
      <c r="C62" s="1206" t="s">
        <v>600</v>
      </c>
      <c r="D62" s="1207"/>
      <c r="E62" s="1208"/>
      <c r="F62" s="133">
        <v>150</v>
      </c>
      <c r="G62" s="133">
        <v>150</v>
      </c>
      <c r="H62" s="134">
        <v>150</v>
      </c>
    </row>
    <row r="63" spans="2:8" ht="52.5" customHeight="1" thickBot="1" x14ac:dyDescent="0.2">
      <c r="B63" s="135"/>
      <c r="C63" s="1209" t="s">
        <v>53</v>
      </c>
      <c r="D63" s="1209"/>
      <c r="E63" s="1210"/>
      <c r="F63" s="136">
        <v>5698</v>
      </c>
      <c r="G63" s="136">
        <v>5915</v>
      </c>
      <c r="H63" s="137">
        <v>6421</v>
      </c>
    </row>
    <row r="64" spans="2:8" x14ac:dyDescent="0.15"/>
  </sheetData>
  <sheetProtection algorithmName="SHA-512" hashValue="Wq1dqZCgaGXc/e79NSyDiHKFOpMre/8yaoNUGrZYKMb2PsOeLmLVA1XKdbcd8fKaWGkxFX8eTN5X4WxDJZyT2w==" saltValue="j8GdIsqgBNhapMhdxHU8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188721</v>
      </c>
      <c r="E3" s="156"/>
      <c r="F3" s="157">
        <v>115050</v>
      </c>
      <c r="G3" s="158"/>
      <c r="H3" s="159"/>
    </row>
    <row r="4" spans="1:8" x14ac:dyDescent="0.15">
      <c r="A4" s="160"/>
      <c r="B4" s="161"/>
      <c r="C4" s="162"/>
      <c r="D4" s="163">
        <v>75575</v>
      </c>
      <c r="E4" s="164"/>
      <c r="F4" s="165">
        <v>53792</v>
      </c>
      <c r="G4" s="166"/>
      <c r="H4" s="167"/>
    </row>
    <row r="5" spans="1:8" x14ac:dyDescent="0.15">
      <c r="A5" s="148" t="s">
        <v>550</v>
      </c>
      <c r="B5" s="153"/>
      <c r="C5" s="154"/>
      <c r="D5" s="155">
        <v>133405</v>
      </c>
      <c r="E5" s="156"/>
      <c r="F5" s="157">
        <v>118252</v>
      </c>
      <c r="G5" s="158"/>
      <c r="H5" s="159"/>
    </row>
    <row r="6" spans="1:8" x14ac:dyDescent="0.15">
      <c r="A6" s="160"/>
      <c r="B6" s="161"/>
      <c r="C6" s="162"/>
      <c r="D6" s="163">
        <v>65632</v>
      </c>
      <c r="E6" s="164"/>
      <c r="F6" s="165">
        <v>49994</v>
      </c>
      <c r="G6" s="166"/>
      <c r="H6" s="167"/>
    </row>
    <row r="7" spans="1:8" x14ac:dyDescent="0.15">
      <c r="A7" s="148" t="s">
        <v>551</v>
      </c>
      <c r="B7" s="153"/>
      <c r="C7" s="154"/>
      <c r="D7" s="155">
        <v>205717</v>
      </c>
      <c r="E7" s="156"/>
      <c r="F7" s="157">
        <v>120302</v>
      </c>
      <c r="G7" s="158"/>
      <c r="H7" s="159"/>
    </row>
    <row r="8" spans="1:8" x14ac:dyDescent="0.15">
      <c r="A8" s="160"/>
      <c r="B8" s="161"/>
      <c r="C8" s="162"/>
      <c r="D8" s="163">
        <v>147361</v>
      </c>
      <c r="E8" s="164"/>
      <c r="F8" s="165">
        <v>59328</v>
      </c>
      <c r="G8" s="166"/>
      <c r="H8" s="167"/>
    </row>
    <row r="9" spans="1:8" x14ac:dyDescent="0.15">
      <c r="A9" s="148" t="s">
        <v>552</v>
      </c>
      <c r="B9" s="153"/>
      <c r="C9" s="154"/>
      <c r="D9" s="155">
        <v>199535</v>
      </c>
      <c r="E9" s="156"/>
      <c r="F9" s="157">
        <v>114841</v>
      </c>
      <c r="G9" s="158"/>
      <c r="H9" s="159"/>
    </row>
    <row r="10" spans="1:8" x14ac:dyDescent="0.15">
      <c r="A10" s="160"/>
      <c r="B10" s="161"/>
      <c r="C10" s="162"/>
      <c r="D10" s="163">
        <v>147163</v>
      </c>
      <c r="E10" s="164"/>
      <c r="F10" s="165">
        <v>51589</v>
      </c>
      <c r="G10" s="166"/>
      <c r="H10" s="167"/>
    </row>
    <row r="11" spans="1:8" x14ac:dyDescent="0.15">
      <c r="A11" s="148" t="s">
        <v>553</v>
      </c>
      <c r="B11" s="153"/>
      <c r="C11" s="154"/>
      <c r="D11" s="155">
        <v>113180</v>
      </c>
      <c r="E11" s="156"/>
      <c r="F11" s="157">
        <v>124145</v>
      </c>
      <c r="G11" s="158"/>
      <c r="H11" s="159"/>
    </row>
    <row r="12" spans="1:8" x14ac:dyDescent="0.15">
      <c r="A12" s="160"/>
      <c r="B12" s="161"/>
      <c r="C12" s="168"/>
      <c r="D12" s="163">
        <v>67020</v>
      </c>
      <c r="E12" s="164"/>
      <c r="F12" s="165">
        <v>54761</v>
      </c>
      <c r="G12" s="166"/>
      <c r="H12" s="167"/>
    </row>
    <row r="13" spans="1:8" x14ac:dyDescent="0.15">
      <c r="A13" s="148"/>
      <c r="B13" s="153"/>
      <c r="C13" s="169"/>
      <c r="D13" s="170">
        <v>168112</v>
      </c>
      <c r="E13" s="171"/>
      <c r="F13" s="172">
        <v>118518</v>
      </c>
      <c r="G13" s="173"/>
      <c r="H13" s="159"/>
    </row>
    <row r="14" spans="1:8" x14ac:dyDescent="0.15">
      <c r="A14" s="160"/>
      <c r="B14" s="161"/>
      <c r="C14" s="162"/>
      <c r="D14" s="163">
        <v>100550</v>
      </c>
      <c r="E14" s="164"/>
      <c r="F14" s="165">
        <v>53893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9.4700000000000006</v>
      </c>
      <c r="C19" s="174">
        <f>ROUND(VALUE(SUBSTITUTE(実質収支比率等に係る経年分析!G$48,"▲","-")),2)</f>
        <v>14.89</v>
      </c>
      <c r="D19" s="174">
        <f>ROUND(VALUE(SUBSTITUTE(実質収支比率等に係る経年分析!H$48,"▲","-")),2)</f>
        <v>11.99</v>
      </c>
      <c r="E19" s="174">
        <f>ROUND(VALUE(SUBSTITUTE(実質収支比率等に係る経年分析!I$48,"▲","-")),2)</f>
        <v>18.62</v>
      </c>
      <c r="F19" s="174">
        <f>ROUND(VALUE(SUBSTITUTE(実質収支比率等に係る経年分析!J$48,"▲","-")),2)</f>
        <v>16.68</v>
      </c>
    </row>
    <row r="20" spans="1:11" x14ac:dyDescent="0.15">
      <c r="A20" s="174" t="s">
        <v>57</v>
      </c>
      <c r="B20" s="174">
        <f>ROUND(VALUE(SUBSTITUTE(実質収支比率等に係る経年分析!F$47,"▲","-")),2)</f>
        <v>28.68</v>
      </c>
      <c r="C20" s="174">
        <f>ROUND(VALUE(SUBSTITUTE(実質収支比率等に係る経年分析!G$47,"▲","-")),2)</f>
        <v>29.38</v>
      </c>
      <c r="D20" s="174">
        <f>ROUND(VALUE(SUBSTITUTE(実質収支比率等に係る経年分析!H$47,"▲","-")),2)</f>
        <v>28.73</v>
      </c>
      <c r="E20" s="174">
        <f>ROUND(VALUE(SUBSTITUTE(実質収支比率等に係る経年分析!I$47,"▲","-")),2)</f>
        <v>27.41</v>
      </c>
      <c r="F20" s="174">
        <f>ROUND(VALUE(SUBSTITUTE(実質収支比率等に係る経年分析!J$47,"▲","-")),2)</f>
        <v>28.55</v>
      </c>
    </row>
    <row r="21" spans="1:11" x14ac:dyDescent="0.15">
      <c r="A21" s="174" t="s">
        <v>58</v>
      </c>
      <c r="B21" s="174">
        <f>IF(ISNUMBER(VALUE(SUBSTITUTE(実質収支比率等に係る経年分析!F$49,"▲","-"))),ROUND(VALUE(SUBSTITUTE(実質収支比率等に係る経年分析!F$49,"▲","-")),2),NA())</f>
        <v>-1.9</v>
      </c>
      <c r="C21" s="174">
        <f>IF(ISNUMBER(VALUE(SUBSTITUTE(実質収支比率等に係る経年分析!G$49,"▲","-"))),ROUND(VALUE(SUBSTITUTE(実質収支比率等に係る経年分析!G$49,"▲","-")),2),NA())</f>
        <v>5.21</v>
      </c>
      <c r="D21" s="174">
        <f>IF(ISNUMBER(VALUE(SUBSTITUTE(実質収支比率等に係る経年分析!H$49,"▲","-"))),ROUND(VALUE(SUBSTITUTE(実質収支比率等に係る経年分析!H$49,"▲","-")),2),NA())</f>
        <v>-2.56</v>
      </c>
      <c r="E21" s="174">
        <f>IF(ISNUMBER(VALUE(SUBSTITUTE(実質収支比率等に係る経年分析!I$49,"▲","-"))),ROUND(VALUE(SUBSTITUTE(実質収支比率等に係る経年分析!I$49,"▲","-")),2),NA())</f>
        <v>7.19</v>
      </c>
      <c r="F21" s="174">
        <f>IF(ISNUMBER(VALUE(SUBSTITUTE(実質収支比率等に係る経年分析!J$49,"▲","-"))),ROUND(VALUE(SUBSTITUTE(実質収支比率等に係る経年分析!J$49,"▲","-")),2),NA())</f>
        <v>-2.7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0.37</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3.56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3.95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2.66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1.91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1.42</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1.1100000000000001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3.19</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#VALUE!</v>
      </c>
      <c r="I34" s="175" t="e">
        <f>IF(ROUND(VALUE(SUBSTITUTE(連結実質赤字比率に係る赤字・黒字の構成分析!I$36,"▲", "-")), 2) &gt;= 0, ABS(ROUND(VALUE(SUBSTITUTE(連結実質赤字比率に係る赤字・黒字の構成分析!I$36,"▲", "-")), 2)), NA())</f>
        <v>#VALUE!</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3.94</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6.13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6.93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9.4600000000000009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14.89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18.61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16.68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1224</v>
      </c>
      <c r="E42" s="176"/>
      <c r="F42" s="176"/>
      <c r="G42" s="176">
        <f>'実質公債費比率（分子）の構造'!L$52</f>
        <v>1147</v>
      </c>
      <c r="H42" s="176"/>
      <c r="I42" s="176"/>
      <c r="J42" s="176">
        <f>'実質公債費比率（分子）の構造'!M$52</f>
        <v>1115</v>
      </c>
      <c r="K42" s="176"/>
      <c r="L42" s="176"/>
      <c r="M42" s="176">
        <f>'実質公債費比率（分子）の構造'!N$52</f>
        <v>1032</v>
      </c>
      <c r="N42" s="176"/>
      <c r="O42" s="176"/>
      <c r="P42" s="176">
        <f>'実質公債費比率（分子）の構造'!O$52</f>
        <v>1010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v>
      </c>
      <c r="C44" s="176"/>
      <c r="D44" s="176"/>
      <c r="E44" s="176">
        <f>'実質公債費比率（分子）の構造'!L$50</f>
        <v>2</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x14ac:dyDescent="0.15">
      <c r="A45" s="176" t="s">
        <v>68</v>
      </c>
      <c r="B45" s="176">
        <f>'実質公債費比率（分子）の構造'!K$49</f>
        <v>45</v>
      </c>
      <c r="C45" s="176"/>
      <c r="D45" s="176"/>
      <c r="E45" s="176">
        <f>'実質公債費比率（分子）の構造'!L$49</f>
        <v>45</v>
      </c>
      <c r="F45" s="176"/>
      <c r="G45" s="176"/>
      <c r="H45" s="176">
        <f>'実質公債費比率（分子）の構造'!M$49</f>
        <v>44</v>
      </c>
      <c r="I45" s="176"/>
      <c r="J45" s="176"/>
      <c r="K45" s="176">
        <f>'実質公債費比率（分子）の構造'!N$49</f>
        <v>42</v>
      </c>
      <c r="L45" s="176"/>
      <c r="M45" s="176"/>
      <c r="N45" s="176">
        <f>'実質公債費比率（分子）の構造'!O$49</f>
        <v>39</v>
      </c>
      <c r="O45" s="176"/>
      <c r="P45" s="176"/>
    </row>
    <row r="46" spans="1:16" x14ac:dyDescent="0.15">
      <c r="A46" s="176" t="s">
        <v>69</v>
      </c>
      <c r="B46" s="176">
        <f>'実質公債費比率（分子）の構造'!K$48</f>
        <v>409</v>
      </c>
      <c r="C46" s="176"/>
      <c r="D46" s="176"/>
      <c r="E46" s="176">
        <f>'実質公債費比率（分子）の構造'!L$48</f>
        <v>411</v>
      </c>
      <c r="F46" s="176"/>
      <c r="G46" s="176"/>
      <c r="H46" s="176">
        <f>'実質公債費比率（分子）の構造'!M$48</f>
        <v>408</v>
      </c>
      <c r="I46" s="176"/>
      <c r="J46" s="176"/>
      <c r="K46" s="176">
        <f>'実質公債費比率（分子）の構造'!N$48</f>
        <v>418</v>
      </c>
      <c r="L46" s="176"/>
      <c r="M46" s="176"/>
      <c r="N46" s="176">
        <f>'実質公債費比率（分子）の構造'!O$48</f>
        <v>363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1220</v>
      </c>
      <c r="C49" s="176"/>
      <c r="D49" s="176"/>
      <c r="E49" s="176">
        <f>'実質公債費比率（分子）の構造'!L$45</f>
        <v>1098</v>
      </c>
      <c r="F49" s="176"/>
      <c r="G49" s="176"/>
      <c r="H49" s="176">
        <f>'実質公債費比率（分子）の構造'!M$45</f>
        <v>1065</v>
      </c>
      <c r="I49" s="176"/>
      <c r="J49" s="176"/>
      <c r="K49" s="176">
        <f>'実質公債費比率（分子）の構造'!N$45</f>
        <v>978</v>
      </c>
      <c r="L49" s="176"/>
      <c r="M49" s="176"/>
      <c r="N49" s="176">
        <f>'実質公債費比率（分子）の構造'!O$45</f>
        <v>1005</v>
      </c>
      <c r="O49" s="176"/>
      <c r="P49" s="176"/>
    </row>
    <row r="50" spans="1:16" x14ac:dyDescent="0.15">
      <c r="A50" s="176" t="s">
        <v>73</v>
      </c>
      <c r="B50" s="176" t="e">
        <f>NA()</f>
        <v>#N/A</v>
      </c>
      <c r="C50" s="176">
        <f>IF(ISNUMBER('実質公債費比率（分子）の構造'!K$53),'実質公債費比率（分子）の構造'!K$53,NA())</f>
        <v>452</v>
      </c>
      <c r="D50" s="176" t="e">
        <f>NA()</f>
        <v>#N/A</v>
      </c>
      <c r="E50" s="176" t="e">
        <f>NA()</f>
        <v>#N/A</v>
      </c>
      <c r="F50" s="176">
        <f>IF(ISNUMBER('実質公債費比率（分子）の構造'!L$53),'実質公債費比率（分子）の構造'!L$53,NA())</f>
        <v>409</v>
      </c>
      <c r="G50" s="176" t="e">
        <f>NA()</f>
        <v>#N/A</v>
      </c>
      <c r="H50" s="176" t="e">
        <f>NA()</f>
        <v>#N/A</v>
      </c>
      <c r="I50" s="176">
        <f>IF(ISNUMBER('実質公債費比率（分子）の構造'!M$53),'実質公債費比率（分子）の構造'!M$53,NA())</f>
        <v>404</v>
      </c>
      <c r="J50" s="176" t="e">
        <f>NA()</f>
        <v>#N/A</v>
      </c>
      <c r="K50" s="176" t="e">
        <f>NA()</f>
        <v>#N/A</v>
      </c>
      <c r="L50" s="176">
        <f>IF(ISNUMBER('実質公債費比率（分子）の構造'!N$53),'実質公債費比率（分子）の構造'!N$53,NA())</f>
        <v>408</v>
      </c>
      <c r="M50" s="176" t="e">
        <f>NA()</f>
        <v>#N/A</v>
      </c>
      <c r="N50" s="176" t="e">
        <f>NA()</f>
        <v>#N/A</v>
      </c>
      <c r="O50" s="176">
        <f>IF(ISNUMBER('実質公債費比率（分子）の構造'!O$53),'実質公債費比率（分子）の構造'!O$53,NA())</f>
        <v>399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10706</v>
      </c>
      <c r="E56" s="175"/>
      <c r="F56" s="175"/>
      <c r="G56" s="175">
        <f>'将来負担比率（分子）の構造'!J$52</f>
        <v>11030</v>
      </c>
      <c r="H56" s="175"/>
      <c r="I56" s="175"/>
      <c r="J56" s="175">
        <f>'将来負担比率（分子）の構造'!K$52</f>
        <v>10918</v>
      </c>
      <c r="K56" s="175"/>
      <c r="L56" s="175"/>
      <c r="M56" s="175">
        <f>'将来負担比率（分子）の構造'!L$52</f>
        <v>10787</v>
      </c>
      <c r="N56" s="175"/>
      <c r="O56" s="175"/>
      <c r="P56" s="175">
        <f>'将来負担比率（分子）の構造'!M$52</f>
        <v>10286</v>
      </c>
    </row>
    <row r="57" spans="1:16" x14ac:dyDescent="0.15">
      <c r="A57" s="175" t="s">
        <v>44</v>
      </c>
      <c r="B57" s="175"/>
      <c r="C57" s="175"/>
      <c r="D57" s="175">
        <f>'将来負担比率（分子）の構造'!I$51</f>
        <v>35</v>
      </c>
      <c r="E57" s="175"/>
      <c r="F57" s="175"/>
      <c r="G57" s="175">
        <f>'将来負担比率（分子）の構造'!J$51</f>
        <v>33</v>
      </c>
      <c r="H57" s="175"/>
      <c r="I57" s="175"/>
      <c r="J57" s="175">
        <f>'将来負担比率（分子）の構造'!K$51</f>
        <v>31</v>
      </c>
      <c r="K57" s="175"/>
      <c r="L57" s="175"/>
      <c r="M57" s="175">
        <f>'将来負担比率（分子）の構造'!L$51</f>
        <v>29</v>
      </c>
      <c r="N57" s="175"/>
      <c r="O57" s="175"/>
      <c r="P57" s="175">
        <f>'将来負担比率（分子）の構造'!M$51</f>
        <v>27</v>
      </c>
    </row>
    <row r="58" spans="1:16" x14ac:dyDescent="0.15">
      <c r="A58" s="175" t="s">
        <v>43</v>
      </c>
      <c r="B58" s="175"/>
      <c r="C58" s="175"/>
      <c r="D58" s="175">
        <f>'将来負担比率（分子）の構造'!I$50</f>
        <v>4971</v>
      </c>
      <c r="E58" s="175"/>
      <c r="F58" s="175"/>
      <c r="G58" s="175">
        <f>'将来負担比率（分子）の構造'!J$50</f>
        <v>5044</v>
      </c>
      <c r="H58" s="175"/>
      <c r="I58" s="175"/>
      <c r="J58" s="175">
        <f>'将来負担比率（分子）の構造'!K$50</f>
        <v>5122</v>
      </c>
      <c r="K58" s="175"/>
      <c r="L58" s="175"/>
      <c r="M58" s="175">
        <f>'将来負担比率（分子）の構造'!L$50</f>
        <v>5360</v>
      </c>
      <c r="N58" s="175"/>
      <c r="O58" s="175"/>
      <c r="P58" s="175">
        <f>'将来負担比率（分子）の構造'!M$50</f>
        <v>5875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1181</v>
      </c>
      <c r="C62" s="175"/>
      <c r="D62" s="175"/>
      <c r="E62" s="175">
        <f>'将来負担比率（分子）の構造'!J$45</f>
        <v>1144</v>
      </c>
      <c r="F62" s="175"/>
      <c r="G62" s="175"/>
      <c r="H62" s="175">
        <f>'将来負担比率（分子）の構造'!K$45</f>
        <v>1105</v>
      </c>
      <c r="I62" s="175"/>
      <c r="J62" s="175"/>
      <c r="K62" s="175">
        <f>'将来負担比率（分子）の構造'!L$45</f>
        <v>962</v>
      </c>
      <c r="L62" s="175"/>
      <c r="M62" s="175"/>
      <c r="N62" s="175">
        <f>'将来負担比率（分子）の構造'!M$45</f>
        <v>1041</v>
      </c>
      <c r="O62" s="175"/>
      <c r="P62" s="175"/>
    </row>
    <row r="63" spans="1:16" x14ac:dyDescent="0.15">
      <c r="A63" s="175" t="s">
        <v>36</v>
      </c>
      <c r="B63" s="175">
        <f>'将来負担比率（分子）の構造'!I$44</f>
        <v>793</v>
      </c>
      <c r="C63" s="175"/>
      <c r="D63" s="175"/>
      <c r="E63" s="175">
        <f>'将来負担比率（分子）の構造'!J$44</f>
        <v>751</v>
      </c>
      <c r="F63" s="175"/>
      <c r="G63" s="175"/>
      <c r="H63" s="175">
        <f>'将来負担比率（分子）の構造'!K$44</f>
        <v>702</v>
      </c>
      <c r="I63" s="175"/>
      <c r="J63" s="175"/>
      <c r="K63" s="175">
        <f>'将来負担比率（分子）の構造'!L$44</f>
        <v>636</v>
      </c>
      <c r="L63" s="175"/>
      <c r="M63" s="175"/>
      <c r="N63" s="175">
        <f>'将来負担比率（分子）の構造'!M$44</f>
        <v>566</v>
      </c>
      <c r="O63" s="175"/>
      <c r="P63" s="175"/>
    </row>
    <row r="64" spans="1:16" x14ac:dyDescent="0.15">
      <c r="A64" s="175" t="s">
        <v>35</v>
      </c>
      <c r="B64" s="175">
        <f>'将来負担比率（分子）の構造'!I$43</f>
        <v>5389</v>
      </c>
      <c r="C64" s="175"/>
      <c r="D64" s="175"/>
      <c r="E64" s="175">
        <f>'将来負担比率（分子）の構造'!J$43</f>
        <v>5316</v>
      </c>
      <c r="F64" s="175"/>
      <c r="G64" s="175"/>
      <c r="H64" s="175">
        <f>'将来負担比率（分子）の構造'!K$43</f>
        <v>5013</v>
      </c>
      <c r="I64" s="175"/>
      <c r="J64" s="175"/>
      <c r="K64" s="175">
        <f>'将来負担比率（分子）の構造'!L$43</f>
        <v>4833</v>
      </c>
      <c r="L64" s="175"/>
      <c r="M64" s="175"/>
      <c r="N64" s="175">
        <f>'将来負担比率（分子）の構造'!M$43</f>
        <v>4706</v>
      </c>
      <c r="O64" s="175"/>
      <c r="P64" s="175"/>
    </row>
    <row r="65" spans="1:16" x14ac:dyDescent="0.15">
      <c r="A65" s="175" t="s">
        <v>34</v>
      </c>
      <c r="B65" s="175">
        <f>'将来負担比率（分子）の構造'!I$42</f>
        <v>15</v>
      </c>
      <c r="C65" s="175"/>
      <c r="D65" s="175"/>
      <c r="E65" s="175">
        <f>'将来負担比率（分子）の構造'!J$42</f>
        <v>14</v>
      </c>
      <c r="F65" s="175"/>
      <c r="G65" s="175"/>
      <c r="H65" s="175">
        <f>'将来負担比率（分子）の構造'!K$42</f>
        <v>11</v>
      </c>
      <c r="I65" s="175"/>
      <c r="J65" s="175"/>
      <c r="K65" s="175">
        <f>'将来負担比率（分子）の構造'!L$42</f>
        <v>8</v>
      </c>
      <c r="L65" s="175"/>
      <c r="M65" s="175"/>
      <c r="N65" s="175">
        <f>'将来負担比率（分子）の構造'!M$42</f>
        <v>6</v>
      </c>
      <c r="O65" s="175"/>
      <c r="P65" s="175"/>
    </row>
    <row r="66" spans="1:16" x14ac:dyDescent="0.15">
      <c r="A66" s="175" t="s">
        <v>33</v>
      </c>
      <c r="B66" s="175">
        <f>'将来負担比率（分子）の構造'!I$41</f>
        <v>9877</v>
      </c>
      <c r="C66" s="175"/>
      <c r="D66" s="175"/>
      <c r="E66" s="175">
        <f>'将来負担比率（分子）の構造'!J$41</f>
        <v>9731</v>
      </c>
      <c r="F66" s="175"/>
      <c r="G66" s="175"/>
      <c r="H66" s="175">
        <f>'将来負担比率（分子）の構造'!K$41</f>
        <v>10344</v>
      </c>
      <c r="I66" s="175"/>
      <c r="J66" s="175"/>
      <c r="K66" s="175">
        <f>'将来負担比率（分子）の構造'!L$41</f>
        <v>10793</v>
      </c>
      <c r="L66" s="175"/>
      <c r="M66" s="175"/>
      <c r="N66" s="175">
        <f>'将来負担比率（分子）の構造'!M$41</f>
        <v>10429</v>
      </c>
      <c r="O66" s="175"/>
      <c r="P66" s="175"/>
    </row>
    <row r="67" spans="1:16" x14ac:dyDescent="0.15">
      <c r="A67" s="175" t="s">
        <v>77</v>
      </c>
      <c r="B67" s="175" t="e">
        <f>NA()</f>
        <v>#N/A</v>
      </c>
      <c r="C67" s="175">
        <f>IF(ISNUMBER('将来負担比率（分子）の構造'!I$53), IF('将来負担比率（分子）の構造'!I$53 &lt; 0, 0, '将来負担比率（分子）の構造'!I$53), NA())</f>
        <v>1544</v>
      </c>
      <c r="D67" s="175" t="e">
        <f>NA()</f>
        <v>#N/A</v>
      </c>
      <c r="E67" s="175" t="e">
        <f>NA()</f>
        <v>#N/A</v>
      </c>
      <c r="F67" s="175">
        <f>IF(ISNUMBER('将来負担比率（分子）の構造'!J$53), IF('将来負担比率（分子）の構造'!J$53 &lt; 0, 0, '将来負担比率（分子）の構造'!J$53), NA())</f>
        <v>849</v>
      </c>
      <c r="G67" s="175" t="e">
        <f>NA()</f>
        <v>#N/A</v>
      </c>
      <c r="H67" s="175" t="e">
        <f>NA()</f>
        <v>#N/A</v>
      </c>
      <c r="I67" s="175">
        <f>IF(ISNUMBER('将来負担比率（分子）の構造'!K$53), IF('将来負担比率（分子）の構造'!K$53 &lt; 0, 0, '将来負担比率（分子）の構造'!K$53), NA())</f>
        <v>1104</v>
      </c>
      <c r="J67" s="175" t="e">
        <f>NA()</f>
        <v>#N/A</v>
      </c>
      <c r="K67" s="175" t="e">
        <f>NA()</f>
        <v>#N/A</v>
      </c>
      <c r="L67" s="175">
        <f>IF(ISNUMBER('将来負担比率（分子）の構造'!L$53), IF('将来負担比率（分子）の構造'!L$53 &lt; 0, 0, '将来負担比率（分子）の構造'!L$53), NA())</f>
        <v>1057</v>
      </c>
      <c r="M67" s="175" t="e">
        <f>NA()</f>
        <v>#N/A</v>
      </c>
      <c r="N67" s="175" t="e">
        <f>NA()</f>
        <v>#N/A</v>
      </c>
      <c r="O67" s="175">
        <f>IF(ISNUMBER('将来負担比率（分子）の構造'!M$53), IF('将来負担比率（分子）の構造'!M$53 &lt; 0, 0, '将来負担比率（分子）の構造'!M$53), NA())</f>
        <v>559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1484</v>
      </c>
      <c r="C72" s="179">
        <f>基金残高に係る経年分析!G55</f>
        <v>1485</v>
      </c>
      <c r="D72" s="179">
        <f>基金残高に係る経年分析!H55</f>
        <v>1485</v>
      </c>
    </row>
    <row r="73" spans="1:16" x14ac:dyDescent="0.15">
      <c r="A73" s="178" t="s">
        <v>80</v>
      </c>
      <c r="B73" s="179">
        <f>基金残高に係る経年分析!F56</f>
        <v>484</v>
      </c>
      <c r="C73" s="179">
        <f>基金残高に係る経年分析!G56</f>
        <v>538</v>
      </c>
      <c r="D73" s="179">
        <f>基金残高に係る経年分析!H56</f>
        <v>1043</v>
      </c>
    </row>
    <row r="74" spans="1:16" x14ac:dyDescent="0.15">
      <c r="A74" s="178" t="s">
        <v>81</v>
      </c>
      <c r="B74" s="179">
        <f>基金残高に係る経年分析!F57</f>
        <v>3730</v>
      </c>
      <c r="C74" s="179">
        <f>基金残高に係る経年分析!G57</f>
        <v>3892</v>
      </c>
      <c r="D74" s="179">
        <f>基金残高に係る経年分析!H57</f>
        <v>3893</v>
      </c>
    </row>
  </sheetData>
  <sheetProtection algorithmName="SHA-512" hashValue="P2nCBMRHmI9/jYdbqVDqvlSiQIHEk5kLrkp6v0WuJG6SBG/mXoZF9+RhEl1hBoJAQlll4TKl3Wwx9NlNCd48ag==" saltValue="9TFYc07N1WAuED1aUD3Y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1660295</v>
      </c>
      <c r="S5" s="674"/>
      <c r="T5" s="674"/>
      <c r="U5" s="674"/>
      <c r="V5" s="674"/>
      <c r="W5" s="674"/>
      <c r="X5" s="674"/>
      <c r="Y5" s="702"/>
      <c r="Z5" s="715">
        <v>16.7</v>
      </c>
      <c r="AA5" s="715"/>
      <c r="AB5" s="715"/>
      <c r="AC5" s="715"/>
      <c r="AD5" s="716">
        <v>1660295</v>
      </c>
      <c r="AE5" s="716"/>
      <c r="AF5" s="716"/>
      <c r="AG5" s="716"/>
      <c r="AH5" s="716"/>
      <c r="AI5" s="716"/>
      <c r="AJ5" s="716"/>
      <c r="AK5" s="716"/>
      <c r="AL5" s="703">
        <v>31.5</v>
      </c>
      <c r="AM5" s="685"/>
      <c r="AN5" s="685"/>
      <c r="AO5" s="704"/>
      <c r="AP5" s="676" t="s">
        <v>232</v>
      </c>
      <c r="AQ5" s="677"/>
      <c r="AR5" s="677"/>
      <c r="AS5" s="677"/>
      <c r="AT5" s="677"/>
      <c r="AU5" s="677"/>
      <c r="AV5" s="677"/>
      <c r="AW5" s="677"/>
      <c r="AX5" s="677"/>
      <c r="AY5" s="677"/>
      <c r="AZ5" s="677"/>
      <c r="BA5" s="677"/>
      <c r="BB5" s="677"/>
      <c r="BC5" s="677"/>
      <c r="BD5" s="677"/>
      <c r="BE5" s="677"/>
      <c r="BF5" s="678"/>
      <c r="BG5" s="621">
        <v>1639739</v>
      </c>
      <c r="BH5" s="622"/>
      <c r="BI5" s="622"/>
      <c r="BJ5" s="622"/>
      <c r="BK5" s="622"/>
      <c r="BL5" s="622"/>
      <c r="BM5" s="622"/>
      <c r="BN5" s="623"/>
      <c r="BO5" s="659">
        <v>98.8</v>
      </c>
      <c r="BP5" s="659"/>
      <c r="BQ5" s="659"/>
      <c r="BR5" s="659"/>
      <c r="BS5" s="660" t="s">
        <v>233</v>
      </c>
      <c r="BT5" s="660"/>
      <c r="BU5" s="660"/>
      <c r="BV5" s="660"/>
      <c r="BW5" s="660"/>
      <c r="BX5" s="660"/>
      <c r="BY5" s="660"/>
      <c r="BZ5" s="660"/>
      <c r="CA5" s="660"/>
      <c r="CB5" s="695"/>
      <c r="CD5" s="679" t="s">
        <v>227</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225</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15">
      <c r="B6" s="618" t="s">
        <v>237</v>
      </c>
      <c r="C6" s="619"/>
      <c r="D6" s="619"/>
      <c r="E6" s="619"/>
      <c r="F6" s="619"/>
      <c r="G6" s="619"/>
      <c r="H6" s="619"/>
      <c r="I6" s="619"/>
      <c r="J6" s="619"/>
      <c r="K6" s="619"/>
      <c r="L6" s="619"/>
      <c r="M6" s="619"/>
      <c r="N6" s="619"/>
      <c r="O6" s="619"/>
      <c r="P6" s="619"/>
      <c r="Q6" s="620"/>
      <c r="R6" s="621">
        <v>88594</v>
      </c>
      <c r="S6" s="622"/>
      <c r="T6" s="622"/>
      <c r="U6" s="622"/>
      <c r="V6" s="622"/>
      <c r="W6" s="622"/>
      <c r="X6" s="622"/>
      <c r="Y6" s="623"/>
      <c r="Z6" s="659">
        <v>0.9</v>
      </c>
      <c r="AA6" s="659"/>
      <c r="AB6" s="659"/>
      <c r="AC6" s="659"/>
      <c r="AD6" s="660">
        <v>88594</v>
      </c>
      <c r="AE6" s="660"/>
      <c r="AF6" s="660"/>
      <c r="AG6" s="660"/>
      <c r="AH6" s="660"/>
      <c r="AI6" s="660"/>
      <c r="AJ6" s="660"/>
      <c r="AK6" s="660"/>
      <c r="AL6" s="624">
        <v>1.7</v>
      </c>
      <c r="AM6" s="625"/>
      <c r="AN6" s="625"/>
      <c r="AO6" s="661"/>
      <c r="AP6" s="618" t="s">
        <v>238</v>
      </c>
      <c r="AQ6" s="619"/>
      <c r="AR6" s="619"/>
      <c r="AS6" s="619"/>
      <c r="AT6" s="619"/>
      <c r="AU6" s="619"/>
      <c r="AV6" s="619"/>
      <c r="AW6" s="619"/>
      <c r="AX6" s="619"/>
      <c r="AY6" s="619"/>
      <c r="AZ6" s="619"/>
      <c r="BA6" s="619"/>
      <c r="BB6" s="619"/>
      <c r="BC6" s="619"/>
      <c r="BD6" s="619"/>
      <c r="BE6" s="619"/>
      <c r="BF6" s="620"/>
      <c r="BG6" s="621">
        <v>1639739</v>
      </c>
      <c r="BH6" s="622"/>
      <c r="BI6" s="622"/>
      <c r="BJ6" s="622"/>
      <c r="BK6" s="622"/>
      <c r="BL6" s="622"/>
      <c r="BM6" s="622"/>
      <c r="BN6" s="623"/>
      <c r="BO6" s="659">
        <v>98.8</v>
      </c>
      <c r="BP6" s="659"/>
      <c r="BQ6" s="659"/>
      <c r="BR6" s="659"/>
      <c r="BS6" s="660" t="s">
        <v>132</v>
      </c>
      <c r="BT6" s="660"/>
      <c r="BU6" s="660"/>
      <c r="BV6" s="660"/>
      <c r="BW6" s="660"/>
      <c r="BX6" s="660"/>
      <c r="BY6" s="660"/>
      <c r="BZ6" s="660"/>
      <c r="CA6" s="660"/>
      <c r="CB6" s="695"/>
      <c r="CD6" s="676" t="s">
        <v>239</v>
      </c>
      <c r="CE6" s="677"/>
      <c r="CF6" s="677"/>
      <c r="CG6" s="677"/>
      <c r="CH6" s="677"/>
      <c r="CI6" s="677"/>
      <c r="CJ6" s="677"/>
      <c r="CK6" s="677"/>
      <c r="CL6" s="677"/>
      <c r="CM6" s="677"/>
      <c r="CN6" s="677"/>
      <c r="CO6" s="677"/>
      <c r="CP6" s="677"/>
      <c r="CQ6" s="678"/>
      <c r="CR6" s="621">
        <v>76936</v>
      </c>
      <c r="CS6" s="622"/>
      <c r="CT6" s="622"/>
      <c r="CU6" s="622"/>
      <c r="CV6" s="622"/>
      <c r="CW6" s="622"/>
      <c r="CX6" s="622"/>
      <c r="CY6" s="623"/>
      <c r="CZ6" s="703">
        <v>0.9</v>
      </c>
      <c r="DA6" s="685"/>
      <c r="DB6" s="685"/>
      <c r="DC6" s="705"/>
      <c r="DD6" s="627" t="s">
        <v>132</v>
      </c>
      <c r="DE6" s="622"/>
      <c r="DF6" s="622"/>
      <c r="DG6" s="622"/>
      <c r="DH6" s="622"/>
      <c r="DI6" s="622"/>
      <c r="DJ6" s="622"/>
      <c r="DK6" s="622"/>
      <c r="DL6" s="622"/>
      <c r="DM6" s="622"/>
      <c r="DN6" s="622"/>
      <c r="DO6" s="622"/>
      <c r="DP6" s="623"/>
      <c r="DQ6" s="627">
        <v>76936</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880</v>
      </c>
      <c r="S7" s="622"/>
      <c r="T7" s="622"/>
      <c r="U7" s="622"/>
      <c r="V7" s="622"/>
      <c r="W7" s="622"/>
      <c r="X7" s="622"/>
      <c r="Y7" s="623"/>
      <c r="Z7" s="659">
        <v>0</v>
      </c>
      <c r="AA7" s="659"/>
      <c r="AB7" s="659"/>
      <c r="AC7" s="659"/>
      <c r="AD7" s="660">
        <v>880</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734459</v>
      </c>
      <c r="BH7" s="622"/>
      <c r="BI7" s="622"/>
      <c r="BJ7" s="622"/>
      <c r="BK7" s="622"/>
      <c r="BL7" s="622"/>
      <c r="BM7" s="622"/>
      <c r="BN7" s="623"/>
      <c r="BO7" s="659">
        <v>44.2</v>
      </c>
      <c r="BP7" s="659"/>
      <c r="BQ7" s="659"/>
      <c r="BR7" s="659"/>
      <c r="BS7" s="660" t="s">
        <v>233</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1450448</v>
      </c>
      <c r="CS7" s="622"/>
      <c r="CT7" s="622"/>
      <c r="CU7" s="622"/>
      <c r="CV7" s="622"/>
      <c r="CW7" s="622"/>
      <c r="CX7" s="622"/>
      <c r="CY7" s="623"/>
      <c r="CZ7" s="659">
        <v>16.3</v>
      </c>
      <c r="DA7" s="659"/>
      <c r="DB7" s="659"/>
      <c r="DC7" s="659"/>
      <c r="DD7" s="627">
        <v>138060</v>
      </c>
      <c r="DE7" s="622"/>
      <c r="DF7" s="622"/>
      <c r="DG7" s="622"/>
      <c r="DH7" s="622"/>
      <c r="DI7" s="622"/>
      <c r="DJ7" s="622"/>
      <c r="DK7" s="622"/>
      <c r="DL7" s="622"/>
      <c r="DM7" s="622"/>
      <c r="DN7" s="622"/>
      <c r="DO7" s="622"/>
      <c r="DP7" s="623"/>
      <c r="DQ7" s="627">
        <v>1121187</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12663</v>
      </c>
      <c r="S8" s="622"/>
      <c r="T8" s="622"/>
      <c r="U8" s="622"/>
      <c r="V8" s="622"/>
      <c r="W8" s="622"/>
      <c r="X8" s="622"/>
      <c r="Y8" s="623"/>
      <c r="Z8" s="659">
        <v>0.1</v>
      </c>
      <c r="AA8" s="659"/>
      <c r="AB8" s="659"/>
      <c r="AC8" s="659"/>
      <c r="AD8" s="660">
        <v>12663</v>
      </c>
      <c r="AE8" s="660"/>
      <c r="AF8" s="660"/>
      <c r="AG8" s="660"/>
      <c r="AH8" s="660"/>
      <c r="AI8" s="660"/>
      <c r="AJ8" s="660"/>
      <c r="AK8" s="660"/>
      <c r="AL8" s="624">
        <v>0.2</v>
      </c>
      <c r="AM8" s="625"/>
      <c r="AN8" s="625"/>
      <c r="AO8" s="661"/>
      <c r="AP8" s="618" t="s">
        <v>244</v>
      </c>
      <c r="AQ8" s="619"/>
      <c r="AR8" s="619"/>
      <c r="AS8" s="619"/>
      <c r="AT8" s="619"/>
      <c r="AU8" s="619"/>
      <c r="AV8" s="619"/>
      <c r="AW8" s="619"/>
      <c r="AX8" s="619"/>
      <c r="AY8" s="619"/>
      <c r="AZ8" s="619"/>
      <c r="BA8" s="619"/>
      <c r="BB8" s="619"/>
      <c r="BC8" s="619"/>
      <c r="BD8" s="619"/>
      <c r="BE8" s="619"/>
      <c r="BF8" s="620"/>
      <c r="BG8" s="621">
        <v>21466</v>
      </c>
      <c r="BH8" s="622"/>
      <c r="BI8" s="622"/>
      <c r="BJ8" s="622"/>
      <c r="BK8" s="622"/>
      <c r="BL8" s="622"/>
      <c r="BM8" s="622"/>
      <c r="BN8" s="623"/>
      <c r="BO8" s="659">
        <v>1.3</v>
      </c>
      <c r="BP8" s="659"/>
      <c r="BQ8" s="659"/>
      <c r="BR8" s="659"/>
      <c r="BS8" s="660" t="s">
        <v>132</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2093589</v>
      </c>
      <c r="CS8" s="622"/>
      <c r="CT8" s="622"/>
      <c r="CU8" s="622"/>
      <c r="CV8" s="622"/>
      <c r="CW8" s="622"/>
      <c r="CX8" s="622"/>
      <c r="CY8" s="623"/>
      <c r="CZ8" s="659">
        <v>23.5</v>
      </c>
      <c r="DA8" s="659"/>
      <c r="DB8" s="659"/>
      <c r="DC8" s="659"/>
      <c r="DD8" s="627">
        <v>3509</v>
      </c>
      <c r="DE8" s="622"/>
      <c r="DF8" s="622"/>
      <c r="DG8" s="622"/>
      <c r="DH8" s="622"/>
      <c r="DI8" s="622"/>
      <c r="DJ8" s="622"/>
      <c r="DK8" s="622"/>
      <c r="DL8" s="622"/>
      <c r="DM8" s="622"/>
      <c r="DN8" s="622"/>
      <c r="DO8" s="622"/>
      <c r="DP8" s="623"/>
      <c r="DQ8" s="627">
        <v>1121078</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9081</v>
      </c>
      <c r="S9" s="622"/>
      <c r="T9" s="622"/>
      <c r="U9" s="622"/>
      <c r="V9" s="622"/>
      <c r="W9" s="622"/>
      <c r="X9" s="622"/>
      <c r="Y9" s="623"/>
      <c r="Z9" s="659">
        <v>0.1</v>
      </c>
      <c r="AA9" s="659"/>
      <c r="AB9" s="659"/>
      <c r="AC9" s="659"/>
      <c r="AD9" s="660">
        <v>9081</v>
      </c>
      <c r="AE9" s="660"/>
      <c r="AF9" s="660"/>
      <c r="AG9" s="660"/>
      <c r="AH9" s="660"/>
      <c r="AI9" s="660"/>
      <c r="AJ9" s="660"/>
      <c r="AK9" s="660"/>
      <c r="AL9" s="624">
        <v>0.2</v>
      </c>
      <c r="AM9" s="625"/>
      <c r="AN9" s="625"/>
      <c r="AO9" s="661"/>
      <c r="AP9" s="618" t="s">
        <v>247</v>
      </c>
      <c r="AQ9" s="619"/>
      <c r="AR9" s="619"/>
      <c r="AS9" s="619"/>
      <c r="AT9" s="619"/>
      <c r="AU9" s="619"/>
      <c r="AV9" s="619"/>
      <c r="AW9" s="619"/>
      <c r="AX9" s="619"/>
      <c r="AY9" s="619"/>
      <c r="AZ9" s="619"/>
      <c r="BA9" s="619"/>
      <c r="BB9" s="619"/>
      <c r="BC9" s="619"/>
      <c r="BD9" s="619"/>
      <c r="BE9" s="619"/>
      <c r="BF9" s="620"/>
      <c r="BG9" s="621">
        <v>654413</v>
      </c>
      <c r="BH9" s="622"/>
      <c r="BI9" s="622"/>
      <c r="BJ9" s="622"/>
      <c r="BK9" s="622"/>
      <c r="BL9" s="622"/>
      <c r="BM9" s="622"/>
      <c r="BN9" s="623"/>
      <c r="BO9" s="659">
        <v>39.4</v>
      </c>
      <c r="BP9" s="659"/>
      <c r="BQ9" s="659"/>
      <c r="BR9" s="659"/>
      <c r="BS9" s="660" t="s">
        <v>132</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708423</v>
      </c>
      <c r="CS9" s="622"/>
      <c r="CT9" s="622"/>
      <c r="CU9" s="622"/>
      <c r="CV9" s="622"/>
      <c r="CW9" s="622"/>
      <c r="CX9" s="622"/>
      <c r="CY9" s="623"/>
      <c r="CZ9" s="659">
        <v>8</v>
      </c>
      <c r="DA9" s="659"/>
      <c r="DB9" s="659"/>
      <c r="DC9" s="659"/>
      <c r="DD9" s="627">
        <v>97917</v>
      </c>
      <c r="DE9" s="622"/>
      <c r="DF9" s="622"/>
      <c r="DG9" s="622"/>
      <c r="DH9" s="622"/>
      <c r="DI9" s="622"/>
      <c r="DJ9" s="622"/>
      <c r="DK9" s="622"/>
      <c r="DL9" s="622"/>
      <c r="DM9" s="622"/>
      <c r="DN9" s="622"/>
      <c r="DO9" s="622"/>
      <c r="DP9" s="623"/>
      <c r="DQ9" s="627">
        <v>519653</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142</v>
      </c>
      <c r="AA10" s="659"/>
      <c r="AB10" s="659"/>
      <c r="AC10" s="659"/>
      <c r="AD10" s="660" t="s">
        <v>132</v>
      </c>
      <c r="AE10" s="660"/>
      <c r="AF10" s="660"/>
      <c r="AG10" s="660"/>
      <c r="AH10" s="660"/>
      <c r="AI10" s="660"/>
      <c r="AJ10" s="660"/>
      <c r="AK10" s="660"/>
      <c r="AL10" s="624" t="s">
        <v>233</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32452</v>
      </c>
      <c r="BH10" s="622"/>
      <c r="BI10" s="622"/>
      <c r="BJ10" s="622"/>
      <c r="BK10" s="622"/>
      <c r="BL10" s="622"/>
      <c r="BM10" s="622"/>
      <c r="BN10" s="623"/>
      <c r="BO10" s="659">
        <v>2</v>
      </c>
      <c r="BP10" s="659"/>
      <c r="BQ10" s="659"/>
      <c r="BR10" s="659"/>
      <c r="BS10" s="660" t="s">
        <v>132</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t="s">
        <v>233</v>
      </c>
      <c r="CS10" s="622"/>
      <c r="CT10" s="622"/>
      <c r="CU10" s="622"/>
      <c r="CV10" s="622"/>
      <c r="CW10" s="622"/>
      <c r="CX10" s="622"/>
      <c r="CY10" s="623"/>
      <c r="CZ10" s="659" t="s">
        <v>132</v>
      </c>
      <c r="DA10" s="659"/>
      <c r="DB10" s="659"/>
      <c r="DC10" s="659"/>
      <c r="DD10" s="627" t="s">
        <v>233</v>
      </c>
      <c r="DE10" s="622"/>
      <c r="DF10" s="622"/>
      <c r="DG10" s="622"/>
      <c r="DH10" s="622"/>
      <c r="DI10" s="622"/>
      <c r="DJ10" s="622"/>
      <c r="DK10" s="622"/>
      <c r="DL10" s="622"/>
      <c r="DM10" s="622"/>
      <c r="DN10" s="622"/>
      <c r="DO10" s="622"/>
      <c r="DP10" s="623"/>
      <c r="DQ10" s="627" t="s">
        <v>233</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287676</v>
      </c>
      <c r="S11" s="622"/>
      <c r="T11" s="622"/>
      <c r="U11" s="622"/>
      <c r="V11" s="622"/>
      <c r="W11" s="622"/>
      <c r="X11" s="622"/>
      <c r="Y11" s="623"/>
      <c r="Z11" s="624">
        <v>2.9</v>
      </c>
      <c r="AA11" s="625"/>
      <c r="AB11" s="625"/>
      <c r="AC11" s="626"/>
      <c r="AD11" s="627">
        <v>287676</v>
      </c>
      <c r="AE11" s="622"/>
      <c r="AF11" s="622"/>
      <c r="AG11" s="622"/>
      <c r="AH11" s="622"/>
      <c r="AI11" s="622"/>
      <c r="AJ11" s="622"/>
      <c r="AK11" s="623"/>
      <c r="AL11" s="624">
        <v>5.5</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26128</v>
      </c>
      <c r="BH11" s="622"/>
      <c r="BI11" s="622"/>
      <c r="BJ11" s="622"/>
      <c r="BK11" s="622"/>
      <c r="BL11" s="622"/>
      <c r="BM11" s="622"/>
      <c r="BN11" s="623"/>
      <c r="BO11" s="659">
        <v>1.6</v>
      </c>
      <c r="BP11" s="659"/>
      <c r="BQ11" s="659"/>
      <c r="BR11" s="659"/>
      <c r="BS11" s="660" t="s">
        <v>132</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589926</v>
      </c>
      <c r="CS11" s="622"/>
      <c r="CT11" s="622"/>
      <c r="CU11" s="622"/>
      <c r="CV11" s="622"/>
      <c r="CW11" s="622"/>
      <c r="CX11" s="622"/>
      <c r="CY11" s="623"/>
      <c r="CZ11" s="659">
        <v>6.6</v>
      </c>
      <c r="DA11" s="659"/>
      <c r="DB11" s="659"/>
      <c r="DC11" s="659"/>
      <c r="DD11" s="627">
        <v>178962</v>
      </c>
      <c r="DE11" s="622"/>
      <c r="DF11" s="622"/>
      <c r="DG11" s="622"/>
      <c r="DH11" s="622"/>
      <c r="DI11" s="622"/>
      <c r="DJ11" s="622"/>
      <c r="DK11" s="622"/>
      <c r="DL11" s="622"/>
      <c r="DM11" s="622"/>
      <c r="DN11" s="622"/>
      <c r="DO11" s="622"/>
      <c r="DP11" s="623"/>
      <c r="DQ11" s="627">
        <v>285768</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142</v>
      </c>
      <c r="S12" s="622"/>
      <c r="T12" s="622"/>
      <c r="U12" s="622"/>
      <c r="V12" s="622"/>
      <c r="W12" s="622"/>
      <c r="X12" s="622"/>
      <c r="Y12" s="623"/>
      <c r="Z12" s="659" t="s">
        <v>132</v>
      </c>
      <c r="AA12" s="659"/>
      <c r="AB12" s="659"/>
      <c r="AC12" s="659"/>
      <c r="AD12" s="660" t="s">
        <v>132</v>
      </c>
      <c r="AE12" s="660"/>
      <c r="AF12" s="660"/>
      <c r="AG12" s="660"/>
      <c r="AH12" s="660"/>
      <c r="AI12" s="660"/>
      <c r="AJ12" s="660"/>
      <c r="AK12" s="660"/>
      <c r="AL12" s="624" t="s">
        <v>132</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758116</v>
      </c>
      <c r="BH12" s="622"/>
      <c r="BI12" s="622"/>
      <c r="BJ12" s="622"/>
      <c r="BK12" s="622"/>
      <c r="BL12" s="622"/>
      <c r="BM12" s="622"/>
      <c r="BN12" s="623"/>
      <c r="BO12" s="659">
        <v>45.7</v>
      </c>
      <c r="BP12" s="659"/>
      <c r="BQ12" s="659"/>
      <c r="BR12" s="659"/>
      <c r="BS12" s="660" t="s">
        <v>142</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314541</v>
      </c>
      <c r="CS12" s="622"/>
      <c r="CT12" s="622"/>
      <c r="CU12" s="622"/>
      <c r="CV12" s="622"/>
      <c r="CW12" s="622"/>
      <c r="CX12" s="622"/>
      <c r="CY12" s="623"/>
      <c r="CZ12" s="659">
        <v>3.5</v>
      </c>
      <c r="DA12" s="659"/>
      <c r="DB12" s="659"/>
      <c r="DC12" s="659"/>
      <c r="DD12" s="627">
        <v>21889</v>
      </c>
      <c r="DE12" s="622"/>
      <c r="DF12" s="622"/>
      <c r="DG12" s="622"/>
      <c r="DH12" s="622"/>
      <c r="DI12" s="622"/>
      <c r="DJ12" s="622"/>
      <c r="DK12" s="622"/>
      <c r="DL12" s="622"/>
      <c r="DM12" s="622"/>
      <c r="DN12" s="622"/>
      <c r="DO12" s="622"/>
      <c r="DP12" s="623"/>
      <c r="DQ12" s="627">
        <v>85909</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132</v>
      </c>
      <c r="AA13" s="659"/>
      <c r="AB13" s="659"/>
      <c r="AC13" s="659"/>
      <c r="AD13" s="660" t="s">
        <v>132</v>
      </c>
      <c r="AE13" s="660"/>
      <c r="AF13" s="660"/>
      <c r="AG13" s="660"/>
      <c r="AH13" s="660"/>
      <c r="AI13" s="660"/>
      <c r="AJ13" s="660"/>
      <c r="AK13" s="660"/>
      <c r="AL13" s="624" t="s">
        <v>132</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757884</v>
      </c>
      <c r="BH13" s="622"/>
      <c r="BI13" s="622"/>
      <c r="BJ13" s="622"/>
      <c r="BK13" s="622"/>
      <c r="BL13" s="622"/>
      <c r="BM13" s="622"/>
      <c r="BN13" s="623"/>
      <c r="BO13" s="659">
        <v>45.6</v>
      </c>
      <c r="BP13" s="659"/>
      <c r="BQ13" s="659"/>
      <c r="BR13" s="659"/>
      <c r="BS13" s="660" t="s">
        <v>132</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1164333</v>
      </c>
      <c r="CS13" s="622"/>
      <c r="CT13" s="622"/>
      <c r="CU13" s="622"/>
      <c r="CV13" s="622"/>
      <c r="CW13" s="622"/>
      <c r="CX13" s="622"/>
      <c r="CY13" s="623"/>
      <c r="CZ13" s="659">
        <v>13.1</v>
      </c>
      <c r="DA13" s="659"/>
      <c r="DB13" s="659"/>
      <c r="DC13" s="659"/>
      <c r="DD13" s="627">
        <v>492446</v>
      </c>
      <c r="DE13" s="622"/>
      <c r="DF13" s="622"/>
      <c r="DG13" s="622"/>
      <c r="DH13" s="622"/>
      <c r="DI13" s="622"/>
      <c r="DJ13" s="622"/>
      <c r="DK13" s="622"/>
      <c r="DL13" s="622"/>
      <c r="DM13" s="622"/>
      <c r="DN13" s="622"/>
      <c r="DO13" s="622"/>
      <c r="DP13" s="623"/>
      <c r="DQ13" s="627">
        <v>749993</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v>270</v>
      </c>
      <c r="S14" s="622"/>
      <c r="T14" s="622"/>
      <c r="U14" s="622"/>
      <c r="V14" s="622"/>
      <c r="W14" s="622"/>
      <c r="X14" s="622"/>
      <c r="Y14" s="623"/>
      <c r="Z14" s="659">
        <v>0</v>
      </c>
      <c r="AA14" s="659"/>
      <c r="AB14" s="659"/>
      <c r="AC14" s="659"/>
      <c r="AD14" s="660">
        <v>270</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69450</v>
      </c>
      <c r="BH14" s="622"/>
      <c r="BI14" s="622"/>
      <c r="BJ14" s="622"/>
      <c r="BK14" s="622"/>
      <c r="BL14" s="622"/>
      <c r="BM14" s="622"/>
      <c r="BN14" s="623"/>
      <c r="BO14" s="659">
        <v>4.2</v>
      </c>
      <c r="BP14" s="659"/>
      <c r="BQ14" s="659"/>
      <c r="BR14" s="659"/>
      <c r="BS14" s="660" t="s">
        <v>132</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579984</v>
      </c>
      <c r="CS14" s="622"/>
      <c r="CT14" s="622"/>
      <c r="CU14" s="622"/>
      <c r="CV14" s="622"/>
      <c r="CW14" s="622"/>
      <c r="CX14" s="622"/>
      <c r="CY14" s="623"/>
      <c r="CZ14" s="659">
        <v>6.5</v>
      </c>
      <c r="DA14" s="659"/>
      <c r="DB14" s="659"/>
      <c r="DC14" s="659"/>
      <c r="DD14" s="627">
        <v>288643</v>
      </c>
      <c r="DE14" s="622"/>
      <c r="DF14" s="622"/>
      <c r="DG14" s="622"/>
      <c r="DH14" s="622"/>
      <c r="DI14" s="622"/>
      <c r="DJ14" s="622"/>
      <c r="DK14" s="622"/>
      <c r="DL14" s="622"/>
      <c r="DM14" s="622"/>
      <c r="DN14" s="622"/>
      <c r="DO14" s="622"/>
      <c r="DP14" s="623"/>
      <c r="DQ14" s="627">
        <v>292367</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233</v>
      </c>
      <c r="S15" s="622"/>
      <c r="T15" s="622"/>
      <c r="U15" s="622"/>
      <c r="V15" s="622"/>
      <c r="W15" s="622"/>
      <c r="X15" s="622"/>
      <c r="Y15" s="623"/>
      <c r="Z15" s="659" t="s">
        <v>132</v>
      </c>
      <c r="AA15" s="659"/>
      <c r="AB15" s="659"/>
      <c r="AC15" s="659"/>
      <c r="AD15" s="660" t="s">
        <v>132</v>
      </c>
      <c r="AE15" s="660"/>
      <c r="AF15" s="660"/>
      <c r="AG15" s="660"/>
      <c r="AH15" s="660"/>
      <c r="AI15" s="660"/>
      <c r="AJ15" s="660"/>
      <c r="AK15" s="660"/>
      <c r="AL15" s="624" t="s">
        <v>132</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77714</v>
      </c>
      <c r="BH15" s="622"/>
      <c r="BI15" s="622"/>
      <c r="BJ15" s="622"/>
      <c r="BK15" s="622"/>
      <c r="BL15" s="622"/>
      <c r="BM15" s="622"/>
      <c r="BN15" s="623"/>
      <c r="BO15" s="659">
        <v>4.7</v>
      </c>
      <c r="BP15" s="659"/>
      <c r="BQ15" s="659"/>
      <c r="BR15" s="659"/>
      <c r="BS15" s="660" t="s">
        <v>233</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886642</v>
      </c>
      <c r="CS15" s="622"/>
      <c r="CT15" s="622"/>
      <c r="CU15" s="622"/>
      <c r="CV15" s="622"/>
      <c r="CW15" s="622"/>
      <c r="CX15" s="622"/>
      <c r="CY15" s="623"/>
      <c r="CZ15" s="659">
        <v>10</v>
      </c>
      <c r="DA15" s="659"/>
      <c r="DB15" s="659"/>
      <c r="DC15" s="659"/>
      <c r="DD15" s="627">
        <v>135371</v>
      </c>
      <c r="DE15" s="622"/>
      <c r="DF15" s="622"/>
      <c r="DG15" s="622"/>
      <c r="DH15" s="622"/>
      <c r="DI15" s="622"/>
      <c r="DJ15" s="622"/>
      <c r="DK15" s="622"/>
      <c r="DL15" s="622"/>
      <c r="DM15" s="622"/>
      <c r="DN15" s="622"/>
      <c r="DO15" s="622"/>
      <c r="DP15" s="623"/>
      <c r="DQ15" s="627">
        <v>649186</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7779</v>
      </c>
      <c r="S16" s="622"/>
      <c r="T16" s="622"/>
      <c r="U16" s="622"/>
      <c r="V16" s="622"/>
      <c r="W16" s="622"/>
      <c r="X16" s="622"/>
      <c r="Y16" s="623"/>
      <c r="Z16" s="659">
        <v>0.1</v>
      </c>
      <c r="AA16" s="659"/>
      <c r="AB16" s="659"/>
      <c r="AC16" s="659"/>
      <c r="AD16" s="660">
        <v>7779</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233</v>
      </c>
      <c r="BH16" s="622"/>
      <c r="BI16" s="622"/>
      <c r="BJ16" s="622"/>
      <c r="BK16" s="622"/>
      <c r="BL16" s="622"/>
      <c r="BM16" s="622"/>
      <c r="BN16" s="623"/>
      <c r="BO16" s="659" t="s">
        <v>142</v>
      </c>
      <c r="BP16" s="659"/>
      <c r="BQ16" s="659"/>
      <c r="BR16" s="659"/>
      <c r="BS16" s="660" t="s">
        <v>233</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v>22778</v>
      </c>
      <c r="CS16" s="622"/>
      <c r="CT16" s="622"/>
      <c r="CU16" s="622"/>
      <c r="CV16" s="622"/>
      <c r="CW16" s="622"/>
      <c r="CX16" s="622"/>
      <c r="CY16" s="623"/>
      <c r="CZ16" s="659">
        <v>0.3</v>
      </c>
      <c r="DA16" s="659"/>
      <c r="DB16" s="659"/>
      <c r="DC16" s="659"/>
      <c r="DD16" s="627" t="s">
        <v>132</v>
      </c>
      <c r="DE16" s="622"/>
      <c r="DF16" s="622"/>
      <c r="DG16" s="622"/>
      <c r="DH16" s="622"/>
      <c r="DI16" s="622"/>
      <c r="DJ16" s="622"/>
      <c r="DK16" s="622"/>
      <c r="DL16" s="622"/>
      <c r="DM16" s="622"/>
      <c r="DN16" s="622"/>
      <c r="DO16" s="622"/>
      <c r="DP16" s="623"/>
      <c r="DQ16" s="627">
        <v>782</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17683</v>
      </c>
      <c r="S17" s="622"/>
      <c r="T17" s="622"/>
      <c r="U17" s="622"/>
      <c r="V17" s="622"/>
      <c r="W17" s="622"/>
      <c r="X17" s="622"/>
      <c r="Y17" s="623"/>
      <c r="Z17" s="659">
        <v>0.2</v>
      </c>
      <c r="AA17" s="659"/>
      <c r="AB17" s="659"/>
      <c r="AC17" s="659"/>
      <c r="AD17" s="660">
        <v>17683</v>
      </c>
      <c r="AE17" s="660"/>
      <c r="AF17" s="660"/>
      <c r="AG17" s="660"/>
      <c r="AH17" s="660"/>
      <c r="AI17" s="660"/>
      <c r="AJ17" s="660"/>
      <c r="AK17" s="660"/>
      <c r="AL17" s="624">
        <v>0.3</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132</v>
      </c>
      <c r="BP17" s="659"/>
      <c r="BQ17" s="659"/>
      <c r="BR17" s="659"/>
      <c r="BS17" s="660" t="s">
        <v>132</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1005005</v>
      </c>
      <c r="CS17" s="622"/>
      <c r="CT17" s="622"/>
      <c r="CU17" s="622"/>
      <c r="CV17" s="622"/>
      <c r="CW17" s="622"/>
      <c r="CX17" s="622"/>
      <c r="CY17" s="623"/>
      <c r="CZ17" s="659">
        <v>11.3</v>
      </c>
      <c r="DA17" s="659"/>
      <c r="DB17" s="659"/>
      <c r="DC17" s="659"/>
      <c r="DD17" s="627" t="s">
        <v>132</v>
      </c>
      <c r="DE17" s="622"/>
      <c r="DF17" s="622"/>
      <c r="DG17" s="622"/>
      <c r="DH17" s="622"/>
      <c r="DI17" s="622"/>
      <c r="DJ17" s="622"/>
      <c r="DK17" s="622"/>
      <c r="DL17" s="622"/>
      <c r="DM17" s="622"/>
      <c r="DN17" s="622"/>
      <c r="DO17" s="622"/>
      <c r="DP17" s="623"/>
      <c r="DQ17" s="627">
        <v>1002490</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7780</v>
      </c>
      <c r="S18" s="622"/>
      <c r="T18" s="622"/>
      <c r="U18" s="622"/>
      <c r="V18" s="622"/>
      <c r="W18" s="622"/>
      <c r="X18" s="622"/>
      <c r="Y18" s="623"/>
      <c r="Z18" s="659">
        <v>0.1</v>
      </c>
      <c r="AA18" s="659"/>
      <c r="AB18" s="659"/>
      <c r="AC18" s="659"/>
      <c r="AD18" s="660">
        <v>7780</v>
      </c>
      <c r="AE18" s="660"/>
      <c r="AF18" s="660"/>
      <c r="AG18" s="660"/>
      <c r="AH18" s="660"/>
      <c r="AI18" s="660"/>
      <c r="AJ18" s="660"/>
      <c r="AK18" s="660"/>
      <c r="AL18" s="624">
        <v>0.1</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233</v>
      </c>
      <c r="BP18" s="659"/>
      <c r="BQ18" s="659"/>
      <c r="BR18" s="659"/>
      <c r="BS18" s="660" t="s">
        <v>233</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132</v>
      </c>
      <c r="DA18" s="659"/>
      <c r="DB18" s="659"/>
      <c r="DC18" s="659"/>
      <c r="DD18" s="627" t="s">
        <v>132</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6788</v>
      </c>
      <c r="S19" s="622"/>
      <c r="T19" s="622"/>
      <c r="U19" s="622"/>
      <c r="V19" s="622"/>
      <c r="W19" s="622"/>
      <c r="X19" s="622"/>
      <c r="Y19" s="623"/>
      <c r="Z19" s="659">
        <v>0.1</v>
      </c>
      <c r="AA19" s="659"/>
      <c r="AB19" s="659"/>
      <c r="AC19" s="659"/>
      <c r="AD19" s="660">
        <v>6788</v>
      </c>
      <c r="AE19" s="660"/>
      <c r="AF19" s="660"/>
      <c r="AG19" s="660"/>
      <c r="AH19" s="660"/>
      <c r="AI19" s="660"/>
      <c r="AJ19" s="660"/>
      <c r="AK19" s="660"/>
      <c r="AL19" s="624">
        <v>0.1</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20556</v>
      </c>
      <c r="BH19" s="622"/>
      <c r="BI19" s="622"/>
      <c r="BJ19" s="622"/>
      <c r="BK19" s="622"/>
      <c r="BL19" s="622"/>
      <c r="BM19" s="622"/>
      <c r="BN19" s="623"/>
      <c r="BO19" s="659">
        <v>1.2</v>
      </c>
      <c r="BP19" s="659"/>
      <c r="BQ19" s="659"/>
      <c r="BR19" s="659"/>
      <c r="BS19" s="660" t="s">
        <v>132</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142</v>
      </c>
      <c r="DA19" s="659"/>
      <c r="DB19" s="659"/>
      <c r="DC19" s="659"/>
      <c r="DD19" s="627" t="s">
        <v>132</v>
      </c>
      <c r="DE19" s="622"/>
      <c r="DF19" s="622"/>
      <c r="DG19" s="622"/>
      <c r="DH19" s="622"/>
      <c r="DI19" s="622"/>
      <c r="DJ19" s="622"/>
      <c r="DK19" s="622"/>
      <c r="DL19" s="622"/>
      <c r="DM19" s="622"/>
      <c r="DN19" s="622"/>
      <c r="DO19" s="622"/>
      <c r="DP19" s="623"/>
      <c r="DQ19" s="627" t="s">
        <v>233</v>
      </c>
      <c r="DR19" s="622"/>
      <c r="DS19" s="622"/>
      <c r="DT19" s="622"/>
      <c r="DU19" s="622"/>
      <c r="DV19" s="622"/>
      <c r="DW19" s="622"/>
      <c r="DX19" s="622"/>
      <c r="DY19" s="622"/>
      <c r="DZ19" s="622"/>
      <c r="EA19" s="622"/>
      <c r="EB19" s="622"/>
      <c r="EC19" s="658"/>
    </row>
    <row r="20" spans="2:133" ht="11.25" customHeight="1" x14ac:dyDescent="0.15">
      <c r="B20" s="696" t="s">
        <v>279</v>
      </c>
      <c r="C20" s="697"/>
      <c r="D20" s="697"/>
      <c r="E20" s="697"/>
      <c r="F20" s="697"/>
      <c r="G20" s="697"/>
      <c r="H20" s="697"/>
      <c r="I20" s="697"/>
      <c r="J20" s="697"/>
      <c r="K20" s="697"/>
      <c r="L20" s="697"/>
      <c r="M20" s="697"/>
      <c r="N20" s="697"/>
      <c r="O20" s="697"/>
      <c r="P20" s="697"/>
      <c r="Q20" s="698"/>
      <c r="R20" s="621">
        <v>992</v>
      </c>
      <c r="S20" s="622"/>
      <c r="T20" s="622"/>
      <c r="U20" s="622"/>
      <c r="V20" s="622"/>
      <c r="W20" s="622"/>
      <c r="X20" s="622"/>
      <c r="Y20" s="623"/>
      <c r="Z20" s="659">
        <v>0</v>
      </c>
      <c r="AA20" s="659"/>
      <c r="AB20" s="659"/>
      <c r="AC20" s="659"/>
      <c r="AD20" s="660">
        <v>992</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20556</v>
      </c>
      <c r="BH20" s="622"/>
      <c r="BI20" s="622"/>
      <c r="BJ20" s="622"/>
      <c r="BK20" s="622"/>
      <c r="BL20" s="622"/>
      <c r="BM20" s="622"/>
      <c r="BN20" s="623"/>
      <c r="BO20" s="659">
        <v>1.2</v>
      </c>
      <c r="BP20" s="659"/>
      <c r="BQ20" s="659"/>
      <c r="BR20" s="659"/>
      <c r="BS20" s="660" t="s">
        <v>132</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8892605</v>
      </c>
      <c r="CS20" s="622"/>
      <c r="CT20" s="622"/>
      <c r="CU20" s="622"/>
      <c r="CV20" s="622"/>
      <c r="CW20" s="622"/>
      <c r="CX20" s="622"/>
      <c r="CY20" s="623"/>
      <c r="CZ20" s="659">
        <v>100</v>
      </c>
      <c r="DA20" s="659"/>
      <c r="DB20" s="659"/>
      <c r="DC20" s="659"/>
      <c r="DD20" s="627">
        <v>1356797</v>
      </c>
      <c r="DE20" s="622"/>
      <c r="DF20" s="622"/>
      <c r="DG20" s="622"/>
      <c r="DH20" s="622"/>
      <c r="DI20" s="622"/>
      <c r="DJ20" s="622"/>
      <c r="DK20" s="622"/>
      <c r="DL20" s="622"/>
      <c r="DM20" s="622"/>
      <c r="DN20" s="622"/>
      <c r="DO20" s="622"/>
      <c r="DP20" s="623"/>
      <c r="DQ20" s="627">
        <v>5905349</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3654205</v>
      </c>
      <c r="S21" s="622"/>
      <c r="T21" s="622"/>
      <c r="U21" s="622"/>
      <c r="V21" s="622"/>
      <c r="W21" s="622"/>
      <c r="X21" s="622"/>
      <c r="Y21" s="623"/>
      <c r="Z21" s="659">
        <v>36.700000000000003</v>
      </c>
      <c r="AA21" s="659"/>
      <c r="AB21" s="659"/>
      <c r="AC21" s="659"/>
      <c r="AD21" s="660">
        <v>3153087</v>
      </c>
      <c r="AE21" s="660"/>
      <c r="AF21" s="660"/>
      <c r="AG21" s="660"/>
      <c r="AH21" s="660"/>
      <c r="AI21" s="660"/>
      <c r="AJ21" s="660"/>
      <c r="AK21" s="660"/>
      <c r="AL21" s="624">
        <v>59.9</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v>20556</v>
      </c>
      <c r="BH21" s="622"/>
      <c r="BI21" s="622"/>
      <c r="BJ21" s="622"/>
      <c r="BK21" s="622"/>
      <c r="BL21" s="622"/>
      <c r="BM21" s="622"/>
      <c r="BN21" s="623"/>
      <c r="BO21" s="659">
        <v>1.2</v>
      </c>
      <c r="BP21" s="659"/>
      <c r="BQ21" s="659"/>
      <c r="BR21" s="659"/>
      <c r="BS21" s="660" t="s">
        <v>132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3153087</v>
      </c>
      <c r="S22" s="622"/>
      <c r="T22" s="622"/>
      <c r="U22" s="622"/>
      <c r="V22" s="622"/>
      <c r="W22" s="622"/>
      <c r="X22" s="622"/>
      <c r="Y22" s="623"/>
      <c r="Z22" s="659">
        <v>31.7</v>
      </c>
      <c r="AA22" s="659"/>
      <c r="AB22" s="659"/>
      <c r="AC22" s="659"/>
      <c r="AD22" s="660">
        <v>3153087</v>
      </c>
      <c r="AE22" s="660"/>
      <c r="AF22" s="660"/>
      <c r="AG22" s="660"/>
      <c r="AH22" s="660"/>
      <c r="AI22" s="660"/>
      <c r="AJ22" s="660"/>
      <c r="AK22" s="660"/>
      <c r="AL22" s="624">
        <v>59.9</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59" t="s">
        <v>132</v>
      </c>
      <c r="BP22" s="659"/>
      <c r="BQ22" s="659"/>
      <c r="BR22" s="659"/>
      <c r="BS22" s="660" t="s">
        <v>132</v>
      </c>
      <c r="BT22" s="660"/>
      <c r="BU22" s="660"/>
      <c r="BV22" s="660"/>
      <c r="BW22" s="660"/>
      <c r="BX22" s="660"/>
      <c r="BY22" s="660"/>
      <c r="BZ22" s="660"/>
      <c r="CA22" s="660"/>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287</v>
      </c>
      <c r="C23" s="619"/>
      <c r="D23" s="619"/>
      <c r="E23" s="619"/>
      <c r="F23" s="619"/>
      <c r="G23" s="619"/>
      <c r="H23" s="619"/>
      <c r="I23" s="619"/>
      <c r="J23" s="619"/>
      <c r="K23" s="619"/>
      <c r="L23" s="619"/>
      <c r="M23" s="619"/>
      <c r="N23" s="619"/>
      <c r="O23" s="619"/>
      <c r="P23" s="619"/>
      <c r="Q23" s="620"/>
      <c r="R23" s="621">
        <v>501118</v>
      </c>
      <c r="S23" s="622"/>
      <c r="T23" s="622"/>
      <c r="U23" s="622"/>
      <c r="V23" s="622"/>
      <c r="W23" s="622"/>
      <c r="X23" s="622"/>
      <c r="Y23" s="623"/>
      <c r="Z23" s="659">
        <v>5</v>
      </c>
      <c r="AA23" s="659"/>
      <c r="AB23" s="659"/>
      <c r="AC23" s="659"/>
      <c r="AD23" s="660" t="s">
        <v>142</v>
      </c>
      <c r="AE23" s="660"/>
      <c r="AF23" s="660"/>
      <c r="AG23" s="660"/>
      <c r="AH23" s="660"/>
      <c r="AI23" s="660"/>
      <c r="AJ23" s="660"/>
      <c r="AK23" s="660"/>
      <c r="AL23" s="624" t="s">
        <v>132</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233</v>
      </c>
      <c r="BH23" s="622"/>
      <c r="BI23" s="622"/>
      <c r="BJ23" s="622"/>
      <c r="BK23" s="622"/>
      <c r="BL23" s="622"/>
      <c r="BM23" s="622"/>
      <c r="BN23" s="623"/>
      <c r="BO23" s="659" t="s">
        <v>132</v>
      </c>
      <c r="BP23" s="659"/>
      <c r="BQ23" s="659"/>
      <c r="BR23" s="659"/>
      <c r="BS23" s="660" t="s">
        <v>132</v>
      </c>
      <c r="BT23" s="660"/>
      <c r="BU23" s="660"/>
      <c r="BV23" s="660"/>
      <c r="BW23" s="660"/>
      <c r="BX23" s="660"/>
      <c r="BY23" s="660"/>
      <c r="BZ23" s="660"/>
      <c r="CA23" s="660"/>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59" t="s">
        <v>132</v>
      </c>
      <c r="AA24" s="659"/>
      <c r="AB24" s="659"/>
      <c r="AC24" s="659"/>
      <c r="AD24" s="660" t="s">
        <v>132</v>
      </c>
      <c r="AE24" s="660"/>
      <c r="AF24" s="660"/>
      <c r="AG24" s="660"/>
      <c r="AH24" s="660"/>
      <c r="AI24" s="660"/>
      <c r="AJ24" s="660"/>
      <c r="AK24" s="660"/>
      <c r="AL24" s="624" t="s">
        <v>132</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59" t="s">
        <v>233</v>
      </c>
      <c r="BP24" s="659"/>
      <c r="BQ24" s="659"/>
      <c r="BR24" s="659"/>
      <c r="BS24" s="660" t="s">
        <v>132</v>
      </c>
      <c r="BT24" s="660"/>
      <c r="BU24" s="660"/>
      <c r="BV24" s="660"/>
      <c r="BW24" s="660"/>
      <c r="BX24" s="660"/>
      <c r="BY24" s="660"/>
      <c r="BZ24" s="660"/>
      <c r="CA24" s="660"/>
      <c r="CB24" s="695"/>
      <c r="CD24" s="676" t="s">
        <v>296</v>
      </c>
      <c r="CE24" s="677"/>
      <c r="CF24" s="677"/>
      <c r="CG24" s="677"/>
      <c r="CH24" s="677"/>
      <c r="CI24" s="677"/>
      <c r="CJ24" s="677"/>
      <c r="CK24" s="677"/>
      <c r="CL24" s="677"/>
      <c r="CM24" s="677"/>
      <c r="CN24" s="677"/>
      <c r="CO24" s="677"/>
      <c r="CP24" s="677"/>
      <c r="CQ24" s="678"/>
      <c r="CR24" s="673">
        <v>3151129</v>
      </c>
      <c r="CS24" s="674"/>
      <c r="CT24" s="674"/>
      <c r="CU24" s="674"/>
      <c r="CV24" s="674"/>
      <c r="CW24" s="674"/>
      <c r="CX24" s="674"/>
      <c r="CY24" s="702"/>
      <c r="CZ24" s="703">
        <v>35.4</v>
      </c>
      <c r="DA24" s="685"/>
      <c r="DB24" s="685"/>
      <c r="DC24" s="705"/>
      <c r="DD24" s="701">
        <v>2358476</v>
      </c>
      <c r="DE24" s="674"/>
      <c r="DF24" s="674"/>
      <c r="DG24" s="674"/>
      <c r="DH24" s="674"/>
      <c r="DI24" s="674"/>
      <c r="DJ24" s="674"/>
      <c r="DK24" s="702"/>
      <c r="DL24" s="701">
        <v>2340887</v>
      </c>
      <c r="DM24" s="674"/>
      <c r="DN24" s="674"/>
      <c r="DO24" s="674"/>
      <c r="DP24" s="674"/>
      <c r="DQ24" s="674"/>
      <c r="DR24" s="674"/>
      <c r="DS24" s="674"/>
      <c r="DT24" s="674"/>
      <c r="DU24" s="674"/>
      <c r="DV24" s="702"/>
      <c r="DW24" s="703">
        <v>44</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5746906</v>
      </c>
      <c r="S25" s="622"/>
      <c r="T25" s="622"/>
      <c r="U25" s="622"/>
      <c r="V25" s="622"/>
      <c r="W25" s="622"/>
      <c r="X25" s="622"/>
      <c r="Y25" s="623"/>
      <c r="Z25" s="659">
        <v>57.7</v>
      </c>
      <c r="AA25" s="659"/>
      <c r="AB25" s="659"/>
      <c r="AC25" s="659"/>
      <c r="AD25" s="660">
        <v>5245788</v>
      </c>
      <c r="AE25" s="660"/>
      <c r="AF25" s="660"/>
      <c r="AG25" s="660"/>
      <c r="AH25" s="660"/>
      <c r="AI25" s="660"/>
      <c r="AJ25" s="660"/>
      <c r="AK25" s="660"/>
      <c r="AL25" s="624">
        <v>99.6</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233</v>
      </c>
      <c r="BH25" s="622"/>
      <c r="BI25" s="622"/>
      <c r="BJ25" s="622"/>
      <c r="BK25" s="622"/>
      <c r="BL25" s="622"/>
      <c r="BM25" s="622"/>
      <c r="BN25" s="623"/>
      <c r="BO25" s="659" t="s">
        <v>132</v>
      </c>
      <c r="BP25" s="659"/>
      <c r="BQ25" s="659"/>
      <c r="BR25" s="659"/>
      <c r="BS25" s="660" t="s">
        <v>132</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1220793</v>
      </c>
      <c r="CS25" s="634"/>
      <c r="CT25" s="634"/>
      <c r="CU25" s="634"/>
      <c r="CV25" s="634"/>
      <c r="CW25" s="634"/>
      <c r="CX25" s="634"/>
      <c r="CY25" s="635"/>
      <c r="CZ25" s="624">
        <v>13.7</v>
      </c>
      <c r="DA25" s="636"/>
      <c r="DB25" s="636"/>
      <c r="DC25" s="637"/>
      <c r="DD25" s="627">
        <v>1119379</v>
      </c>
      <c r="DE25" s="634"/>
      <c r="DF25" s="634"/>
      <c r="DG25" s="634"/>
      <c r="DH25" s="634"/>
      <c r="DI25" s="634"/>
      <c r="DJ25" s="634"/>
      <c r="DK25" s="635"/>
      <c r="DL25" s="627">
        <v>1101790</v>
      </c>
      <c r="DM25" s="634"/>
      <c r="DN25" s="634"/>
      <c r="DO25" s="634"/>
      <c r="DP25" s="634"/>
      <c r="DQ25" s="634"/>
      <c r="DR25" s="634"/>
      <c r="DS25" s="634"/>
      <c r="DT25" s="634"/>
      <c r="DU25" s="634"/>
      <c r="DV25" s="635"/>
      <c r="DW25" s="624">
        <v>20.7</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1005</v>
      </c>
      <c r="S26" s="622"/>
      <c r="T26" s="622"/>
      <c r="U26" s="622"/>
      <c r="V26" s="622"/>
      <c r="W26" s="622"/>
      <c r="X26" s="622"/>
      <c r="Y26" s="623"/>
      <c r="Z26" s="659">
        <v>0</v>
      </c>
      <c r="AA26" s="659"/>
      <c r="AB26" s="659"/>
      <c r="AC26" s="659"/>
      <c r="AD26" s="660">
        <v>1005</v>
      </c>
      <c r="AE26" s="660"/>
      <c r="AF26" s="660"/>
      <c r="AG26" s="660"/>
      <c r="AH26" s="660"/>
      <c r="AI26" s="660"/>
      <c r="AJ26" s="660"/>
      <c r="AK26" s="660"/>
      <c r="AL26" s="624">
        <v>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233</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664980</v>
      </c>
      <c r="CS26" s="622"/>
      <c r="CT26" s="622"/>
      <c r="CU26" s="622"/>
      <c r="CV26" s="622"/>
      <c r="CW26" s="622"/>
      <c r="CX26" s="622"/>
      <c r="CY26" s="623"/>
      <c r="CZ26" s="624">
        <v>7.5</v>
      </c>
      <c r="DA26" s="636"/>
      <c r="DB26" s="636"/>
      <c r="DC26" s="637"/>
      <c r="DD26" s="627">
        <v>597104</v>
      </c>
      <c r="DE26" s="622"/>
      <c r="DF26" s="622"/>
      <c r="DG26" s="622"/>
      <c r="DH26" s="622"/>
      <c r="DI26" s="622"/>
      <c r="DJ26" s="622"/>
      <c r="DK26" s="623"/>
      <c r="DL26" s="627" t="s">
        <v>233</v>
      </c>
      <c r="DM26" s="622"/>
      <c r="DN26" s="622"/>
      <c r="DO26" s="622"/>
      <c r="DP26" s="622"/>
      <c r="DQ26" s="622"/>
      <c r="DR26" s="622"/>
      <c r="DS26" s="622"/>
      <c r="DT26" s="622"/>
      <c r="DU26" s="622"/>
      <c r="DV26" s="623"/>
      <c r="DW26" s="624" t="s">
        <v>233</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9697</v>
      </c>
      <c r="S27" s="622"/>
      <c r="T27" s="622"/>
      <c r="U27" s="622"/>
      <c r="V27" s="622"/>
      <c r="W27" s="622"/>
      <c r="X27" s="622"/>
      <c r="Y27" s="623"/>
      <c r="Z27" s="659">
        <v>0.1</v>
      </c>
      <c r="AA27" s="659"/>
      <c r="AB27" s="659"/>
      <c r="AC27" s="659"/>
      <c r="AD27" s="660" t="s">
        <v>132</v>
      </c>
      <c r="AE27" s="660"/>
      <c r="AF27" s="660"/>
      <c r="AG27" s="660"/>
      <c r="AH27" s="660"/>
      <c r="AI27" s="660"/>
      <c r="AJ27" s="660"/>
      <c r="AK27" s="660"/>
      <c r="AL27" s="624" t="s">
        <v>233</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1660295</v>
      </c>
      <c r="BH27" s="622"/>
      <c r="BI27" s="622"/>
      <c r="BJ27" s="622"/>
      <c r="BK27" s="622"/>
      <c r="BL27" s="622"/>
      <c r="BM27" s="622"/>
      <c r="BN27" s="623"/>
      <c r="BO27" s="659">
        <v>100</v>
      </c>
      <c r="BP27" s="659"/>
      <c r="BQ27" s="659"/>
      <c r="BR27" s="659"/>
      <c r="BS27" s="660" t="s">
        <v>132</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925331</v>
      </c>
      <c r="CS27" s="634"/>
      <c r="CT27" s="634"/>
      <c r="CU27" s="634"/>
      <c r="CV27" s="634"/>
      <c r="CW27" s="634"/>
      <c r="CX27" s="634"/>
      <c r="CY27" s="635"/>
      <c r="CZ27" s="624">
        <v>10.4</v>
      </c>
      <c r="DA27" s="636"/>
      <c r="DB27" s="636"/>
      <c r="DC27" s="637"/>
      <c r="DD27" s="627">
        <v>236607</v>
      </c>
      <c r="DE27" s="634"/>
      <c r="DF27" s="634"/>
      <c r="DG27" s="634"/>
      <c r="DH27" s="634"/>
      <c r="DI27" s="634"/>
      <c r="DJ27" s="634"/>
      <c r="DK27" s="635"/>
      <c r="DL27" s="627">
        <v>236607</v>
      </c>
      <c r="DM27" s="634"/>
      <c r="DN27" s="634"/>
      <c r="DO27" s="634"/>
      <c r="DP27" s="634"/>
      <c r="DQ27" s="634"/>
      <c r="DR27" s="634"/>
      <c r="DS27" s="634"/>
      <c r="DT27" s="634"/>
      <c r="DU27" s="634"/>
      <c r="DV27" s="635"/>
      <c r="DW27" s="624">
        <v>4.5</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69358</v>
      </c>
      <c r="S28" s="622"/>
      <c r="T28" s="622"/>
      <c r="U28" s="622"/>
      <c r="V28" s="622"/>
      <c r="W28" s="622"/>
      <c r="X28" s="622"/>
      <c r="Y28" s="623"/>
      <c r="Z28" s="659">
        <v>0.7</v>
      </c>
      <c r="AA28" s="659"/>
      <c r="AB28" s="659"/>
      <c r="AC28" s="659"/>
      <c r="AD28" s="660">
        <v>11159</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1005005</v>
      </c>
      <c r="CS28" s="622"/>
      <c r="CT28" s="622"/>
      <c r="CU28" s="622"/>
      <c r="CV28" s="622"/>
      <c r="CW28" s="622"/>
      <c r="CX28" s="622"/>
      <c r="CY28" s="623"/>
      <c r="CZ28" s="624">
        <v>11.3</v>
      </c>
      <c r="DA28" s="636"/>
      <c r="DB28" s="636"/>
      <c r="DC28" s="637"/>
      <c r="DD28" s="627">
        <v>1002490</v>
      </c>
      <c r="DE28" s="622"/>
      <c r="DF28" s="622"/>
      <c r="DG28" s="622"/>
      <c r="DH28" s="622"/>
      <c r="DI28" s="622"/>
      <c r="DJ28" s="622"/>
      <c r="DK28" s="623"/>
      <c r="DL28" s="627">
        <v>1002490</v>
      </c>
      <c r="DM28" s="622"/>
      <c r="DN28" s="622"/>
      <c r="DO28" s="622"/>
      <c r="DP28" s="622"/>
      <c r="DQ28" s="622"/>
      <c r="DR28" s="622"/>
      <c r="DS28" s="622"/>
      <c r="DT28" s="622"/>
      <c r="DU28" s="622"/>
      <c r="DV28" s="623"/>
      <c r="DW28" s="624">
        <v>18.899999999999999</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32149</v>
      </c>
      <c r="S29" s="622"/>
      <c r="T29" s="622"/>
      <c r="U29" s="622"/>
      <c r="V29" s="622"/>
      <c r="W29" s="622"/>
      <c r="X29" s="622"/>
      <c r="Y29" s="623"/>
      <c r="Z29" s="659">
        <v>0.3</v>
      </c>
      <c r="AA29" s="659"/>
      <c r="AB29" s="659"/>
      <c r="AC29" s="659"/>
      <c r="AD29" s="660" t="s">
        <v>132</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72</v>
      </c>
      <c r="CG29" s="619"/>
      <c r="CH29" s="619"/>
      <c r="CI29" s="619"/>
      <c r="CJ29" s="619"/>
      <c r="CK29" s="619"/>
      <c r="CL29" s="619"/>
      <c r="CM29" s="619"/>
      <c r="CN29" s="619"/>
      <c r="CO29" s="619"/>
      <c r="CP29" s="619"/>
      <c r="CQ29" s="620"/>
      <c r="CR29" s="621">
        <v>1005005</v>
      </c>
      <c r="CS29" s="634"/>
      <c r="CT29" s="634"/>
      <c r="CU29" s="634"/>
      <c r="CV29" s="634"/>
      <c r="CW29" s="634"/>
      <c r="CX29" s="634"/>
      <c r="CY29" s="635"/>
      <c r="CZ29" s="624">
        <v>11.3</v>
      </c>
      <c r="DA29" s="636"/>
      <c r="DB29" s="636"/>
      <c r="DC29" s="637"/>
      <c r="DD29" s="627">
        <v>1002490</v>
      </c>
      <c r="DE29" s="634"/>
      <c r="DF29" s="634"/>
      <c r="DG29" s="634"/>
      <c r="DH29" s="634"/>
      <c r="DI29" s="634"/>
      <c r="DJ29" s="634"/>
      <c r="DK29" s="635"/>
      <c r="DL29" s="627">
        <v>1002490</v>
      </c>
      <c r="DM29" s="634"/>
      <c r="DN29" s="634"/>
      <c r="DO29" s="634"/>
      <c r="DP29" s="634"/>
      <c r="DQ29" s="634"/>
      <c r="DR29" s="634"/>
      <c r="DS29" s="634"/>
      <c r="DT29" s="634"/>
      <c r="DU29" s="634"/>
      <c r="DV29" s="635"/>
      <c r="DW29" s="624">
        <v>18.899999999999999</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1251832</v>
      </c>
      <c r="S30" s="622"/>
      <c r="T30" s="622"/>
      <c r="U30" s="622"/>
      <c r="V30" s="622"/>
      <c r="W30" s="622"/>
      <c r="X30" s="622"/>
      <c r="Y30" s="623"/>
      <c r="Z30" s="659">
        <v>12.6</v>
      </c>
      <c r="AA30" s="659"/>
      <c r="AB30" s="659"/>
      <c r="AC30" s="659"/>
      <c r="AD30" s="660" t="s">
        <v>132</v>
      </c>
      <c r="AE30" s="660"/>
      <c r="AF30" s="660"/>
      <c r="AG30" s="660"/>
      <c r="AH30" s="660"/>
      <c r="AI30" s="660"/>
      <c r="AJ30" s="660"/>
      <c r="AK30" s="660"/>
      <c r="AL30" s="624" t="s">
        <v>132</v>
      </c>
      <c r="AM30" s="625"/>
      <c r="AN30" s="625"/>
      <c r="AO30" s="661"/>
      <c r="AP30" s="679" t="s">
        <v>227</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962367</v>
      </c>
      <c r="CS30" s="622"/>
      <c r="CT30" s="622"/>
      <c r="CU30" s="622"/>
      <c r="CV30" s="622"/>
      <c r="CW30" s="622"/>
      <c r="CX30" s="622"/>
      <c r="CY30" s="623"/>
      <c r="CZ30" s="624">
        <v>10.8</v>
      </c>
      <c r="DA30" s="636"/>
      <c r="DB30" s="636"/>
      <c r="DC30" s="637"/>
      <c r="DD30" s="627">
        <v>960340</v>
      </c>
      <c r="DE30" s="622"/>
      <c r="DF30" s="622"/>
      <c r="DG30" s="622"/>
      <c r="DH30" s="622"/>
      <c r="DI30" s="622"/>
      <c r="DJ30" s="622"/>
      <c r="DK30" s="623"/>
      <c r="DL30" s="627">
        <v>960340</v>
      </c>
      <c r="DM30" s="622"/>
      <c r="DN30" s="622"/>
      <c r="DO30" s="622"/>
      <c r="DP30" s="622"/>
      <c r="DQ30" s="622"/>
      <c r="DR30" s="622"/>
      <c r="DS30" s="622"/>
      <c r="DT30" s="622"/>
      <c r="DU30" s="622"/>
      <c r="DV30" s="623"/>
      <c r="DW30" s="624">
        <v>18.100000000000001</v>
      </c>
      <c r="DX30" s="636"/>
      <c r="DY30" s="636"/>
      <c r="DZ30" s="636"/>
      <c r="EA30" s="636"/>
      <c r="EB30" s="636"/>
      <c r="EC30" s="648"/>
    </row>
    <row r="31" spans="2:133" ht="11.25" customHeight="1" x14ac:dyDescent="0.15">
      <c r="B31" s="696" t="s">
        <v>314</v>
      </c>
      <c r="C31" s="697"/>
      <c r="D31" s="697"/>
      <c r="E31" s="697"/>
      <c r="F31" s="697"/>
      <c r="G31" s="697"/>
      <c r="H31" s="697"/>
      <c r="I31" s="697"/>
      <c r="J31" s="697"/>
      <c r="K31" s="697"/>
      <c r="L31" s="697"/>
      <c r="M31" s="697"/>
      <c r="N31" s="697"/>
      <c r="O31" s="697"/>
      <c r="P31" s="697"/>
      <c r="Q31" s="698"/>
      <c r="R31" s="621" t="s">
        <v>132</v>
      </c>
      <c r="S31" s="622"/>
      <c r="T31" s="622"/>
      <c r="U31" s="622"/>
      <c r="V31" s="622"/>
      <c r="W31" s="622"/>
      <c r="X31" s="622"/>
      <c r="Y31" s="623"/>
      <c r="Z31" s="659" t="s">
        <v>132</v>
      </c>
      <c r="AA31" s="659"/>
      <c r="AB31" s="659"/>
      <c r="AC31" s="659"/>
      <c r="AD31" s="660" t="s">
        <v>132</v>
      </c>
      <c r="AE31" s="660"/>
      <c r="AF31" s="660"/>
      <c r="AG31" s="660"/>
      <c r="AH31" s="660"/>
      <c r="AI31" s="660"/>
      <c r="AJ31" s="660"/>
      <c r="AK31" s="660"/>
      <c r="AL31" s="624" t="s">
        <v>132</v>
      </c>
      <c r="AM31" s="625"/>
      <c r="AN31" s="625"/>
      <c r="AO31" s="661"/>
      <c r="AP31" s="687" t="s">
        <v>315</v>
      </c>
      <c r="AQ31" s="688"/>
      <c r="AR31" s="688"/>
      <c r="AS31" s="688"/>
      <c r="AT31" s="689" t="s">
        <v>316</v>
      </c>
      <c r="AU31" s="218"/>
      <c r="AV31" s="218"/>
      <c r="AW31" s="218"/>
      <c r="AX31" s="676" t="s">
        <v>193</v>
      </c>
      <c r="AY31" s="677"/>
      <c r="AZ31" s="677"/>
      <c r="BA31" s="677"/>
      <c r="BB31" s="677"/>
      <c r="BC31" s="677"/>
      <c r="BD31" s="677"/>
      <c r="BE31" s="677"/>
      <c r="BF31" s="678"/>
      <c r="BG31" s="683">
        <v>99.3</v>
      </c>
      <c r="BH31" s="684"/>
      <c r="BI31" s="684"/>
      <c r="BJ31" s="684"/>
      <c r="BK31" s="684"/>
      <c r="BL31" s="684"/>
      <c r="BM31" s="685">
        <v>98.7</v>
      </c>
      <c r="BN31" s="684"/>
      <c r="BO31" s="684"/>
      <c r="BP31" s="684"/>
      <c r="BQ31" s="686"/>
      <c r="BR31" s="683">
        <v>99.6</v>
      </c>
      <c r="BS31" s="684"/>
      <c r="BT31" s="684"/>
      <c r="BU31" s="684"/>
      <c r="BV31" s="684"/>
      <c r="BW31" s="684"/>
      <c r="BX31" s="685">
        <v>98.9</v>
      </c>
      <c r="BY31" s="684"/>
      <c r="BZ31" s="684"/>
      <c r="CA31" s="684"/>
      <c r="CB31" s="686"/>
      <c r="CD31" s="642"/>
      <c r="CE31" s="643"/>
      <c r="CF31" s="618" t="s">
        <v>317</v>
      </c>
      <c r="CG31" s="619"/>
      <c r="CH31" s="619"/>
      <c r="CI31" s="619"/>
      <c r="CJ31" s="619"/>
      <c r="CK31" s="619"/>
      <c r="CL31" s="619"/>
      <c r="CM31" s="619"/>
      <c r="CN31" s="619"/>
      <c r="CO31" s="619"/>
      <c r="CP31" s="619"/>
      <c r="CQ31" s="620"/>
      <c r="CR31" s="621">
        <v>42638</v>
      </c>
      <c r="CS31" s="634"/>
      <c r="CT31" s="634"/>
      <c r="CU31" s="634"/>
      <c r="CV31" s="634"/>
      <c r="CW31" s="634"/>
      <c r="CX31" s="634"/>
      <c r="CY31" s="635"/>
      <c r="CZ31" s="624">
        <v>0.5</v>
      </c>
      <c r="DA31" s="636"/>
      <c r="DB31" s="636"/>
      <c r="DC31" s="637"/>
      <c r="DD31" s="627">
        <v>42150</v>
      </c>
      <c r="DE31" s="634"/>
      <c r="DF31" s="634"/>
      <c r="DG31" s="634"/>
      <c r="DH31" s="634"/>
      <c r="DI31" s="634"/>
      <c r="DJ31" s="634"/>
      <c r="DK31" s="635"/>
      <c r="DL31" s="627">
        <v>42150</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593723</v>
      </c>
      <c r="S32" s="622"/>
      <c r="T32" s="622"/>
      <c r="U32" s="622"/>
      <c r="V32" s="622"/>
      <c r="W32" s="622"/>
      <c r="X32" s="622"/>
      <c r="Y32" s="623"/>
      <c r="Z32" s="659">
        <v>6</v>
      </c>
      <c r="AA32" s="659"/>
      <c r="AB32" s="659"/>
      <c r="AC32" s="659"/>
      <c r="AD32" s="660" t="s">
        <v>132</v>
      </c>
      <c r="AE32" s="660"/>
      <c r="AF32" s="660"/>
      <c r="AG32" s="660"/>
      <c r="AH32" s="660"/>
      <c r="AI32" s="660"/>
      <c r="AJ32" s="660"/>
      <c r="AK32" s="660"/>
      <c r="AL32" s="624" t="s">
        <v>132</v>
      </c>
      <c r="AM32" s="625"/>
      <c r="AN32" s="625"/>
      <c r="AO32" s="661"/>
      <c r="AP32" s="662"/>
      <c r="AQ32" s="663"/>
      <c r="AR32" s="663"/>
      <c r="AS32" s="663"/>
      <c r="AT32" s="690"/>
      <c r="AU32" s="214" t="s">
        <v>319</v>
      </c>
      <c r="AX32" s="618" t="s">
        <v>320</v>
      </c>
      <c r="AY32" s="619"/>
      <c r="AZ32" s="619"/>
      <c r="BA32" s="619"/>
      <c r="BB32" s="619"/>
      <c r="BC32" s="619"/>
      <c r="BD32" s="619"/>
      <c r="BE32" s="619"/>
      <c r="BF32" s="620"/>
      <c r="BG32" s="692">
        <v>99.1</v>
      </c>
      <c r="BH32" s="634"/>
      <c r="BI32" s="634"/>
      <c r="BJ32" s="634"/>
      <c r="BK32" s="634"/>
      <c r="BL32" s="634"/>
      <c r="BM32" s="625">
        <v>98.6</v>
      </c>
      <c r="BN32" s="634"/>
      <c r="BO32" s="634"/>
      <c r="BP32" s="634"/>
      <c r="BQ32" s="657"/>
      <c r="BR32" s="692">
        <v>99.5</v>
      </c>
      <c r="BS32" s="634"/>
      <c r="BT32" s="634"/>
      <c r="BU32" s="634"/>
      <c r="BV32" s="634"/>
      <c r="BW32" s="634"/>
      <c r="BX32" s="625">
        <v>99.1</v>
      </c>
      <c r="BY32" s="634"/>
      <c r="BZ32" s="634"/>
      <c r="CA32" s="634"/>
      <c r="CB32" s="657"/>
      <c r="CD32" s="644"/>
      <c r="CE32" s="645"/>
      <c r="CF32" s="618" t="s">
        <v>321</v>
      </c>
      <c r="CG32" s="619"/>
      <c r="CH32" s="619"/>
      <c r="CI32" s="619"/>
      <c r="CJ32" s="619"/>
      <c r="CK32" s="619"/>
      <c r="CL32" s="619"/>
      <c r="CM32" s="619"/>
      <c r="CN32" s="619"/>
      <c r="CO32" s="619"/>
      <c r="CP32" s="619"/>
      <c r="CQ32" s="620"/>
      <c r="CR32" s="621" t="s">
        <v>132</v>
      </c>
      <c r="CS32" s="622"/>
      <c r="CT32" s="622"/>
      <c r="CU32" s="622"/>
      <c r="CV32" s="622"/>
      <c r="CW32" s="622"/>
      <c r="CX32" s="622"/>
      <c r="CY32" s="623"/>
      <c r="CZ32" s="624" t="s">
        <v>132</v>
      </c>
      <c r="DA32" s="636"/>
      <c r="DB32" s="636"/>
      <c r="DC32" s="637"/>
      <c r="DD32" s="627" t="s">
        <v>233</v>
      </c>
      <c r="DE32" s="622"/>
      <c r="DF32" s="622"/>
      <c r="DG32" s="622"/>
      <c r="DH32" s="622"/>
      <c r="DI32" s="622"/>
      <c r="DJ32" s="622"/>
      <c r="DK32" s="623"/>
      <c r="DL32" s="627" t="s">
        <v>233</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11783</v>
      </c>
      <c r="S33" s="622"/>
      <c r="T33" s="622"/>
      <c r="U33" s="622"/>
      <c r="V33" s="622"/>
      <c r="W33" s="622"/>
      <c r="X33" s="622"/>
      <c r="Y33" s="623"/>
      <c r="Z33" s="659">
        <v>0.1</v>
      </c>
      <c r="AA33" s="659"/>
      <c r="AB33" s="659"/>
      <c r="AC33" s="659"/>
      <c r="AD33" s="660">
        <v>3222</v>
      </c>
      <c r="AE33" s="660"/>
      <c r="AF33" s="660"/>
      <c r="AG33" s="660"/>
      <c r="AH33" s="660"/>
      <c r="AI33" s="660"/>
      <c r="AJ33" s="660"/>
      <c r="AK33" s="660"/>
      <c r="AL33" s="624">
        <v>0.1</v>
      </c>
      <c r="AM33" s="625"/>
      <c r="AN33" s="625"/>
      <c r="AO33" s="661"/>
      <c r="AP33" s="664"/>
      <c r="AQ33" s="665"/>
      <c r="AR33" s="665"/>
      <c r="AS33" s="665"/>
      <c r="AT33" s="691"/>
      <c r="AU33" s="219"/>
      <c r="AV33" s="219"/>
      <c r="AW33" s="219"/>
      <c r="AX33" s="602" t="s">
        <v>323</v>
      </c>
      <c r="AY33" s="603"/>
      <c r="AZ33" s="603"/>
      <c r="BA33" s="603"/>
      <c r="BB33" s="603"/>
      <c r="BC33" s="603"/>
      <c r="BD33" s="603"/>
      <c r="BE33" s="603"/>
      <c r="BF33" s="604"/>
      <c r="BG33" s="682">
        <v>99.5</v>
      </c>
      <c r="BH33" s="606"/>
      <c r="BI33" s="606"/>
      <c r="BJ33" s="606"/>
      <c r="BK33" s="606"/>
      <c r="BL33" s="606"/>
      <c r="BM33" s="652">
        <v>98.7</v>
      </c>
      <c r="BN33" s="606"/>
      <c r="BO33" s="606"/>
      <c r="BP33" s="606"/>
      <c r="BQ33" s="669"/>
      <c r="BR33" s="682">
        <v>99.6</v>
      </c>
      <c r="BS33" s="606"/>
      <c r="BT33" s="606"/>
      <c r="BU33" s="606"/>
      <c r="BV33" s="606"/>
      <c r="BW33" s="606"/>
      <c r="BX33" s="652">
        <v>98.6</v>
      </c>
      <c r="BY33" s="606"/>
      <c r="BZ33" s="606"/>
      <c r="CA33" s="606"/>
      <c r="CB33" s="669"/>
      <c r="CD33" s="618" t="s">
        <v>324</v>
      </c>
      <c r="CE33" s="619"/>
      <c r="CF33" s="619"/>
      <c r="CG33" s="619"/>
      <c r="CH33" s="619"/>
      <c r="CI33" s="619"/>
      <c r="CJ33" s="619"/>
      <c r="CK33" s="619"/>
      <c r="CL33" s="619"/>
      <c r="CM33" s="619"/>
      <c r="CN33" s="619"/>
      <c r="CO33" s="619"/>
      <c r="CP33" s="619"/>
      <c r="CQ33" s="620"/>
      <c r="CR33" s="621">
        <v>4361901</v>
      </c>
      <c r="CS33" s="634"/>
      <c r="CT33" s="634"/>
      <c r="CU33" s="634"/>
      <c r="CV33" s="634"/>
      <c r="CW33" s="634"/>
      <c r="CX33" s="634"/>
      <c r="CY33" s="635"/>
      <c r="CZ33" s="624">
        <v>49.1</v>
      </c>
      <c r="DA33" s="636"/>
      <c r="DB33" s="636"/>
      <c r="DC33" s="637"/>
      <c r="DD33" s="627">
        <v>3212490</v>
      </c>
      <c r="DE33" s="634"/>
      <c r="DF33" s="634"/>
      <c r="DG33" s="634"/>
      <c r="DH33" s="634"/>
      <c r="DI33" s="634"/>
      <c r="DJ33" s="634"/>
      <c r="DK33" s="635"/>
      <c r="DL33" s="627">
        <v>2266356</v>
      </c>
      <c r="DM33" s="634"/>
      <c r="DN33" s="634"/>
      <c r="DO33" s="634"/>
      <c r="DP33" s="634"/>
      <c r="DQ33" s="634"/>
      <c r="DR33" s="634"/>
      <c r="DS33" s="634"/>
      <c r="DT33" s="634"/>
      <c r="DU33" s="634"/>
      <c r="DV33" s="635"/>
      <c r="DW33" s="624">
        <v>42.6</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163920</v>
      </c>
      <c r="S34" s="622"/>
      <c r="T34" s="622"/>
      <c r="U34" s="622"/>
      <c r="V34" s="622"/>
      <c r="W34" s="622"/>
      <c r="X34" s="622"/>
      <c r="Y34" s="623"/>
      <c r="Z34" s="659">
        <v>1.6</v>
      </c>
      <c r="AA34" s="659"/>
      <c r="AB34" s="659"/>
      <c r="AC34" s="659"/>
      <c r="AD34" s="660" t="s">
        <v>233</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1396224</v>
      </c>
      <c r="CS34" s="622"/>
      <c r="CT34" s="622"/>
      <c r="CU34" s="622"/>
      <c r="CV34" s="622"/>
      <c r="CW34" s="622"/>
      <c r="CX34" s="622"/>
      <c r="CY34" s="623"/>
      <c r="CZ34" s="624">
        <v>15.7</v>
      </c>
      <c r="DA34" s="636"/>
      <c r="DB34" s="636"/>
      <c r="DC34" s="637"/>
      <c r="DD34" s="627">
        <v>998112</v>
      </c>
      <c r="DE34" s="622"/>
      <c r="DF34" s="622"/>
      <c r="DG34" s="622"/>
      <c r="DH34" s="622"/>
      <c r="DI34" s="622"/>
      <c r="DJ34" s="622"/>
      <c r="DK34" s="623"/>
      <c r="DL34" s="627">
        <v>848349</v>
      </c>
      <c r="DM34" s="622"/>
      <c r="DN34" s="622"/>
      <c r="DO34" s="622"/>
      <c r="DP34" s="622"/>
      <c r="DQ34" s="622"/>
      <c r="DR34" s="622"/>
      <c r="DS34" s="622"/>
      <c r="DT34" s="622"/>
      <c r="DU34" s="622"/>
      <c r="DV34" s="623"/>
      <c r="DW34" s="624">
        <v>16</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106683</v>
      </c>
      <c r="S35" s="622"/>
      <c r="T35" s="622"/>
      <c r="U35" s="622"/>
      <c r="V35" s="622"/>
      <c r="W35" s="622"/>
      <c r="X35" s="622"/>
      <c r="Y35" s="623"/>
      <c r="Z35" s="659">
        <v>1.1000000000000001</v>
      </c>
      <c r="AA35" s="659"/>
      <c r="AB35" s="659"/>
      <c r="AC35" s="659"/>
      <c r="AD35" s="660" t="s">
        <v>132</v>
      </c>
      <c r="AE35" s="660"/>
      <c r="AF35" s="660"/>
      <c r="AG35" s="660"/>
      <c r="AH35" s="660"/>
      <c r="AI35" s="660"/>
      <c r="AJ35" s="660"/>
      <c r="AK35" s="660"/>
      <c r="AL35" s="624" t="s">
        <v>132</v>
      </c>
      <c r="AM35" s="625"/>
      <c r="AN35" s="625"/>
      <c r="AO35" s="661"/>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43881</v>
      </c>
      <c r="CS35" s="634"/>
      <c r="CT35" s="634"/>
      <c r="CU35" s="634"/>
      <c r="CV35" s="634"/>
      <c r="CW35" s="634"/>
      <c r="CX35" s="634"/>
      <c r="CY35" s="635"/>
      <c r="CZ35" s="624">
        <v>0.5</v>
      </c>
      <c r="DA35" s="636"/>
      <c r="DB35" s="636"/>
      <c r="DC35" s="637"/>
      <c r="DD35" s="627">
        <v>38720</v>
      </c>
      <c r="DE35" s="634"/>
      <c r="DF35" s="634"/>
      <c r="DG35" s="634"/>
      <c r="DH35" s="634"/>
      <c r="DI35" s="634"/>
      <c r="DJ35" s="634"/>
      <c r="DK35" s="635"/>
      <c r="DL35" s="627">
        <v>38720</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1206820</v>
      </c>
      <c r="S36" s="622"/>
      <c r="T36" s="622"/>
      <c r="U36" s="622"/>
      <c r="V36" s="622"/>
      <c r="W36" s="622"/>
      <c r="X36" s="622"/>
      <c r="Y36" s="623"/>
      <c r="Z36" s="659">
        <v>12.1</v>
      </c>
      <c r="AA36" s="659"/>
      <c r="AB36" s="659"/>
      <c r="AC36" s="659"/>
      <c r="AD36" s="660" t="s">
        <v>132</v>
      </c>
      <c r="AE36" s="660"/>
      <c r="AF36" s="660"/>
      <c r="AG36" s="660"/>
      <c r="AH36" s="660"/>
      <c r="AI36" s="660"/>
      <c r="AJ36" s="660"/>
      <c r="AK36" s="660"/>
      <c r="AL36" s="624" t="s">
        <v>132</v>
      </c>
      <c r="AM36" s="625"/>
      <c r="AN36" s="625"/>
      <c r="AO36" s="661"/>
      <c r="AP36" s="222"/>
      <c r="AQ36" s="670" t="s">
        <v>332</v>
      </c>
      <c r="AR36" s="671"/>
      <c r="AS36" s="671"/>
      <c r="AT36" s="671"/>
      <c r="AU36" s="671"/>
      <c r="AV36" s="671"/>
      <c r="AW36" s="671"/>
      <c r="AX36" s="671"/>
      <c r="AY36" s="672"/>
      <c r="AZ36" s="673">
        <v>1137966</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73546</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1644954</v>
      </c>
      <c r="CS36" s="622"/>
      <c r="CT36" s="622"/>
      <c r="CU36" s="622"/>
      <c r="CV36" s="622"/>
      <c r="CW36" s="622"/>
      <c r="CX36" s="622"/>
      <c r="CY36" s="623"/>
      <c r="CZ36" s="624">
        <v>18.5</v>
      </c>
      <c r="DA36" s="636"/>
      <c r="DB36" s="636"/>
      <c r="DC36" s="637"/>
      <c r="DD36" s="627">
        <v>1084712</v>
      </c>
      <c r="DE36" s="622"/>
      <c r="DF36" s="622"/>
      <c r="DG36" s="622"/>
      <c r="DH36" s="622"/>
      <c r="DI36" s="622"/>
      <c r="DJ36" s="622"/>
      <c r="DK36" s="623"/>
      <c r="DL36" s="627">
        <v>892160</v>
      </c>
      <c r="DM36" s="622"/>
      <c r="DN36" s="622"/>
      <c r="DO36" s="622"/>
      <c r="DP36" s="622"/>
      <c r="DQ36" s="622"/>
      <c r="DR36" s="622"/>
      <c r="DS36" s="622"/>
      <c r="DT36" s="622"/>
      <c r="DU36" s="622"/>
      <c r="DV36" s="623"/>
      <c r="DW36" s="624">
        <v>16.8</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164928</v>
      </c>
      <c r="S37" s="622"/>
      <c r="T37" s="622"/>
      <c r="U37" s="622"/>
      <c r="V37" s="622"/>
      <c r="W37" s="622"/>
      <c r="X37" s="622"/>
      <c r="Y37" s="623"/>
      <c r="Z37" s="659">
        <v>1.7</v>
      </c>
      <c r="AA37" s="659"/>
      <c r="AB37" s="659"/>
      <c r="AC37" s="659"/>
      <c r="AD37" s="660">
        <v>3123</v>
      </c>
      <c r="AE37" s="660"/>
      <c r="AF37" s="660"/>
      <c r="AG37" s="660"/>
      <c r="AH37" s="660"/>
      <c r="AI37" s="660"/>
      <c r="AJ37" s="660"/>
      <c r="AK37" s="660"/>
      <c r="AL37" s="624">
        <v>0.1</v>
      </c>
      <c r="AM37" s="625"/>
      <c r="AN37" s="625"/>
      <c r="AO37" s="661"/>
      <c r="AQ37" s="654" t="s">
        <v>336</v>
      </c>
      <c r="AR37" s="655"/>
      <c r="AS37" s="655"/>
      <c r="AT37" s="655"/>
      <c r="AU37" s="655"/>
      <c r="AV37" s="655"/>
      <c r="AW37" s="655"/>
      <c r="AX37" s="655"/>
      <c r="AY37" s="656"/>
      <c r="AZ37" s="621">
        <v>506013</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73546</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266115</v>
      </c>
      <c r="CS37" s="634"/>
      <c r="CT37" s="634"/>
      <c r="CU37" s="634"/>
      <c r="CV37" s="634"/>
      <c r="CW37" s="634"/>
      <c r="CX37" s="634"/>
      <c r="CY37" s="635"/>
      <c r="CZ37" s="624">
        <v>3</v>
      </c>
      <c r="DA37" s="636"/>
      <c r="DB37" s="636"/>
      <c r="DC37" s="637"/>
      <c r="DD37" s="627">
        <v>264850</v>
      </c>
      <c r="DE37" s="634"/>
      <c r="DF37" s="634"/>
      <c r="DG37" s="634"/>
      <c r="DH37" s="634"/>
      <c r="DI37" s="634"/>
      <c r="DJ37" s="634"/>
      <c r="DK37" s="635"/>
      <c r="DL37" s="627">
        <v>234840</v>
      </c>
      <c r="DM37" s="634"/>
      <c r="DN37" s="634"/>
      <c r="DO37" s="634"/>
      <c r="DP37" s="634"/>
      <c r="DQ37" s="634"/>
      <c r="DR37" s="634"/>
      <c r="DS37" s="634"/>
      <c r="DT37" s="634"/>
      <c r="DU37" s="634"/>
      <c r="DV37" s="635"/>
      <c r="DW37" s="624">
        <v>4.4000000000000004</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598167</v>
      </c>
      <c r="S38" s="622"/>
      <c r="T38" s="622"/>
      <c r="U38" s="622"/>
      <c r="V38" s="622"/>
      <c r="W38" s="622"/>
      <c r="X38" s="622"/>
      <c r="Y38" s="623"/>
      <c r="Z38" s="659">
        <v>6</v>
      </c>
      <c r="AA38" s="659"/>
      <c r="AB38" s="659"/>
      <c r="AC38" s="659"/>
      <c r="AD38" s="660" t="s">
        <v>132</v>
      </c>
      <c r="AE38" s="660"/>
      <c r="AF38" s="660"/>
      <c r="AG38" s="660"/>
      <c r="AH38" s="660"/>
      <c r="AI38" s="660"/>
      <c r="AJ38" s="660"/>
      <c r="AK38" s="660"/>
      <c r="AL38" s="624" t="s">
        <v>132</v>
      </c>
      <c r="AM38" s="625"/>
      <c r="AN38" s="625"/>
      <c r="AO38" s="661"/>
      <c r="AQ38" s="654" t="s">
        <v>340</v>
      </c>
      <c r="AR38" s="655"/>
      <c r="AS38" s="655"/>
      <c r="AT38" s="655"/>
      <c r="AU38" s="655"/>
      <c r="AV38" s="655"/>
      <c r="AW38" s="655"/>
      <c r="AX38" s="655"/>
      <c r="AY38" s="656"/>
      <c r="AZ38" s="621">
        <v>66276</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2162</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542573</v>
      </c>
      <c r="CS38" s="622"/>
      <c r="CT38" s="622"/>
      <c r="CU38" s="622"/>
      <c r="CV38" s="622"/>
      <c r="CW38" s="622"/>
      <c r="CX38" s="622"/>
      <c r="CY38" s="623"/>
      <c r="CZ38" s="624">
        <v>6.1</v>
      </c>
      <c r="DA38" s="636"/>
      <c r="DB38" s="636"/>
      <c r="DC38" s="637"/>
      <c r="DD38" s="627">
        <v>441722</v>
      </c>
      <c r="DE38" s="622"/>
      <c r="DF38" s="622"/>
      <c r="DG38" s="622"/>
      <c r="DH38" s="622"/>
      <c r="DI38" s="622"/>
      <c r="DJ38" s="622"/>
      <c r="DK38" s="623"/>
      <c r="DL38" s="627">
        <v>438362</v>
      </c>
      <c r="DM38" s="622"/>
      <c r="DN38" s="622"/>
      <c r="DO38" s="622"/>
      <c r="DP38" s="622"/>
      <c r="DQ38" s="622"/>
      <c r="DR38" s="622"/>
      <c r="DS38" s="622"/>
      <c r="DT38" s="622"/>
      <c r="DU38" s="622"/>
      <c r="DV38" s="623"/>
      <c r="DW38" s="624">
        <v>8.1999999999999993</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132</v>
      </c>
      <c r="AE39" s="660"/>
      <c r="AF39" s="660"/>
      <c r="AG39" s="660"/>
      <c r="AH39" s="660"/>
      <c r="AI39" s="660"/>
      <c r="AJ39" s="660"/>
      <c r="AK39" s="660"/>
      <c r="AL39" s="624" t="s">
        <v>142</v>
      </c>
      <c r="AM39" s="625"/>
      <c r="AN39" s="625"/>
      <c r="AO39" s="661"/>
      <c r="AQ39" s="654" t="s">
        <v>344</v>
      </c>
      <c r="AR39" s="655"/>
      <c r="AS39" s="655"/>
      <c r="AT39" s="655"/>
      <c r="AU39" s="655"/>
      <c r="AV39" s="655"/>
      <c r="AW39" s="655"/>
      <c r="AX39" s="655"/>
      <c r="AY39" s="656"/>
      <c r="AZ39" s="621">
        <v>23104</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4230</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590045</v>
      </c>
      <c r="CS39" s="634"/>
      <c r="CT39" s="634"/>
      <c r="CU39" s="634"/>
      <c r="CV39" s="634"/>
      <c r="CW39" s="634"/>
      <c r="CX39" s="634"/>
      <c r="CY39" s="635"/>
      <c r="CZ39" s="624">
        <v>6.6</v>
      </c>
      <c r="DA39" s="636"/>
      <c r="DB39" s="636"/>
      <c r="DC39" s="637"/>
      <c r="DD39" s="627">
        <v>505000</v>
      </c>
      <c r="DE39" s="634"/>
      <c r="DF39" s="634"/>
      <c r="DG39" s="634"/>
      <c r="DH39" s="634"/>
      <c r="DI39" s="634"/>
      <c r="DJ39" s="634"/>
      <c r="DK39" s="635"/>
      <c r="DL39" s="627" t="s">
        <v>132</v>
      </c>
      <c r="DM39" s="634"/>
      <c r="DN39" s="634"/>
      <c r="DO39" s="634"/>
      <c r="DP39" s="634"/>
      <c r="DQ39" s="634"/>
      <c r="DR39" s="634"/>
      <c r="DS39" s="634"/>
      <c r="DT39" s="634"/>
      <c r="DU39" s="634"/>
      <c r="DV39" s="635"/>
      <c r="DW39" s="624" t="s">
        <v>233</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52667</v>
      </c>
      <c r="S40" s="622"/>
      <c r="T40" s="622"/>
      <c r="U40" s="622"/>
      <c r="V40" s="622"/>
      <c r="W40" s="622"/>
      <c r="X40" s="622"/>
      <c r="Y40" s="623"/>
      <c r="Z40" s="659">
        <v>0.5</v>
      </c>
      <c r="AA40" s="659"/>
      <c r="AB40" s="659"/>
      <c r="AC40" s="659"/>
      <c r="AD40" s="660" t="s">
        <v>233</v>
      </c>
      <c r="AE40" s="660"/>
      <c r="AF40" s="660"/>
      <c r="AG40" s="660"/>
      <c r="AH40" s="660"/>
      <c r="AI40" s="660"/>
      <c r="AJ40" s="660"/>
      <c r="AK40" s="660"/>
      <c r="AL40" s="624" t="s">
        <v>132</v>
      </c>
      <c r="AM40" s="625"/>
      <c r="AN40" s="625"/>
      <c r="AO40" s="661"/>
      <c r="AQ40" s="654" t="s">
        <v>348</v>
      </c>
      <c r="AR40" s="655"/>
      <c r="AS40" s="655"/>
      <c r="AT40" s="655"/>
      <c r="AU40" s="655"/>
      <c r="AV40" s="655"/>
      <c r="AW40" s="655"/>
      <c r="AX40" s="655"/>
      <c r="AY40" s="656"/>
      <c r="AZ40" s="621">
        <v>77</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129</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144224</v>
      </c>
      <c r="CS40" s="622"/>
      <c r="CT40" s="622"/>
      <c r="CU40" s="622"/>
      <c r="CV40" s="622"/>
      <c r="CW40" s="622"/>
      <c r="CX40" s="622"/>
      <c r="CY40" s="623"/>
      <c r="CZ40" s="624">
        <v>1.6</v>
      </c>
      <c r="DA40" s="636"/>
      <c r="DB40" s="636"/>
      <c r="DC40" s="637"/>
      <c r="DD40" s="627">
        <v>144224</v>
      </c>
      <c r="DE40" s="622"/>
      <c r="DF40" s="622"/>
      <c r="DG40" s="622"/>
      <c r="DH40" s="622"/>
      <c r="DI40" s="622"/>
      <c r="DJ40" s="622"/>
      <c r="DK40" s="623"/>
      <c r="DL40" s="627">
        <v>48765</v>
      </c>
      <c r="DM40" s="622"/>
      <c r="DN40" s="622"/>
      <c r="DO40" s="622"/>
      <c r="DP40" s="622"/>
      <c r="DQ40" s="622"/>
      <c r="DR40" s="622"/>
      <c r="DS40" s="622"/>
      <c r="DT40" s="622"/>
      <c r="DU40" s="622"/>
      <c r="DV40" s="623"/>
      <c r="DW40" s="624">
        <v>0.9</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9956971</v>
      </c>
      <c r="S41" s="646"/>
      <c r="T41" s="646"/>
      <c r="U41" s="646"/>
      <c r="V41" s="646"/>
      <c r="W41" s="646"/>
      <c r="X41" s="646"/>
      <c r="Y41" s="649"/>
      <c r="Z41" s="650">
        <v>100</v>
      </c>
      <c r="AA41" s="650"/>
      <c r="AB41" s="650"/>
      <c r="AC41" s="650"/>
      <c r="AD41" s="651">
        <v>5264297</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110273</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233</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233</v>
      </c>
      <c r="DA41" s="636"/>
      <c r="DB41" s="636"/>
      <c r="DC41" s="637"/>
      <c r="DD41" s="627" t="s">
        <v>233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432223</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266</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1379575</v>
      </c>
      <c r="CS42" s="634"/>
      <c r="CT42" s="634"/>
      <c r="CU42" s="634"/>
      <c r="CV42" s="634"/>
      <c r="CW42" s="634"/>
      <c r="CX42" s="634"/>
      <c r="CY42" s="635"/>
      <c r="CZ42" s="624">
        <v>15.5</v>
      </c>
      <c r="DA42" s="636"/>
      <c r="DB42" s="636"/>
      <c r="DC42" s="637"/>
      <c r="DD42" s="627">
        <v>334383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15235</v>
      </c>
      <c r="CS43" s="634"/>
      <c r="CT43" s="634"/>
      <c r="CU43" s="634"/>
      <c r="CV43" s="634"/>
      <c r="CW43" s="634"/>
      <c r="CX43" s="634"/>
      <c r="CY43" s="635"/>
      <c r="CZ43" s="624">
        <v>0.2</v>
      </c>
      <c r="DA43" s="636"/>
      <c r="DB43" s="636"/>
      <c r="DC43" s="637"/>
      <c r="DD43" s="627">
        <v>13595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1356797</v>
      </c>
      <c r="CS44" s="622"/>
      <c r="CT44" s="622"/>
      <c r="CU44" s="622"/>
      <c r="CV44" s="622"/>
      <c r="CW44" s="622"/>
      <c r="CX44" s="622"/>
      <c r="CY44" s="623"/>
      <c r="CZ44" s="624">
        <v>15.3</v>
      </c>
      <c r="DA44" s="625"/>
      <c r="DB44" s="625"/>
      <c r="DC44" s="626"/>
      <c r="DD44" s="627">
        <v>333601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532384</v>
      </c>
      <c r="CS45" s="634"/>
      <c r="CT45" s="634"/>
      <c r="CU45" s="634"/>
      <c r="CV45" s="634"/>
      <c r="CW45" s="634"/>
      <c r="CX45" s="634"/>
      <c r="CY45" s="635"/>
      <c r="CZ45" s="624">
        <v>6</v>
      </c>
      <c r="DA45" s="636"/>
      <c r="DB45" s="636"/>
      <c r="DC45" s="637"/>
      <c r="DD45" s="627">
        <v>8589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803440</v>
      </c>
      <c r="CS46" s="622"/>
      <c r="CT46" s="622"/>
      <c r="CU46" s="622"/>
      <c r="CV46" s="622"/>
      <c r="CW46" s="622"/>
      <c r="CX46" s="622"/>
      <c r="CY46" s="623"/>
      <c r="CZ46" s="624">
        <v>9</v>
      </c>
      <c r="DA46" s="625"/>
      <c r="DB46" s="625"/>
      <c r="DC46" s="626"/>
      <c r="DD46" s="627">
        <v>309957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22778</v>
      </c>
      <c r="CS47" s="634"/>
      <c r="CT47" s="634"/>
      <c r="CU47" s="634"/>
      <c r="CV47" s="634"/>
      <c r="CW47" s="634"/>
      <c r="CX47" s="634"/>
      <c r="CY47" s="635"/>
      <c r="CZ47" s="624">
        <v>0.3</v>
      </c>
      <c r="DA47" s="636"/>
      <c r="DB47" s="636"/>
      <c r="DC47" s="637"/>
      <c r="DD47" s="627">
        <v>782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142</v>
      </c>
      <c r="CS48" s="622"/>
      <c r="CT48" s="622"/>
      <c r="CU48" s="622"/>
      <c r="CV48" s="622"/>
      <c r="CW48" s="622"/>
      <c r="CX48" s="622"/>
      <c r="CY48" s="623"/>
      <c r="CZ48" s="624" t="s">
        <v>142</v>
      </c>
      <c r="DA48" s="625"/>
      <c r="DB48" s="625"/>
      <c r="DC48" s="626"/>
      <c r="DD48" s="627" t="s">
        <v>233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8892605</v>
      </c>
      <c r="CS49" s="606"/>
      <c r="CT49" s="606"/>
      <c r="CU49" s="606"/>
      <c r="CV49" s="606"/>
      <c r="CW49" s="606"/>
      <c r="CX49" s="606"/>
      <c r="CY49" s="607"/>
      <c r="CZ49" s="608">
        <v>100</v>
      </c>
      <c r="DA49" s="609"/>
      <c r="DB49" s="609"/>
      <c r="DC49" s="610"/>
      <c r="DD49" s="611">
        <v>5905349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5lQhKCKpyVUIFY+4ZROFoGomKvenntY8Kc8ZWXevsWJfkQDEHJRs05wXyKrZgHVyd++4/QitIH46jlHOEoydQ==" saltValue="DQXxzZDXHNzdeMAci/p6D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9957</v>
      </c>
      <c r="R7" s="1103"/>
      <c r="S7" s="1103"/>
      <c r="T7" s="1103"/>
      <c r="U7" s="1103"/>
      <c r="V7" s="1103">
        <v>8893</v>
      </c>
      <c r="W7" s="1103"/>
      <c r="X7" s="1103"/>
      <c r="Y7" s="1103"/>
      <c r="Z7" s="1103"/>
      <c r="AA7" s="1103">
        <v>1064</v>
      </c>
      <c r="AB7" s="1103"/>
      <c r="AC7" s="1103"/>
      <c r="AD7" s="1103"/>
      <c r="AE7" s="1104"/>
      <c r="AF7" s="1105">
        <v>868</v>
      </c>
      <c r="AG7" s="1106"/>
      <c r="AH7" s="1106"/>
      <c r="AI7" s="1106"/>
      <c r="AJ7" s="1107"/>
      <c r="AK7" s="1108">
        <v>23</v>
      </c>
      <c r="AL7" s="1109"/>
      <c r="AM7" s="1109"/>
      <c r="AN7" s="1109"/>
      <c r="AO7" s="1109"/>
      <c r="AP7" s="1109">
        <v>10429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594</v>
      </c>
      <c r="BT7" s="1100"/>
      <c r="BU7" s="1100"/>
      <c r="BV7" s="1100"/>
      <c r="BW7" s="1100"/>
      <c r="BX7" s="1100"/>
      <c r="BY7" s="1100"/>
      <c r="BZ7" s="1100"/>
      <c r="CA7" s="1100"/>
      <c r="CB7" s="1100"/>
      <c r="CC7" s="1100"/>
      <c r="CD7" s="1100"/>
      <c r="CE7" s="1100"/>
      <c r="CF7" s="1100"/>
      <c r="CG7" s="1112"/>
      <c r="CH7" s="1096">
        <v>10</v>
      </c>
      <c r="CI7" s="1097"/>
      <c r="CJ7" s="1097"/>
      <c r="CK7" s="1097"/>
      <c r="CL7" s="1098"/>
      <c r="CM7" s="1096">
        <v>14</v>
      </c>
      <c r="CN7" s="1097"/>
      <c r="CO7" s="1097"/>
      <c r="CP7" s="1097"/>
      <c r="CQ7" s="1098"/>
      <c r="CR7" s="1096">
        <v>15</v>
      </c>
      <c r="CS7" s="1097"/>
      <c r="CT7" s="1097"/>
      <c r="CU7" s="1097"/>
      <c r="CV7" s="1098"/>
      <c r="CW7" s="1096" t="s">
        <v>580</v>
      </c>
      <c r="CX7" s="1097"/>
      <c r="CY7" s="1097"/>
      <c r="CZ7" s="1097"/>
      <c r="DA7" s="1098"/>
      <c r="DB7" s="1096" t="s">
        <v>580</v>
      </c>
      <c r="DC7" s="1097"/>
      <c r="DD7" s="1097"/>
      <c r="DE7" s="1097"/>
      <c r="DF7" s="1098"/>
      <c r="DG7" s="1096" t="s">
        <v>580</v>
      </c>
      <c r="DH7" s="1097"/>
      <c r="DI7" s="1097"/>
      <c r="DJ7" s="1097"/>
      <c r="DK7" s="1098"/>
      <c r="DL7" s="1096" t="s">
        <v>580</v>
      </c>
      <c r="DM7" s="1097"/>
      <c r="DN7" s="1097"/>
      <c r="DO7" s="1097"/>
      <c r="DP7" s="1098"/>
      <c r="DQ7" s="1096" t="s">
        <v>580</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9957</v>
      </c>
      <c r="R23" s="1061"/>
      <c r="S23" s="1061"/>
      <c r="T23" s="1061"/>
      <c r="U23" s="1061"/>
      <c r="V23" s="1061">
        <v>8893</v>
      </c>
      <c r="W23" s="1061"/>
      <c r="X23" s="1061"/>
      <c r="Y23" s="1061"/>
      <c r="Z23" s="1061"/>
      <c r="AA23" s="1061">
        <v>1064</v>
      </c>
      <c r="AB23" s="1061"/>
      <c r="AC23" s="1061"/>
      <c r="AD23" s="1061"/>
      <c r="AE23" s="1068"/>
      <c r="AF23" s="1069">
        <v>868</v>
      </c>
      <c r="AG23" s="1061"/>
      <c r="AH23" s="1061"/>
      <c r="AI23" s="1061"/>
      <c r="AJ23" s="1070"/>
      <c r="AK23" s="1071"/>
      <c r="AL23" s="1072"/>
      <c r="AM23" s="1072"/>
      <c r="AN23" s="1072"/>
      <c r="AO23" s="1072"/>
      <c r="AP23" s="1061">
        <v>10429</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1926</v>
      </c>
      <c r="R28" s="1051"/>
      <c r="S28" s="1051"/>
      <c r="T28" s="1051"/>
      <c r="U28" s="1051"/>
      <c r="V28" s="1051">
        <v>1852</v>
      </c>
      <c r="W28" s="1051"/>
      <c r="X28" s="1051"/>
      <c r="Y28" s="1051"/>
      <c r="Z28" s="1051"/>
      <c r="AA28" s="1051">
        <v>74</v>
      </c>
      <c r="AB28" s="1051"/>
      <c r="AC28" s="1051"/>
      <c r="AD28" s="1051"/>
      <c r="AE28" s="1052"/>
      <c r="AF28" s="1053">
        <v>74</v>
      </c>
      <c r="AG28" s="1051"/>
      <c r="AH28" s="1051"/>
      <c r="AI28" s="1051"/>
      <c r="AJ28" s="1054"/>
      <c r="AK28" s="1042">
        <v>106</v>
      </c>
      <c r="AL28" s="1043"/>
      <c r="AM28" s="1043"/>
      <c r="AN28" s="1043"/>
      <c r="AO28" s="1043"/>
      <c r="AP28" s="1043" t="s">
        <v>580</v>
      </c>
      <c r="AQ28" s="1043"/>
      <c r="AR28" s="1043"/>
      <c r="AS28" s="1043"/>
      <c r="AT28" s="1043"/>
      <c r="AU28" s="1043" t="s">
        <v>580</v>
      </c>
      <c r="AV28" s="1043"/>
      <c r="AW28" s="1043"/>
      <c r="AX28" s="1043"/>
      <c r="AY28" s="1043"/>
      <c r="AZ28" s="1044" t="s">
        <v>580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368</v>
      </c>
      <c r="R29" s="1039"/>
      <c r="S29" s="1039"/>
      <c r="T29" s="1039"/>
      <c r="U29" s="1039"/>
      <c r="V29" s="1039">
        <v>359</v>
      </c>
      <c r="W29" s="1039"/>
      <c r="X29" s="1039"/>
      <c r="Y29" s="1039"/>
      <c r="Z29" s="1039"/>
      <c r="AA29" s="1039">
        <v>9</v>
      </c>
      <c r="AB29" s="1039"/>
      <c r="AC29" s="1039"/>
      <c r="AD29" s="1039"/>
      <c r="AE29" s="1040"/>
      <c r="AF29" s="1035">
        <v>9</v>
      </c>
      <c r="AG29" s="1036"/>
      <c r="AH29" s="1036"/>
      <c r="AI29" s="1036"/>
      <c r="AJ29" s="1037"/>
      <c r="AK29" s="980">
        <v>175</v>
      </c>
      <c r="AL29" s="971"/>
      <c r="AM29" s="971"/>
      <c r="AN29" s="971"/>
      <c r="AO29" s="971"/>
      <c r="AP29" s="971" t="s">
        <v>580</v>
      </c>
      <c r="AQ29" s="971"/>
      <c r="AR29" s="971"/>
      <c r="AS29" s="971"/>
      <c r="AT29" s="971"/>
      <c r="AU29" s="971" t="s">
        <v>580</v>
      </c>
      <c r="AV29" s="971"/>
      <c r="AW29" s="971"/>
      <c r="AX29" s="971"/>
      <c r="AY29" s="971"/>
      <c r="AZ29" s="1041" t="s">
        <v>580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1724</v>
      </c>
      <c r="R30" s="1039"/>
      <c r="S30" s="1039"/>
      <c r="T30" s="1039"/>
      <c r="U30" s="1039"/>
      <c r="V30" s="1039">
        <v>1558</v>
      </c>
      <c r="W30" s="1039"/>
      <c r="X30" s="1039"/>
      <c r="Y30" s="1039"/>
      <c r="Z30" s="1039"/>
      <c r="AA30" s="1039">
        <v>166</v>
      </c>
      <c r="AB30" s="1039"/>
      <c r="AC30" s="1039"/>
      <c r="AD30" s="1039"/>
      <c r="AE30" s="1040"/>
      <c r="AF30" s="1035">
        <v>166</v>
      </c>
      <c r="AG30" s="1036"/>
      <c r="AH30" s="1036"/>
      <c r="AI30" s="1036"/>
      <c r="AJ30" s="1037"/>
      <c r="AK30" s="980">
        <v>279</v>
      </c>
      <c r="AL30" s="971"/>
      <c r="AM30" s="971"/>
      <c r="AN30" s="971"/>
      <c r="AO30" s="971"/>
      <c r="AP30" s="971" t="s">
        <v>580</v>
      </c>
      <c r="AQ30" s="971"/>
      <c r="AR30" s="971"/>
      <c r="AS30" s="971"/>
      <c r="AT30" s="971"/>
      <c r="AU30" s="971" t="s">
        <v>580</v>
      </c>
      <c r="AV30" s="971"/>
      <c r="AW30" s="971"/>
      <c r="AX30" s="971"/>
      <c r="AY30" s="971"/>
      <c r="AZ30" s="1041" t="s">
        <v>580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281</v>
      </c>
      <c r="R31" s="1039"/>
      <c r="S31" s="1039"/>
      <c r="T31" s="1039"/>
      <c r="U31" s="1039"/>
      <c r="V31" s="1039">
        <v>275</v>
      </c>
      <c r="W31" s="1039"/>
      <c r="X31" s="1039"/>
      <c r="Y31" s="1039"/>
      <c r="Z31" s="1039"/>
      <c r="AA31" s="1039">
        <v>6</v>
      </c>
      <c r="AB31" s="1039"/>
      <c r="AC31" s="1039"/>
      <c r="AD31" s="1039"/>
      <c r="AE31" s="1040"/>
      <c r="AF31" s="1035">
        <v>361</v>
      </c>
      <c r="AG31" s="1036"/>
      <c r="AH31" s="1036"/>
      <c r="AI31" s="1036"/>
      <c r="AJ31" s="1037"/>
      <c r="AK31" s="980">
        <v>23</v>
      </c>
      <c r="AL31" s="971"/>
      <c r="AM31" s="971"/>
      <c r="AN31" s="971"/>
      <c r="AO31" s="971"/>
      <c r="AP31" s="971">
        <v>880</v>
      </c>
      <c r="AQ31" s="971"/>
      <c r="AR31" s="971"/>
      <c r="AS31" s="971"/>
      <c r="AT31" s="971"/>
      <c r="AU31" s="971">
        <v>196</v>
      </c>
      <c r="AV31" s="971"/>
      <c r="AW31" s="971"/>
      <c r="AX31" s="971"/>
      <c r="AY31" s="971"/>
      <c r="AZ31" s="1041" t="s">
        <v>580</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719</v>
      </c>
      <c r="R32" s="1039"/>
      <c r="S32" s="1039"/>
      <c r="T32" s="1039"/>
      <c r="U32" s="1039"/>
      <c r="V32" s="1039">
        <v>727</v>
      </c>
      <c r="W32" s="1039"/>
      <c r="X32" s="1039"/>
      <c r="Y32" s="1039"/>
      <c r="Z32" s="1039"/>
      <c r="AA32" s="1039">
        <v>-8</v>
      </c>
      <c r="AB32" s="1039"/>
      <c r="AC32" s="1039"/>
      <c r="AD32" s="1039"/>
      <c r="AE32" s="1040"/>
      <c r="AF32" s="1035">
        <v>205</v>
      </c>
      <c r="AG32" s="1036"/>
      <c r="AH32" s="1036"/>
      <c r="AI32" s="1036"/>
      <c r="AJ32" s="1037"/>
      <c r="AK32" s="980">
        <v>506</v>
      </c>
      <c r="AL32" s="971"/>
      <c r="AM32" s="971"/>
      <c r="AN32" s="971"/>
      <c r="AO32" s="971"/>
      <c r="AP32" s="971">
        <v>4764</v>
      </c>
      <c r="AQ32" s="971"/>
      <c r="AR32" s="971"/>
      <c r="AS32" s="971"/>
      <c r="AT32" s="971"/>
      <c r="AU32" s="971">
        <v>4519</v>
      </c>
      <c r="AV32" s="971"/>
      <c r="AW32" s="971"/>
      <c r="AX32" s="971"/>
      <c r="AY32" s="971"/>
      <c r="AZ32" s="1041" t="s">
        <v>580</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816</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419</v>
      </c>
      <c r="W66" s="1002"/>
      <c r="X66" s="1002"/>
      <c r="Y66" s="1002"/>
      <c r="Z66" s="1003"/>
      <c r="AA66" s="1001" t="s">
        <v>420</v>
      </c>
      <c r="AB66" s="1002"/>
      <c r="AC66" s="1002"/>
      <c r="AD66" s="1002"/>
      <c r="AE66" s="1003"/>
      <c r="AF66" s="1007" t="s">
        <v>421</v>
      </c>
      <c r="AG66" s="1008"/>
      <c r="AH66" s="1008"/>
      <c r="AI66" s="1008"/>
      <c r="AJ66" s="1009"/>
      <c r="AK66" s="1001" t="s">
        <v>422</v>
      </c>
      <c r="AL66" s="996"/>
      <c r="AM66" s="996"/>
      <c r="AN66" s="996"/>
      <c r="AO66" s="997"/>
      <c r="AP66" s="1001" t="s">
        <v>423</v>
      </c>
      <c r="AQ66" s="1002"/>
      <c r="AR66" s="1002"/>
      <c r="AS66" s="1002"/>
      <c r="AT66" s="1003"/>
      <c r="AU66" s="1001" t="s">
        <v>424</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581</v>
      </c>
      <c r="C68" s="986"/>
      <c r="D68" s="986"/>
      <c r="E68" s="986"/>
      <c r="F68" s="986"/>
      <c r="G68" s="986"/>
      <c r="H68" s="986"/>
      <c r="I68" s="986"/>
      <c r="J68" s="986"/>
      <c r="K68" s="986"/>
      <c r="L68" s="986"/>
      <c r="M68" s="986"/>
      <c r="N68" s="986"/>
      <c r="O68" s="986"/>
      <c r="P68" s="987"/>
      <c r="Q68" s="988">
        <v>925</v>
      </c>
      <c r="R68" s="982"/>
      <c r="S68" s="982"/>
      <c r="T68" s="982"/>
      <c r="U68" s="982"/>
      <c r="V68" s="982">
        <v>911</v>
      </c>
      <c r="W68" s="982"/>
      <c r="X68" s="982"/>
      <c r="Y68" s="982"/>
      <c r="Z68" s="982"/>
      <c r="AA68" s="982">
        <v>14</v>
      </c>
      <c r="AB68" s="982"/>
      <c r="AC68" s="982"/>
      <c r="AD68" s="982"/>
      <c r="AE68" s="982"/>
      <c r="AF68" s="982">
        <v>14</v>
      </c>
      <c r="AG68" s="982"/>
      <c r="AH68" s="982"/>
      <c r="AI68" s="982"/>
      <c r="AJ68" s="982"/>
      <c r="AK68" s="982" t="s">
        <v>580</v>
      </c>
      <c r="AL68" s="982"/>
      <c r="AM68" s="982"/>
      <c r="AN68" s="982"/>
      <c r="AO68" s="982"/>
      <c r="AP68" s="982">
        <v>136</v>
      </c>
      <c r="AQ68" s="982"/>
      <c r="AR68" s="982"/>
      <c r="AS68" s="982"/>
      <c r="AT68" s="982"/>
      <c r="AU68" s="982">
        <v>31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582</v>
      </c>
      <c r="C69" s="975"/>
      <c r="D69" s="975"/>
      <c r="E69" s="975"/>
      <c r="F69" s="975"/>
      <c r="G69" s="975"/>
      <c r="H69" s="975"/>
      <c r="I69" s="975"/>
      <c r="J69" s="975"/>
      <c r="K69" s="975"/>
      <c r="L69" s="975"/>
      <c r="M69" s="975"/>
      <c r="N69" s="975"/>
      <c r="O69" s="975"/>
      <c r="P69" s="976"/>
      <c r="Q69" s="977">
        <v>462</v>
      </c>
      <c r="R69" s="971"/>
      <c r="S69" s="971"/>
      <c r="T69" s="971"/>
      <c r="U69" s="971"/>
      <c r="V69" s="971">
        <v>448</v>
      </c>
      <c r="W69" s="971"/>
      <c r="X69" s="971"/>
      <c r="Y69" s="971"/>
      <c r="Z69" s="971"/>
      <c r="AA69" s="971">
        <v>14</v>
      </c>
      <c r="AB69" s="971"/>
      <c r="AC69" s="971"/>
      <c r="AD69" s="971"/>
      <c r="AE69" s="971"/>
      <c r="AF69" s="971">
        <v>14</v>
      </c>
      <c r="AG69" s="971"/>
      <c r="AH69" s="971"/>
      <c r="AI69" s="971"/>
      <c r="AJ69" s="971"/>
      <c r="AK69" s="971">
        <v>10</v>
      </c>
      <c r="AL69" s="971"/>
      <c r="AM69" s="971"/>
      <c r="AN69" s="971"/>
      <c r="AO69" s="971"/>
      <c r="AP69" s="971">
        <v>47</v>
      </c>
      <c r="AQ69" s="971"/>
      <c r="AR69" s="971"/>
      <c r="AS69" s="971"/>
      <c r="AT69" s="971"/>
      <c r="AU69" s="971">
        <v>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591</v>
      </c>
      <c r="C70" s="975"/>
      <c r="D70" s="975"/>
      <c r="E70" s="975"/>
      <c r="F70" s="975"/>
      <c r="G70" s="975"/>
      <c r="H70" s="975"/>
      <c r="I70" s="975"/>
      <c r="J70" s="975"/>
      <c r="K70" s="975"/>
      <c r="L70" s="975"/>
      <c r="M70" s="975"/>
      <c r="N70" s="975"/>
      <c r="O70" s="975"/>
      <c r="P70" s="976"/>
      <c r="Q70" s="977">
        <v>1313</v>
      </c>
      <c r="R70" s="971"/>
      <c r="S70" s="971"/>
      <c r="T70" s="971"/>
      <c r="U70" s="971"/>
      <c r="V70" s="971">
        <v>1284</v>
      </c>
      <c r="W70" s="971"/>
      <c r="X70" s="971"/>
      <c r="Y70" s="971"/>
      <c r="Z70" s="971"/>
      <c r="AA70" s="971">
        <v>29</v>
      </c>
      <c r="AB70" s="971"/>
      <c r="AC70" s="971"/>
      <c r="AD70" s="971"/>
      <c r="AE70" s="971"/>
      <c r="AF70" s="971">
        <v>29</v>
      </c>
      <c r="AG70" s="971"/>
      <c r="AH70" s="971"/>
      <c r="AI70" s="971"/>
      <c r="AJ70" s="971"/>
      <c r="AK70" s="971">
        <v>46</v>
      </c>
      <c r="AL70" s="971"/>
      <c r="AM70" s="971"/>
      <c r="AN70" s="971"/>
      <c r="AO70" s="971"/>
      <c r="AP70" s="971">
        <v>18</v>
      </c>
      <c r="AQ70" s="971"/>
      <c r="AR70" s="971"/>
      <c r="AS70" s="971"/>
      <c r="AT70" s="971"/>
      <c r="AU70" s="971">
        <v>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583</v>
      </c>
      <c r="C71" s="975"/>
      <c r="D71" s="975"/>
      <c r="E71" s="975"/>
      <c r="F71" s="975"/>
      <c r="G71" s="975"/>
      <c r="H71" s="975"/>
      <c r="I71" s="975"/>
      <c r="J71" s="975"/>
      <c r="K71" s="975"/>
      <c r="L71" s="975"/>
      <c r="M71" s="975"/>
      <c r="N71" s="975"/>
      <c r="O71" s="975"/>
      <c r="P71" s="976"/>
      <c r="Q71" s="977">
        <v>284</v>
      </c>
      <c r="R71" s="971"/>
      <c r="S71" s="971"/>
      <c r="T71" s="971"/>
      <c r="U71" s="971"/>
      <c r="V71" s="971">
        <v>273</v>
      </c>
      <c r="W71" s="971"/>
      <c r="X71" s="971"/>
      <c r="Y71" s="971"/>
      <c r="Z71" s="971"/>
      <c r="AA71" s="971">
        <v>11</v>
      </c>
      <c r="AB71" s="971"/>
      <c r="AC71" s="971"/>
      <c r="AD71" s="971"/>
      <c r="AE71" s="971"/>
      <c r="AF71" s="971">
        <v>11</v>
      </c>
      <c r="AG71" s="971"/>
      <c r="AH71" s="971"/>
      <c r="AI71" s="971"/>
      <c r="AJ71" s="971"/>
      <c r="AK71" s="971" t="s">
        <v>580</v>
      </c>
      <c r="AL71" s="971"/>
      <c r="AM71" s="971"/>
      <c r="AN71" s="971"/>
      <c r="AO71" s="971"/>
      <c r="AP71" s="971" t="s">
        <v>580</v>
      </c>
      <c r="AQ71" s="971"/>
      <c r="AR71" s="971"/>
      <c r="AS71" s="971"/>
      <c r="AT71" s="971"/>
      <c r="AU71" s="971" t="s">
        <v>580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7">
        <v>13741</v>
      </c>
      <c r="R72" s="971"/>
      <c r="S72" s="971"/>
      <c r="T72" s="971"/>
      <c r="U72" s="971"/>
      <c r="V72" s="971">
        <v>13108</v>
      </c>
      <c r="W72" s="971"/>
      <c r="X72" s="971"/>
      <c r="Y72" s="971"/>
      <c r="Z72" s="971"/>
      <c r="AA72" s="971">
        <v>633</v>
      </c>
      <c r="AB72" s="971"/>
      <c r="AC72" s="971"/>
      <c r="AD72" s="971"/>
      <c r="AE72" s="971"/>
      <c r="AF72" s="971">
        <v>4655</v>
      </c>
      <c r="AG72" s="971"/>
      <c r="AH72" s="971"/>
      <c r="AI72" s="971"/>
      <c r="AJ72" s="971"/>
      <c r="AK72" s="971" t="s">
        <v>580</v>
      </c>
      <c r="AL72" s="971"/>
      <c r="AM72" s="971"/>
      <c r="AN72" s="971"/>
      <c r="AO72" s="971"/>
      <c r="AP72" s="971">
        <v>4896</v>
      </c>
      <c r="AQ72" s="971"/>
      <c r="AR72" s="971"/>
      <c r="AS72" s="971"/>
      <c r="AT72" s="971"/>
      <c r="AU72" s="971">
        <v>390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584</v>
      </c>
      <c r="C73" s="975"/>
      <c r="D73" s="975"/>
      <c r="E73" s="975"/>
      <c r="F73" s="975"/>
      <c r="G73" s="975"/>
      <c r="H73" s="975"/>
      <c r="I73" s="975"/>
      <c r="J73" s="975"/>
      <c r="K73" s="975"/>
      <c r="L73" s="975"/>
      <c r="M73" s="975"/>
      <c r="N73" s="975"/>
      <c r="O73" s="975"/>
      <c r="P73" s="976"/>
      <c r="Q73" s="977">
        <v>5966</v>
      </c>
      <c r="R73" s="971"/>
      <c r="S73" s="971"/>
      <c r="T73" s="971"/>
      <c r="U73" s="971"/>
      <c r="V73" s="971">
        <v>5266</v>
      </c>
      <c r="W73" s="971"/>
      <c r="X73" s="971"/>
      <c r="Y73" s="971"/>
      <c r="Z73" s="971"/>
      <c r="AA73" s="971">
        <v>700</v>
      </c>
      <c r="AB73" s="971"/>
      <c r="AC73" s="971"/>
      <c r="AD73" s="971"/>
      <c r="AE73" s="971"/>
      <c r="AF73" s="971">
        <v>700</v>
      </c>
      <c r="AG73" s="971"/>
      <c r="AH73" s="971"/>
      <c r="AI73" s="971"/>
      <c r="AJ73" s="971"/>
      <c r="AK73" s="971" t="s">
        <v>595</v>
      </c>
      <c r="AL73" s="971"/>
      <c r="AM73" s="971"/>
      <c r="AN73" s="971"/>
      <c r="AO73" s="971"/>
      <c r="AP73" s="971" t="s">
        <v>580</v>
      </c>
      <c r="AQ73" s="971"/>
      <c r="AR73" s="971"/>
      <c r="AS73" s="971"/>
      <c r="AT73" s="971"/>
      <c r="AU73" s="971" t="s">
        <v>580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585</v>
      </c>
      <c r="C74" s="975"/>
      <c r="D74" s="975"/>
      <c r="E74" s="975"/>
      <c r="F74" s="975"/>
      <c r="G74" s="975"/>
      <c r="H74" s="975"/>
      <c r="I74" s="975"/>
      <c r="J74" s="975"/>
      <c r="K74" s="975"/>
      <c r="L74" s="975"/>
      <c r="M74" s="975"/>
      <c r="N74" s="975"/>
      <c r="O74" s="975"/>
      <c r="P74" s="976"/>
      <c r="Q74" s="977">
        <v>146</v>
      </c>
      <c r="R74" s="971"/>
      <c r="S74" s="971"/>
      <c r="T74" s="971"/>
      <c r="U74" s="971"/>
      <c r="V74" s="971">
        <v>109</v>
      </c>
      <c r="W74" s="971"/>
      <c r="X74" s="971"/>
      <c r="Y74" s="971"/>
      <c r="Z74" s="971"/>
      <c r="AA74" s="971">
        <v>37</v>
      </c>
      <c r="AB74" s="971"/>
      <c r="AC74" s="971"/>
      <c r="AD74" s="971"/>
      <c r="AE74" s="971"/>
      <c r="AF74" s="971">
        <v>37</v>
      </c>
      <c r="AG74" s="971"/>
      <c r="AH74" s="971"/>
      <c r="AI74" s="971"/>
      <c r="AJ74" s="971"/>
      <c r="AK74" s="971" t="s">
        <v>580</v>
      </c>
      <c r="AL74" s="971"/>
      <c r="AM74" s="971"/>
      <c r="AN74" s="971"/>
      <c r="AO74" s="971"/>
      <c r="AP74" s="971" t="s">
        <v>580</v>
      </c>
      <c r="AQ74" s="971"/>
      <c r="AR74" s="971"/>
      <c r="AS74" s="971"/>
      <c r="AT74" s="971"/>
      <c r="AU74" s="971" t="s">
        <v>580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586</v>
      </c>
      <c r="C75" s="975"/>
      <c r="D75" s="975"/>
      <c r="E75" s="975"/>
      <c r="F75" s="975"/>
      <c r="G75" s="975"/>
      <c r="H75" s="975"/>
      <c r="I75" s="975"/>
      <c r="J75" s="975"/>
      <c r="K75" s="975"/>
      <c r="L75" s="975"/>
      <c r="M75" s="975"/>
      <c r="N75" s="975"/>
      <c r="O75" s="975"/>
      <c r="P75" s="976"/>
      <c r="Q75" s="978">
        <v>124</v>
      </c>
      <c r="R75" s="979"/>
      <c r="S75" s="979"/>
      <c r="T75" s="979"/>
      <c r="U75" s="980"/>
      <c r="V75" s="981">
        <v>113</v>
      </c>
      <c r="W75" s="979"/>
      <c r="X75" s="979"/>
      <c r="Y75" s="979"/>
      <c r="Z75" s="980"/>
      <c r="AA75" s="981">
        <v>11</v>
      </c>
      <c r="AB75" s="979"/>
      <c r="AC75" s="979"/>
      <c r="AD75" s="979"/>
      <c r="AE75" s="980"/>
      <c r="AF75" s="981">
        <v>11</v>
      </c>
      <c r="AG75" s="979"/>
      <c r="AH75" s="979"/>
      <c r="AI75" s="979"/>
      <c r="AJ75" s="980"/>
      <c r="AK75" s="981" t="s">
        <v>580</v>
      </c>
      <c r="AL75" s="979"/>
      <c r="AM75" s="979"/>
      <c r="AN75" s="979"/>
      <c r="AO75" s="980"/>
      <c r="AP75" s="981" t="s">
        <v>580</v>
      </c>
      <c r="AQ75" s="979"/>
      <c r="AR75" s="979"/>
      <c r="AS75" s="979"/>
      <c r="AT75" s="980"/>
      <c r="AU75" s="981" t="s">
        <v>580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587</v>
      </c>
      <c r="C76" s="975"/>
      <c r="D76" s="975"/>
      <c r="E76" s="975"/>
      <c r="F76" s="975"/>
      <c r="G76" s="975"/>
      <c r="H76" s="975"/>
      <c r="I76" s="975"/>
      <c r="J76" s="975"/>
      <c r="K76" s="975"/>
      <c r="L76" s="975"/>
      <c r="M76" s="975"/>
      <c r="N76" s="975"/>
      <c r="O76" s="975"/>
      <c r="P76" s="976"/>
      <c r="Q76" s="978">
        <v>116</v>
      </c>
      <c r="R76" s="979"/>
      <c r="S76" s="979"/>
      <c r="T76" s="979"/>
      <c r="U76" s="980"/>
      <c r="V76" s="981">
        <v>110</v>
      </c>
      <c r="W76" s="979"/>
      <c r="X76" s="979"/>
      <c r="Y76" s="979"/>
      <c r="Z76" s="980"/>
      <c r="AA76" s="981">
        <v>6</v>
      </c>
      <c r="AB76" s="979"/>
      <c r="AC76" s="979"/>
      <c r="AD76" s="979"/>
      <c r="AE76" s="980"/>
      <c r="AF76" s="981">
        <v>6</v>
      </c>
      <c r="AG76" s="979"/>
      <c r="AH76" s="979"/>
      <c r="AI76" s="979"/>
      <c r="AJ76" s="980"/>
      <c r="AK76" s="981" t="s">
        <v>595</v>
      </c>
      <c r="AL76" s="979"/>
      <c r="AM76" s="979"/>
      <c r="AN76" s="979"/>
      <c r="AO76" s="980"/>
      <c r="AP76" s="981" t="s">
        <v>580</v>
      </c>
      <c r="AQ76" s="979"/>
      <c r="AR76" s="979"/>
      <c r="AS76" s="979"/>
      <c r="AT76" s="980"/>
      <c r="AU76" s="981" t="s">
        <v>580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588</v>
      </c>
      <c r="C77" s="975"/>
      <c r="D77" s="975"/>
      <c r="E77" s="975"/>
      <c r="F77" s="975"/>
      <c r="G77" s="975"/>
      <c r="H77" s="975"/>
      <c r="I77" s="975"/>
      <c r="J77" s="975"/>
      <c r="K77" s="975"/>
      <c r="L77" s="975"/>
      <c r="M77" s="975"/>
      <c r="N77" s="975"/>
      <c r="O77" s="975"/>
      <c r="P77" s="976"/>
      <c r="Q77" s="978">
        <v>156523</v>
      </c>
      <c r="R77" s="979"/>
      <c r="S77" s="979"/>
      <c r="T77" s="979"/>
      <c r="U77" s="980"/>
      <c r="V77" s="981">
        <v>155454</v>
      </c>
      <c r="W77" s="979"/>
      <c r="X77" s="979"/>
      <c r="Y77" s="979"/>
      <c r="Z77" s="980"/>
      <c r="AA77" s="981">
        <v>1069</v>
      </c>
      <c r="AB77" s="979"/>
      <c r="AC77" s="979"/>
      <c r="AD77" s="979"/>
      <c r="AE77" s="980"/>
      <c r="AF77" s="981">
        <v>1069</v>
      </c>
      <c r="AG77" s="979"/>
      <c r="AH77" s="979"/>
      <c r="AI77" s="979"/>
      <c r="AJ77" s="980"/>
      <c r="AK77" s="981" t="s">
        <v>580</v>
      </c>
      <c r="AL77" s="979"/>
      <c r="AM77" s="979"/>
      <c r="AN77" s="979"/>
      <c r="AO77" s="980"/>
      <c r="AP77" s="981" t="s">
        <v>580</v>
      </c>
      <c r="AQ77" s="979"/>
      <c r="AR77" s="979"/>
      <c r="AS77" s="979"/>
      <c r="AT77" s="980"/>
      <c r="AU77" s="981" t="s">
        <v>580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589</v>
      </c>
      <c r="C78" s="975"/>
      <c r="D78" s="975"/>
      <c r="E78" s="975"/>
      <c r="F78" s="975"/>
      <c r="G78" s="975"/>
      <c r="H78" s="975"/>
      <c r="I78" s="975"/>
      <c r="J78" s="975"/>
      <c r="K78" s="975"/>
      <c r="L78" s="975"/>
      <c r="M78" s="975"/>
      <c r="N78" s="975"/>
      <c r="O78" s="975"/>
      <c r="P78" s="976"/>
      <c r="Q78" s="977">
        <v>220</v>
      </c>
      <c r="R78" s="971"/>
      <c r="S78" s="971"/>
      <c r="T78" s="971"/>
      <c r="U78" s="971"/>
      <c r="V78" s="971">
        <v>208</v>
      </c>
      <c r="W78" s="971"/>
      <c r="X78" s="971"/>
      <c r="Y78" s="971"/>
      <c r="Z78" s="971"/>
      <c r="AA78" s="971">
        <v>12</v>
      </c>
      <c r="AB78" s="971"/>
      <c r="AC78" s="971"/>
      <c r="AD78" s="971"/>
      <c r="AE78" s="971"/>
      <c r="AF78" s="971">
        <v>12</v>
      </c>
      <c r="AG78" s="971"/>
      <c r="AH78" s="971"/>
      <c r="AI78" s="971"/>
      <c r="AJ78" s="971"/>
      <c r="AK78" s="971" t="s">
        <v>595</v>
      </c>
      <c r="AL78" s="971"/>
      <c r="AM78" s="971"/>
      <c r="AN78" s="971"/>
      <c r="AO78" s="971"/>
      <c r="AP78" s="971" t="s">
        <v>580</v>
      </c>
      <c r="AQ78" s="971"/>
      <c r="AR78" s="971"/>
      <c r="AS78" s="971"/>
      <c r="AT78" s="971"/>
      <c r="AU78" s="971" t="s">
        <v>580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590</v>
      </c>
      <c r="C79" s="975"/>
      <c r="D79" s="975"/>
      <c r="E79" s="975"/>
      <c r="F79" s="975"/>
      <c r="G79" s="975"/>
      <c r="H79" s="975"/>
      <c r="I79" s="975"/>
      <c r="J79" s="975"/>
      <c r="K79" s="975"/>
      <c r="L79" s="975"/>
      <c r="M79" s="975"/>
      <c r="N79" s="975"/>
      <c r="O79" s="975"/>
      <c r="P79" s="976"/>
      <c r="Q79" s="977">
        <v>186</v>
      </c>
      <c r="R79" s="971"/>
      <c r="S79" s="971"/>
      <c r="T79" s="971"/>
      <c r="U79" s="971"/>
      <c r="V79" s="971">
        <v>175</v>
      </c>
      <c r="W79" s="971"/>
      <c r="X79" s="971"/>
      <c r="Y79" s="971"/>
      <c r="Z79" s="971"/>
      <c r="AA79" s="971">
        <v>11</v>
      </c>
      <c r="AB79" s="971"/>
      <c r="AC79" s="971"/>
      <c r="AD79" s="971"/>
      <c r="AE79" s="971"/>
      <c r="AF79" s="971"/>
      <c r="AG79" s="971"/>
      <c r="AH79" s="971"/>
      <c r="AI79" s="971"/>
      <c r="AJ79" s="971"/>
      <c r="AK79" s="971" t="s">
        <v>580</v>
      </c>
      <c r="AL79" s="971"/>
      <c r="AM79" s="971"/>
      <c r="AN79" s="971"/>
      <c r="AO79" s="971"/>
      <c r="AP79" s="971" t="s">
        <v>580</v>
      </c>
      <c r="AQ79" s="971"/>
      <c r="AR79" s="971"/>
      <c r="AS79" s="971"/>
      <c r="AT79" s="971"/>
      <c r="AU79" s="971" t="s">
        <v>580</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593</v>
      </c>
      <c r="C80" s="975"/>
      <c r="D80" s="975"/>
      <c r="E80" s="975"/>
      <c r="F80" s="975"/>
      <c r="G80" s="975"/>
      <c r="H80" s="975"/>
      <c r="I80" s="975"/>
      <c r="J80" s="975"/>
      <c r="K80" s="975"/>
      <c r="L80" s="975"/>
      <c r="M80" s="975"/>
      <c r="N80" s="975"/>
      <c r="O80" s="975"/>
      <c r="P80" s="976"/>
      <c r="Q80" s="977">
        <v>262</v>
      </c>
      <c r="R80" s="971"/>
      <c r="S80" s="971"/>
      <c r="T80" s="971"/>
      <c r="U80" s="971"/>
      <c r="V80" s="971">
        <v>242</v>
      </c>
      <c r="W80" s="971"/>
      <c r="X80" s="971"/>
      <c r="Y80" s="971"/>
      <c r="Z80" s="971"/>
      <c r="AA80" s="971">
        <v>20</v>
      </c>
      <c r="AB80" s="971"/>
      <c r="AC80" s="971"/>
      <c r="AD80" s="971"/>
      <c r="AE80" s="971"/>
      <c r="AF80" s="971">
        <v>20</v>
      </c>
      <c r="AG80" s="971"/>
      <c r="AH80" s="971"/>
      <c r="AI80" s="971"/>
      <c r="AJ80" s="971"/>
      <c r="AK80" s="971" t="s">
        <v>580</v>
      </c>
      <c r="AL80" s="971"/>
      <c r="AM80" s="971"/>
      <c r="AN80" s="971"/>
      <c r="AO80" s="971"/>
      <c r="AP80" s="971" t="s">
        <v>580</v>
      </c>
      <c r="AQ80" s="971"/>
      <c r="AR80" s="971"/>
      <c r="AS80" s="971"/>
      <c r="AT80" s="971"/>
      <c r="AU80" s="971" t="s">
        <v>580</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6578</v>
      </c>
      <c r="AG88" s="959"/>
      <c r="AH88" s="959"/>
      <c r="AI88" s="959"/>
      <c r="AJ88" s="959"/>
      <c r="AK88" s="963"/>
      <c r="AL88" s="963"/>
      <c r="AM88" s="963"/>
      <c r="AN88" s="963"/>
      <c r="AO88" s="963"/>
      <c r="AP88" s="959">
        <v>5097</v>
      </c>
      <c r="AQ88" s="959"/>
      <c r="AR88" s="959"/>
      <c r="AS88" s="959"/>
      <c r="AT88" s="959"/>
      <c r="AU88" s="959">
        <v>432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311</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311</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311</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1064934</v>
      </c>
      <c r="AB110" s="889"/>
      <c r="AC110" s="889"/>
      <c r="AD110" s="889"/>
      <c r="AE110" s="890"/>
      <c r="AF110" s="891">
        <v>978370</v>
      </c>
      <c r="AG110" s="889"/>
      <c r="AH110" s="889"/>
      <c r="AI110" s="889"/>
      <c r="AJ110" s="890"/>
      <c r="AK110" s="891">
        <v>1005005</v>
      </c>
      <c r="AL110" s="889"/>
      <c r="AM110" s="889"/>
      <c r="AN110" s="889"/>
      <c r="AO110" s="890"/>
      <c r="AP110" s="892">
        <v>24</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10344470</v>
      </c>
      <c r="BR110" s="842"/>
      <c r="BS110" s="842"/>
      <c r="BT110" s="842"/>
      <c r="BU110" s="842"/>
      <c r="BV110" s="842">
        <v>10793489</v>
      </c>
      <c r="BW110" s="842"/>
      <c r="BX110" s="842"/>
      <c r="BY110" s="842"/>
      <c r="BZ110" s="842"/>
      <c r="CA110" s="842">
        <v>10429289</v>
      </c>
      <c r="CB110" s="842"/>
      <c r="CC110" s="842"/>
      <c r="CD110" s="842"/>
      <c r="CE110" s="842"/>
      <c r="CF110" s="866">
        <v>248.7</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132</v>
      </c>
      <c r="DH110" s="842"/>
      <c r="DI110" s="842"/>
      <c r="DJ110" s="842"/>
      <c r="DK110" s="842"/>
      <c r="DL110" s="842" t="s">
        <v>132</v>
      </c>
      <c r="DM110" s="842"/>
      <c r="DN110" s="842"/>
      <c r="DO110" s="842"/>
      <c r="DP110" s="842"/>
      <c r="DQ110" s="842" t="s">
        <v>132</v>
      </c>
      <c r="DR110" s="842"/>
      <c r="DS110" s="842"/>
      <c r="DT110" s="842"/>
      <c r="DU110" s="842"/>
      <c r="DV110" s="843" t="s">
        <v>132</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132</v>
      </c>
      <c r="AB111" s="919"/>
      <c r="AC111" s="919"/>
      <c r="AD111" s="919"/>
      <c r="AE111" s="920"/>
      <c r="AF111" s="921" t="s">
        <v>132</v>
      </c>
      <c r="AG111" s="919"/>
      <c r="AH111" s="919"/>
      <c r="AI111" s="919"/>
      <c r="AJ111" s="920"/>
      <c r="AK111" s="921" t="s">
        <v>132</v>
      </c>
      <c r="AL111" s="919"/>
      <c r="AM111" s="919"/>
      <c r="AN111" s="919"/>
      <c r="AO111" s="920"/>
      <c r="AP111" s="922" t="s">
        <v>132</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11070</v>
      </c>
      <c r="BR111" s="817"/>
      <c r="BS111" s="817"/>
      <c r="BT111" s="817"/>
      <c r="BU111" s="817"/>
      <c r="BV111" s="817">
        <v>8455</v>
      </c>
      <c r="BW111" s="817"/>
      <c r="BX111" s="817"/>
      <c r="BY111" s="817"/>
      <c r="BZ111" s="817"/>
      <c r="CA111" s="817">
        <v>6301</v>
      </c>
      <c r="CB111" s="817"/>
      <c r="CC111" s="817"/>
      <c r="CD111" s="817"/>
      <c r="CE111" s="817"/>
      <c r="CF111" s="875">
        <v>0.2</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445</v>
      </c>
      <c r="DM111" s="817"/>
      <c r="DN111" s="817"/>
      <c r="DO111" s="817"/>
      <c r="DP111" s="817"/>
      <c r="DQ111" s="817" t="s">
        <v>132</v>
      </c>
      <c r="DR111" s="817"/>
      <c r="DS111" s="817"/>
      <c r="DT111" s="817"/>
      <c r="DU111" s="817"/>
      <c r="DV111" s="794" t="s">
        <v>132</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132</v>
      </c>
      <c r="AG112" s="780"/>
      <c r="AH112" s="780"/>
      <c r="AI112" s="780"/>
      <c r="AJ112" s="781"/>
      <c r="AK112" s="782" t="s">
        <v>445</v>
      </c>
      <c r="AL112" s="780"/>
      <c r="AM112" s="780"/>
      <c r="AN112" s="780"/>
      <c r="AO112" s="781"/>
      <c r="AP112" s="824" t="s">
        <v>132</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5012740</v>
      </c>
      <c r="BR112" s="817"/>
      <c r="BS112" s="817"/>
      <c r="BT112" s="817"/>
      <c r="BU112" s="817"/>
      <c r="BV112" s="817">
        <v>4832613</v>
      </c>
      <c r="BW112" s="817"/>
      <c r="BX112" s="817"/>
      <c r="BY112" s="817"/>
      <c r="BZ112" s="817"/>
      <c r="CA112" s="817">
        <v>4706093</v>
      </c>
      <c r="CB112" s="817"/>
      <c r="CC112" s="817"/>
      <c r="CD112" s="817"/>
      <c r="CE112" s="817"/>
      <c r="CF112" s="875">
        <v>112.2</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132</v>
      </c>
      <c r="DH112" s="817"/>
      <c r="DI112" s="817"/>
      <c r="DJ112" s="817"/>
      <c r="DK112" s="817"/>
      <c r="DL112" s="817" t="s">
        <v>132</v>
      </c>
      <c r="DM112" s="817"/>
      <c r="DN112" s="817"/>
      <c r="DO112" s="817"/>
      <c r="DP112" s="817"/>
      <c r="DQ112" s="817" t="s">
        <v>132</v>
      </c>
      <c r="DR112" s="817"/>
      <c r="DS112" s="817"/>
      <c r="DT112" s="817"/>
      <c r="DU112" s="817"/>
      <c r="DV112" s="794" t="s">
        <v>132</v>
      </c>
      <c r="DW112" s="794"/>
      <c r="DX112" s="794"/>
      <c r="DY112" s="794"/>
      <c r="DZ112" s="795"/>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407511</v>
      </c>
      <c r="AB113" s="919"/>
      <c r="AC113" s="919"/>
      <c r="AD113" s="919"/>
      <c r="AE113" s="920"/>
      <c r="AF113" s="921">
        <v>417873</v>
      </c>
      <c r="AG113" s="919"/>
      <c r="AH113" s="919"/>
      <c r="AI113" s="919"/>
      <c r="AJ113" s="920"/>
      <c r="AK113" s="921">
        <v>362598</v>
      </c>
      <c r="AL113" s="919"/>
      <c r="AM113" s="919"/>
      <c r="AN113" s="919"/>
      <c r="AO113" s="920"/>
      <c r="AP113" s="922">
        <v>8.6</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702154</v>
      </c>
      <c r="BR113" s="817"/>
      <c r="BS113" s="817"/>
      <c r="BT113" s="817"/>
      <c r="BU113" s="817"/>
      <c r="BV113" s="817">
        <v>636191</v>
      </c>
      <c r="BW113" s="817"/>
      <c r="BX113" s="817"/>
      <c r="BY113" s="817"/>
      <c r="BZ113" s="817"/>
      <c r="CA113" s="817">
        <v>565645</v>
      </c>
      <c r="CB113" s="817"/>
      <c r="CC113" s="817"/>
      <c r="CD113" s="817"/>
      <c r="CE113" s="817"/>
      <c r="CF113" s="875">
        <v>13.5</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11070</v>
      </c>
      <c r="DH113" s="780"/>
      <c r="DI113" s="780"/>
      <c r="DJ113" s="780"/>
      <c r="DK113" s="781"/>
      <c r="DL113" s="782">
        <v>8455</v>
      </c>
      <c r="DM113" s="780"/>
      <c r="DN113" s="780"/>
      <c r="DO113" s="780"/>
      <c r="DP113" s="781"/>
      <c r="DQ113" s="782">
        <v>6301</v>
      </c>
      <c r="DR113" s="780"/>
      <c r="DS113" s="780"/>
      <c r="DT113" s="780"/>
      <c r="DU113" s="781"/>
      <c r="DV113" s="824">
        <v>0.2</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43838</v>
      </c>
      <c r="AB114" s="780"/>
      <c r="AC114" s="780"/>
      <c r="AD114" s="780"/>
      <c r="AE114" s="781"/>
      <c r="AF114" s="782">
        <v>42194</v>
      </c>
      <c r="AG114" s="780"/>
      <c r="AH114" s="780"/>
      <c r="AI114" s="780"/>
      <c r="AJ114" s="781"/>
      <c r="AK114" s="782">
        <v>39498</v>
      </c>
      <c r="AL114" s="780"/>
      <c r="AM114" s="780"/>
      <c r="AN114" s="780"/>
      <c r="AO114" s="781"/>
      <c r="AP114" s="824">
        <v>0.9</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1104979</v>
      </c>
      <c r="BR114" s="817"/>
      <c r="BS114" s="817"/>
      <c r="BT114" s="817"/>
      <c r="BU114" s="817"/>
      <c r="BV114" s="817">
        <v>961841</v>
      </c>
      <c r="BW114" s="817"/>
      <c r="BX114" s="817"/>
      <c r="BY114" s="817"/>
      <c r="BZ114" s="817"/>
      <c r="CA114" s="817">
        <v>1040710</v>
      </c>
      <c r="CB114" s="817"/>
      <c r="CC114" s="817"/>
      <c r="CD114" s="817"/>
      <c r="CE114" s="817"/>
      <c r="CF114" s="875">
        <v>24.8</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132</v>
      </c>
      <c r="DM114" s="780"/>
      <c r="DN114" s="780"/>
      <c r="DO114" s="780"/>
      <c r="DP114" s="781"/>
      <c r="DQ114" s="782" t="s">
        <v>132</v>
      </c>
      <c r="DR114" s="780"/>
      <c r="DS114" s="780"/>
      <c r="DT114" s="780"/>
      <c r="DU114" s="781"/>
      <c r="DV114" s="824" t="s">
        <v>445</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2214</v>
      </c>
      <c r="AB115" s="919"/>
      <c r="AC115" s="919"/>
      <c r="AD115" s="919"/>
      <c r="AE115" s="920"/>
      <c r="AF115" s="921">
        <v>2214</v>
      </c>
      <c r="AG115" s="919"/>
      <c r="AH115" s="919"/>
      <c r="AI115" s="919"/>
      <c r="AJ115" s="920"/>
      <c r="AK115" s="921">
        <v>2174</v>
      </c>
      <c r="AL115" s="919"/>
      <c r="AM115" s="919"/>
      <c r="AN115" s="919"/>
      <c r="AO115" s="920"/>
      <c r="AP115" s="922">
        <v>0.1</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132</v>
      </c>
      <c r="BR115" s="817"/>
      <c r="BS115" s="817"/>
      <c r="BT115" s="817"/>
      <c r="BU115" s="817"/>
      <c r="BV115" s="817" t="s">
        <v>132</v>
      </c>
      <c r="BW115" s="817"/>
      <c r="BX115" s="817"/>
      <c r="BY115" s="817"/>
      <c r="BZ115" s="817"/>
      <c r="CA115" s="817" t="s">
        <v>132</v>
      </c>
      <c r="CB115" s="817"/>
      <c r="CC115" s="817"/>
      <c r="CD115" s="817"/>
      <c r="CE115" s="817"/>
      <c r="CF115" s="875" t="s">
        <v>132</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132</v>
      </c>
      <c r="DH115" s="780"/>
      <c r="DI115" s="780"/>
      <c r="DJ115" s="780"/>
      <c r="DK115" s="781"/>
      <c r="DL115" s="782" t="s">
        <v>132</v>
      </c>
      <c r="DM115" s="780"/>
      <c r="DN115" s="780"/>
      <c r="DO115" s="780"/>
      <c r="DP115" s="781"/>
      <c r="DQ115" s="782" t="s">
        <v>132</v>
      </c>
      <c r="DR115" s="780"/>
      <c r="DS115" s="780"/>
      <c r="DT115" s="780"/>
      <c r="DU115" s="781"/>
      <c r="DV115" s="824" t="s">
        <v>445</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132</v>
      </c>
      <c r="AB116" s="780"/>
      <c r="AC116" s="780"/>
      <c r="AD116" s="780"/>
      <c r="AE116" s="781"/>
      <c r="AF116" s="782" t="s">
        <v>132</v>
      </c>
      <c r="AG116" s="780"/>
      <c r="AH116" s="780"/>
      <c r="AI116" s="780"/>
      <c r="AJ116" s="781"/>
      <c r="AK116" s="782" t="s">
        <v>132</v>
      </c>
      <c r="AL116" s="780"/>
      <c r="AM116" s="780"/>
      <c r="AN116" s="780"/>
      <c r="AO116" s="781"/>
      <c r="AP116" s="824" t="s">
        <v>132</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132</v>
      </c>
      <c r="BW116" s="817"/>
      <c r="BX116" s="817"/>
      <c r="BY116" s="817"/>
      <c r="BZ116" s="817"/>
      <c r="CA116" s="817" t="s">
        <v>445</v>
      </c>
      <c r="CB116" s="817"/>
      <c r="CC116" s="817"/>
      <c r="CD116" s="817"/>
      <c r="CE116" s="817"/>
      <c r="CF116" s="875" t="s">
        <v>132</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132</v>
      </c>
      <c r="DH116" s="780"/>
      <c r="DI116" s="780"/>
      <c r="DJ116" s="780"/>
      <c r="DK116" s="781"/>
      <c r="DL116" s="782" t="s">
        <v>132</v>
      </c>
      <c r="DM116" s="780"/>
      <c r="DN116" s="780"/>
      <c r="DO116" s="780"/>
      <c r="DP116" s="781"/>
      <c r="DQ116" s="782" t="s">
        <v>445</v>
      </c>
      <c r="DR116" s="780"/>
      <c r="DS116" s="780"/>
      <c r="DT116" s="780"/>
      <c r="DU116" s="781"/>
      <c r="DV116" s="824" t="s">
        <v>132</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1518497</v>
      </c>
      <c r="AB117" s="903"/>
      <c r="AC117" s="903"/>
      <c r="AD117" s="903"/>
      <c r="AE117" s="904"/>
      <c r="AF117" s="905">
        <v>1440651</v>
      </c>
      <c r="AG117" s="903"/>
      <c r="AH117" s="903"/>
      <c r="AI117" s="903"/>
      <c r="AJ117" s="904"/>
      <c r="AK117" s="905">
        <v>1409275</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445</v>
      </c>
      <c r="BR117" s="817"/>
      <c r="BS117" s="817"/>
      <c r="BT117" s="817"/>
      <c r="BU117" s="817"/>
      <c r="BV117" s="817" t="s">
        <v>132</v>
      </c>
      <c r="BW117" s="817"/>
      <c r="BX117" s="817"/>
      <c r="BY117" s="817"/>
      <c r="BZ117" s="817"/>
      <c r="CA117" s="817" t="s">
        <v>132</v>
      </c>
      <c r="CB117" s="817"/>
      <c r="CC117" s="817"/>
      <c r="CD117" s="817"/>
      <c r="CE117" s="817"/>
      <c r="CF117" s="875" t="s">
        <v>132</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132</v>
      </c>
      <c r="DM117" s="780"/>
      <c r="DN117" s="780"/>
      <c r="DO117" s="780"/>
      <c r="DP117" s="781"/>
      <c r="DQ117" s="782" t="s">
        <v>445</v>
      </c>
      <c r="DR117" s="780"/>
      <c r="DS117" s="780"/>
      <c r="DT117" s="780"/>
      <c r="DU117" s="781"/>
      <c r="DV117" s="824" t="s">
        <v>132</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311</v>
      </c>
      <c r="AL118" s="896"/>
      <c r="AM118" s="896"/>
      <c r="AN118" s="896"/>
      <c r="AO118" s="897"/>
      <c r="AP118" s="899" t="s">
        <v>436</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132</v>
      </c>
      <c r="BR118" s="845"/>
      <c r="BS118" s="845"/>
      <c r="BT118" s="845"/>
      <c r="BU118" s="845"/>
      <c r="BV118" s="845" t="s">
        <v>132</v>
      </c>
      <c r="BW118" s="845"/>
      <c r="BX118" s="845"/>
      <c r="BY118" s="845"/>
      <c r="BZ118" s="845"/>
      <c r="CA118" s="845" t="s">
        <v>132</v>
      </c>
      <c r="CB118" s="845"/>
      <c r="CC118" s="845"/>
      <c r="CD118" s="845"/>
      <c r="CE118" s="845"/>
      <c r="CF118" s="875" t="s">
        <v>132</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445</v>
      </c>
      <c r="DM118" s="780"/>
      <c r="DN118" s="780"/>
      <c r="DO118" s="780"/>
      <c r="DP118" s="781"/>
      <c r="DQ118" s="782" t="s">
        <v>132</v>
      </c>
      <c r="DR118" s="780"/>
      <c r="DS118" s="780"/>
      <c r="DT118" s="780"/>
      <c r="DU118" s="781"/>
      <c r="DV118" s="824" t="s">
        <v>132</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132</v>
      </c>
      <c r="AB119" s="889"/>
      <c r="AC119" s="889"/>
      <c r="AD119" s="889"/>
      <c r="AE119" s="890"/>
      <c r="AF119" s="891" t="s">
        <v>132</v>
      </c>
      <c r="AG119" s="889"/>
      <c r="AH119" s="889"/>
      <c r="AI119" s="889"/>
      <c r="AJ119" s="890"/>
      <c r="AK119" s="891" t="s">
        <v>132</v>
      </c>
      <c r="AL119" s="889"/>
      <c r="AM119" s="889"/>
      <c r="AN119" s="889"/>
      <c r="AO119" s="890"/>
      <c r="AP119" s="892" t="s">
        <v>132</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467</v>
      </c>
      <c r="BP119" s="878"/>
      <c r="BQ119" s="879">
        <v>17175413</v>
      </c>
      <c r="BR119" s="845"/>
      <c r="BS119" s="845"/>
      <c r="BT119" s="845"/>
      <c r="BU119" s="845"/>
      <c r="BV119" s="845">
        <v>17232589</v>
      </c>
      <c r="BW119" s="845"/>
      <c r="BX119" s="845"/>
      <c r="BY119" s="845"/>
      <c r="BZ119" s="845"/>
      <c r="CA119" s="845">
        <v>16748038</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132</v>
      </c>
      <c r="DH119" s="764"/>
      <c r="DI119" s="764"/>
      <c r="DJ119" s="764"/>
      <c r="DK119" s="765"/>
      <c r="DL119" s="766" t="s">
        <v>132</v>
      </c>
      <c r="DM119" s="764"/>
      <c r="DN119" s="764"/>
      <c r="DO119" s="764"/>
      <c r="DP119" s="765"/>
      <c r="DQ119" s="766" t="s">
        <v>132</v>
      </c>
      <c r="DR119" s="764"/>
      <c r="DS119" s="764"/>
      <c r="DT119" s="764"/>
      <c r="DU119" s="765"/>
      <c r="DV119" s="848" t="s">
        <v>132</v>
      </c>
      <c r="DW119" s="849"/>
      <c r="DX119" s="849"/>
      <c r="DY119" s="849"/>
      <c r="DZ119" s="850"/>
    </row>
    <row r="120" spans="1:130" s="230"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132</v>
      </c>
      <c r="AG120" s="780"/>
      <c r="AH120" s="780"/>
      <c r="AI120" s="780"/>
      <c r="AJ120" s="781"/>
      <c r="AK120" s="782" t="s">
        <v>132</v>
      </c>
      <c r="AL120" s="780"/>
      <c r="AM120" s="780"/>
      <c r="AN120" s="780"/>
      <c r="AO120" s="781"/>
      <c r="AP120" s="824" t="s">
        <v>132</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5122291</v>
      </c>
      <c r="BR120" s="842"/>
      <c r="BS120" s="842"/>
      <c r="BT120" s="842"/>
      <c r="BU120" s="842"/>
      <c r="BV120" s="842">
        <v>5359875</v>
      </c>
      <c r="BW120" s="842"/>
      <c r="BX120" s="842"/>
      <c r="BY120" s="842"/>
      <c r="BZ120" s="842"/>
      <c r="CA120" s="842">
        <v>5875360</v>
      </c>
      <c r="CB120" s="842"/>
      <c r="CC120" s="842"/>
      <c r="CD120" s="842"/>
      <c r="CE120" s="842"/>
      <c r="CF120" s="866">
        <v>140.1</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t="s">
        <v>132</v>
      </c>
      <c r="DH120" s="842"/>
      <c r="DI120" s="842"/>
      <c r="DJ120" s="842"/>
      <c r="DK120" s="842"/>
      <c r="DL120" s="842" t="s">
        <v>132</v>
      </c>
      <c r="DM120" s="842"/>
      <c r="DN120" s="842"/>
      <c r="DO120" s="842"/>
      <c r="DP120" s="842"/>
      <c r="DQ120" s="842">
        <v>4518620</v>
      </c>
      <c r="DR120" s="842"/>
      <c r="DS120" s="842"/>
      <c r="DT120" s="842"/>
      <c r="DU120" s="842"/>
      <c r="DV120" s="843">
        <v>107.8</v>
      </c>
      <c r="DW120" s="843"/>
      <c r="DX120" s="843"/>
      <c r="DY120" s="843"/>
      <c r="DZ120" s="844"/>
    </row>
    <row r="121" spans="1:130" s="230" customFormat="1" ht="26.25" customHeight="1" x14ac:dyDescent="0.15">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2214</v>
      </c>
      <c r="AB121" s="780"/>
      <c r="AC121" s="780"/>
      <c r="AD121" s="780"/>
      <c r="AE121" s="781"/>
      <c r="AF121" s="782">
        <v>2214</v>
      </c>
      <c r="AG121" s="780"/>
      <c r="AH121" s="780"/>
      <c r="AI121" s="780"/>
      <c r="AJ121" s="781"/>
      <c r="AK121" s="782">
        <v>2174</v>
      </c>
      <c r="AL121" s="780"/>
      <c r="AM121" s="780"/>
      <c r="AN121" s="780"/>
      <c r="AO121" s="781"/>
      <c r="AP121" s="824">
        <v>0.1</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31216</v>
      </c>
      <c r="BR121" s="817"/>
      <c r="BS121" s="817"/>
      <c r="BT121" s="817"/>
      <c r="BU121" s="817"/>
      <c r="BV121" s="817">
        <v>29223</v>
      </c>
      <c r="BW121" s="817"/>
      <c r="BX121" s="817"/>
      <c r="BY121" s="817"/>
      <c r="BZ121" s="817"/>
      <c r="CA121" s="817">
        <v>27196</v>
      </c>
      <c r="CB121" s="817"/>
      <c r="CC121" s="817"/>
      <c r="CD121" s="817"/>
      <c r="CE121" s="817"/>
      <c r="CF121" s="875">
        <v>0.6</v>
      </c>
      <c r="CG121" s="876"/>
      <c r="CH121" s="876"/>
      <c r="CI121" s="876"/>
      <c r="CJ121" s="876"/>
      <c r="CK121" s="869"/>
      <c r="CL121" s="855"/>
      <c r="CM121" s="855"/>
      <c r="CN121" s="855"/>
      <c r="CO121" s="856"/>
      <c r="CP121" s="835" t="s">
        <v>475</v>
      </c>
      <c r="CQ121" s="836"/>
      <c r="CR121" s="836"/>
      <c r="CS121" s="836"/>
      <c r="CT121" s="836"/>
      <c r="CU121" s="836"/>
      <c r="CV121" s="836"/>
      <c r="CW121" s="836"/>
      <c r="CX121" s="836"/>
      <c r="CY121" s="836"/>
      <c r="CZ121" s="836"/>
      <c r="DA121" s="836"/>
      <c r="DB121" s="836"/>
      <c r="DC121" s="836"/>
      <c r="DD121" s="836"/>
      <c r="DE121" s="836"/>
      <c r="DF121" s="837"/>
      <c r="DG121" s="816">
        <v>118384</v>
      </c>
      <c r="DH121" s="817"/>
      <c r="DI121" s="817"/>
      <c r="DJ121" s="817"/>
      <c r="DK121" s="817"/>
      <c r="DL121" s="817">
        <v>221453</v>
      </c>
      <c r="DM121" s="817"/>
      <c r="DN121" s="817"/>
      <c r="DO121" s="817"/>
      <c r="DP121" s="817"/>
      <c r="DQ121" s="817">
        <v>187473</v>
      </c>
      <c r="DR121" s="817"/>
      <c r="DS121" s="817"/>
      <c r="DT121" s="817"/>
      <c r="DU121" s="817"/>
      <c r="DV121" s="794">
        <v>4.5</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445</v>
      </c>
      <c r="AG122" s="780"/>
      <c r="AH122" s="780"/>
      <c r="AI122" s="780"/>
      <c r="AJ122" s="781"/>
      <c r="AK122" s="782" t="s">
        <v>132</v>
      </c>
      <c r="AL122" s="780"/>
      <c r="AM122" s="780"/>
      <c r="AN122" s="780"/>
      <c r="AO122" s="781"/>
      <c r="AP122" s="824" t="s">
        <v>132</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10917691</v>
      </c>
      <c r="BR122" s="845"/>
      <c r="BS122" s="845"/>
      <c r="BT122" s="845"/>
      <c r="BU122" s="845"/>
      <c r="BV122" s="845">
        <v>10786690</v>
      </c>
      <c r="BW122" s="845"/>
      <c r="BX122" s="845"/>
      <c r="BY122" s="845"/>
      <c r="BZ122" s="845"/>
      <c r="CA122" s="845">
        <v>10286477</v>
      </c>
      <c r="CB122" s="845"/>
      <c r="CC122" s="845"/>
      <c r="CD122" s="845"/>
      <c r="CE122" s="845"/>
      <c r="CF122" s="846">
        <v>245.3</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816" t="s">
        <v>132</v>
      </c>
      <c r="DH122" s="817"/>
      <c r="DI122" s="817"/>
      <c r="DJ122" s="817"/>
      <c r="DK122" s="817"/>
      <c r="DL122" s="817" t="s">
        <v>132</v>
      </c>
      <c r="DM122" s="817"/>
      <c r="DN122" s="817"/>
      <c r="DO122" s="817"/>
      <c r="DP122" s="817"/>
      <c r="DQ122" s="817" t="s">
        <v>132</v>
      </c>
      <c r="DR122" s="817"/>
      <c r="DS122" s="817"/>
      <c r="DT122" s="817"/>
      <c r="DU122" s="817"/>
      <c r="DV122" s="794" t="s">
        <v>132</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132</v>
      </c>
      <c r="AB123" s="780"/>
      <c r="AC123" s="780"/>
      <c r="AD123" s="780"/>
      <c r="AE123" s="781"/>
      <c r="AF123" s="782" t="s">
        <v>132</v>
      </c>
      <c r="AG123" s="780"/>
      <c r="AH123" s="780"/>
      <c r="AI123" s="780"/>
      <c r="AJ123" s="781"/>
      <c r="AK123" s="782" t="s">
        <v>132</v>
      </c>
      <c r="AL123" s="780"/>
      <c r="AM123" s="780"/>
      <c r="AN123" s="780"/>
      <c r="AO123" s="781"/>
      <c r="AP123" s="824" t="s">
        <v>132</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478</v>
      </c>
      <c r="BP123" s="878"/>
      <c r="BQ123" s="832">
        <v>16071198</v>
      </c>
      <c r="BR123" s="833"/>
      <c r="BS123" s="833"/>
      <c r="BT123" s="833"/>
      <c r="BU123" s="833"/>
      <c r="BV123" s="833">
        <v>16175788</v>
      </c>
      <c r="BW123" s="833"/>
      <c r="BX123" s="833"/>
      <c r="BY123" s="833"/>
      <c r="BZ123" s="833"/>
      <c r="CA123" s="833">
        <v>16189033</v>
      </c>
      <c r="CB123" s="833"/>
      <c r="CC123" s="833"/>
      <c r="CD123" s="833"/>
      <c r="CE123" s="833"/>
      <c r="CF123" s="748"/>
      <c r="CG123" s="749"/>
      <c r="CH123" s="749"/>
      <c r="CI123" s="749"/>
      <c r="CJ123" s="834"/>
      <c r="CK123" s="869"/>
      <c r="CL123" s="855"/>
      <c r="CM123" s="855"/>
      <c r="CN123" s="855"/>
      <c r="CO123" s="856"/>
      <c r="CP123" s="835" t="s">
        <v>479</v>
      </c>
      <c r="CQ123" s="836"/>
      <c r="CR123" s="836"/>
      <c r="CS123" s="836"/>
      <c r="CT123" s="836"/>
      <c r="CU123" s="836"/>
      <c r="CV123" s="836"/>
      <c r="CW123" s="836"/>
      <c r="CX123" s="836"/>
      <c r="CY123" s="836"/>
      <c r="CZ123" s="836"/>
      <c r="DA123" s="836"/>
      <c r="DB123" s="836"/>
      <c r="DC123" s="836"/>
      <c r="DD123" s="836"/>
      <c r="DE123" s="836"/>
      <c r="DF123" s="837"/>
      <c r="DG123" s="779" t="s">
        <v>132</v>
      </c>
      <c r="DH123" s="780"/>
      <c r="DI123" s="780"/>
      <c r="DJ123" s="780"/>
      <c r="DK123" s="781"/>
      <c r="DL123" s="782" t="s">
        <v>132</v>
      </c>
      <c r="DM123" s="780"/>
      <c r="DN123" s="780"/>
      <c r="DO123" s="780"/>
      <c r="DP123" s="781"/>
      <c r="DQ123" s="782" t="s">
        <v>132</v>
      </c>
      <c r="DR123" s="780"/>
      <c r="DS123" s="780"/>
      <c r="DT123" s="780"/>
      <c r="DU123" s="781"/>
      <c r="DV123" s="824" t="s">
        <v>132</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132</v>
      </c>
      <c r="AL124" s="780"/>
      <c r="AM124" s="780"/>
      <c r="AN124" s="780"/>
      <c r="AO124" s="781"/>
      <c r="AP124" s="824" t="s">
        <v>132</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27.2</v>
      </c>
      <c r="BR124" s="831"/>
      <c r="BS124" s="831"/>
      <c r="BT124" s="831"/>
      <c r="BU124" s="831"/>
      <c r="BV124" s="831">
        <v>24</v>
      </c>
      <c r="BW124" s="831"/>
      <c r="BX124" s="831"/>
      <c r="BY124" s="831"/>
      <c r="BZ124" s="831"/>
      <c r="CA124" s="831">
        <v>13.3</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v>4894356</v>
      </c>
      <c r="DH124" s="764"/>
      <c r="DI124" s="764"/>
      <c r="DJ124" s="764"/>
      <c r="DK124" s="765"/>
      <c r="DL124" s="766">
        <v>4611160</v>
      </c>
      <c r="DM124" s="764"/>
      <c r="DN124" s="764"/>
      <c r="DO124" s="764"/>
      <c r="DP124" s="765"/>
      <c r="DQ124" s="766" t="s">
        <v>132</v>
      </c>
      <c r="DR124" s="764"/>
      <c r="DS124" s="764"/>
      <c r="DT124" s="764"/>
      <c r="DU124" s="765"/>
      <c r="DV124" s="848" t="s">
        <v>132</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132</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132</v>
      </c>
      <c r="DH125" s="842"/>
      <c r="DI125" s="842"/>
      <c r="DJ125" s="842"/>
      <c r="DK125" s="842"/>
      <c r="DL125" s="842" t="s">
        <v>132</v>
      </c>
      <c r="DM125" s="842"/>
      <c r="DN125" s="842"/>
      <c r="DO125" s="842"/>
      <c r="DP125" s="842"/>
      <c r="DQ125" s="842" t="s">
        <v>132</v>
      </c>
      <c r="DR125" s="842"/>
      <c r="DS125" s="842"/>
      <c r="DT125" s="842"/>
      <c r="DU125" s="842"/>
      <c r="DV125" s="843" t="s">
        <v>132</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132</v>
      </c>
      <c r="AG126" s="780"/>
      <c r="AH126" s="780"/>
      <c r="AI126" s="780"/>
      <c r="AJ126" s="781"/>
      <c r="AK126" s="782" t="s">
        <v>132</v>
      </c>
      <c r="AL126" s="780"/>
      <c r="AM126" s="780"/>
      <c r="AN126" s="780"/>
      <c r="AO126" s="781"/>
      <c r="AP126" s="824" t="s">
        <v>132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t="s">
        <v>132</v>
      </c>
      <c r="DM126" s="817"/>
      <c r="DN126" s="817"/>
      <c r="DO126" s="817"/>
      <c r="DP126" s="817"/>
      <c r="DQ126" s="817" t="s">
        <v>132</v>
      </c>
      <c r="DR126" s="817"/>
      <c r="DS126" s="817"/>
      <c r="DT126" s="817"/>
      <c r="DU126" s="817"/>
      <c r="DV126" s="794" t="s">
        <v>132</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132</v>
      </c>
      <c r="AB127" s="780"/>
      <c r="AC127" s="780"/>
      <c r="AD127" s="780"/>
      <c r="AE127" s="781"/>
      <c r="AF127" s="782" t="s">
        <v>132</v>
      </c>
      <c r="AG127" s="780"/>
      <c r="AH127" s="780"/>
      <c r="AI127" s="780"/>
      <c r="AJ127" s="781"/>
      <c r="AK127" s="782" t="s">
        <v>132</v>
      </c>
      <c r="AL127" s="780"/>
      <c r="AM127" s="780"/>
      <c r="AN127" s="780"/>
      <c r="AO127" s="781"/>
      <c r="AP127" s="824" t="s">
        <v>132</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132</v>
      </c>
      <c r="DM127" s="817"/>
      <c r="DN127" s="817"/>
      <c r="DO127" s="817"/>
      <c r="DP127" s="817"/>
      <c r="DQ127" s="817" t="s">
        <v>132</v>
      </c>
      <c r="DR127" s="817"/>
      <c r="DS127" s="817"/>
      <c r="DT127" s="817"/>
      <c r="DU127" s="817"/>
      <c r="DV127" s="794" t="s">
        <v>132</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2516</v>
      </c>
      <c r="AB128" s="801"/>
      <c r="AC128" s="801"/>
      <c r="AD128" s="801"/>
      <c r="AE128" s="802"/>
      <c r="AF128" s="803">
        <v>2515</v>
      </c>
      <c r="AG128" s="801"/>
      <c r="AH128" s="801"/>
      <c r="AI128" s="801"/>
      <c r="AJ128" s="802"/>
      <c r="AK128" s="803">
        <v>2515</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132</v>
      </c>
      <c r="BG128" s="787"/>
      <c r="BH128" s="787"/>
      <c r="BI128" s="787"/>
      <c r="BJ128" s="787"/>
      <c r="BK128" s="787"/>
      <c r="BL128" s="810"/>
      <c r="BM128" s="786">
        <v>14.87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t="s">
        <v>132</v>
      </c>
      <c r="DH128" s="791"/>
      <c r="DI128" s="791"/>
      <c r="DJ128" s="791"/>
      <c r="DK128" s="791"/>
      <c r="DL128" s="791" t="s">
        <v>132</v>
      </c>
      <c r="DM128" s="791"/>
      <c r="DN128" s="791"/>
      <c r="DO128" s="791"/>
      <c r="DP128" s="791"/>
      <c r="DQ128" s="791" t="s">
        <v>132</v>
      </c>
      <c r="DR128" s="791"/>
      <c r="DS128" s="791"/>
      <c r="DT128" s="791"/>
      <c r="DU128" s="791"/>
      <c r="DV128" s="792" t="s">
        <v>132</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5165615</v>
      </c>
      <c r="AB129" s="780"/>
      <c r="AC129" s="780"/>
      <c r="AD129" s="780"/>
      <c r="AE129" s="781"/>
      <c r="AF129" s="782">
        <v>5416524</v>
      </c>
      <c r="AG129" s="780"/>
      <c r="AH129" s="780"/>
      <c r="AI129" s="780"/>
      <c r="AJ129" s="781"/>
      <c r="AK129" s="782">
        <v>5200736</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132</v>
      </c>
      <c r="BG129" s="771"/>
      <c r="BH129" s="771"/>
      <c r="BI129" s="771"/>
      <c r="BJ129" s="771"/>
      <c r="BK129" s="771"/>
      <c r="BL129" s="772"/>
      <c r="BM129" s="770">
        <v>19.87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1111191</v>
      </c>
      <c r="AB130" s="780"/>
      <c r="AC130" s="780"/>
      <c r="AD130" s="780"/>
      <c r="AE130" s="781"/>
      <c r="AF130" s="782">
        <v>1028817</v>
      </c>
      <c r="AG130" s="780"/>
      <c r="AH130" s="780"/>
      <c r="AI130" s="780"/>
      <c r="AJ130" s="781"/>
      <c r="AK130" s="782">
        <v>1007217</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4054424</v>
      </c>
      <c r="AB131" s="764"/>
      <c r="AC131" s="764"/>
      <c r="AD131" s="764"/>
      <c r="AE131" s="765"/>
      <c r="AF131" s="766">
        <v>4387707</v>
      </c>
      <c r="AG131" s="764"/>
      <c r="AH131" s="764"/>
      <c r="AI131" s="764"/>
      <c r="AJ131" s="765"/>
      <c r="AK131" s="766">
        <v>4193519</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v>13.3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9.9839089350000005</v>
      </c>
      <c r="AB132" s="745"/>
      <c r="AC132" s="745"/>
      <c r="AD132" s="745"/>
      <c r="AE132" s="746"/>
      <c r="AF132" s="747">
        <v>9.3287678510000003</v>
      </c>
      <c r="AG132" s="745"/>
      <c r="AH132" s="745"/>
      <c r="AI132" s="745"/>
      <c r="AJ132" s="746"/>
      <c r="AK132" s="747">
        <v>9.5276306129999995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10.6</v>
      </c>
      <c r="AB133" s="724"/>
      <c r="AC133" s="724"/>
      <c r="AD133" s="724"/>
      <c r="AE133" s="725"/>
      <c r="AF133" s="723">
        <v>9.9</v>
      </c>
      <c r="AG133" s="724"/>
      <c r="AH133" s="724"/>
      <c r="AI133" s="724"/>
      <c r="AJ133" s="725"/>
      <c r="AK133" s="723">
        <v>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DPCXWstN8qd436da9n5dcpgEpWbl2BjSnt9/QNXdfAnQO19ONS32cf2nu11oE0D/l0BzyPoGRvyddCBoVk6vA==" saltValue="7Gqd5u02eg1DM1Oau95ic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oh4qeZgEIolBGj+fYDaaTU244T1jLBgIN/ofD0vPEy/TSVHmSR8o6ObDpcDWUQUb4SA8Q8aQPARSfppZyyNBw==" saltValue="6ObApJ/6cY3ncKO6Jzu6u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SIWMvSWX4ukS84Uqkjh8RgamIZupADlHXr8m+4dNgWT4kqRHK0r7NjBhHgFHKZtk54MjAENWa364wZFFinljw==" saltValue="YRDRWmg4Uap9wpM01RAJN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1220793</v>
      </c>
      <c r="AP9" s="281">
        <v>101835</v>
      </c>
      <c r="AQ9" s="282">
        <v>121814</v>
      </c>
      <c r="AR9" s="283">
        <v>-16.399999999999999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158009</v>
      </c>
      <c r="AP10" s="284">
        <v>13181</v>
      </c>
      <c r="AQ10" s="285">
        <v>18777</v>
      </c>
      <c r="AR10" s="286">
        <v>-29.8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t="s">
        <v>516</v>
      </c>
      <c r="AP11" s="284" t="s">
        <v>516</v>
      </c>
      <c r="AQ11" s="285">
        <v>3489</v>
      </c>
      <c r="AR11" s="286" t="s">
        <v>516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517</v>
      </c>
      <c r="AL12" s="1131"/>
      <c r="AM12" s="1131"/>
      <c r="AN12" s="1132"/>
      <c r="AO12" s="284" t="s">
        <v>516</v>
      </c>
      <c r="AP12" s="284" t="s">
        <v>516</v>
      </c>
      <c r="AQ12" s="285" t="s">
        <v>516</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42893</v>
      </c>
      <c r="AP13" s="284">
        <v>3578</v>
      </c>
      <c r="AQ13" s="285">
        <v>6796</v>
      </c>
      <c r="AR13" s="286">
        <v>-47.4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15235</v>
      </c>
      <c r="AP14" s="284">
        <v>1271</v>
      </c>
      <c r="AQ14" s="285">
        <v>2572</v>
      </c>
      <c r="AR14" s="286">
        <v>-50.6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-85480</v>
      </c>
      <c r="AP15" s="284">
        <v>-7130</v>
      </c>
      <c r="AQ15" s="285">
        <v>-9119</v>
      </c>
      <c r="AR15" s="286">
        <v>-21.8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1351450</v>
      </c>
      <c r="AP16" s="284">
        <v>112734</v>
      </c>
      <c r="AQ16" s="285">
        <v>144330</v>
      </c>
      <c r="AR16" s="286">
        <v>-21.9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9.93</v>
      </c>
      <c r="AP21" s="298">
        <v>12.76</v>
      </c>
      <c r="AQ21" s="299">
        <v>-2.83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94.1</v>
      </c>
      <c r="AP22" s="303">
        <v>95.6</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1005005</v>
      </c>
      <c r="AP32" s="312">
        <v>83834</v>
      </c>
      <c r="AQ32" s="313">
        <v>83451</v>
      </c>
      <c r="AR32" s="314">
        <v>0.5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516</v>
      </c>
      <c r="AP34" s="312" t="s">
        <v>516</v>
      </c>
      <c r="AQ34" s="313" t="s">
        <v>516</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362598</v>
      </c>
      <c r="AP35" s="312">
        <v>30247</v>
      </c>
      <c r="AQ35" s="313">
        <v>28003</v>
      </c>
      <c r="AR35" s="314">
        <v>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39498</v>
      </c>
      <c r="AP36" s="312">
        <v>3295</v>
      </c>
      <c r="AQ36" s="313">
        <v>3357</v>
      </c>
      <c r="AR36" s="314">
        <v>-1.8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v>2174</v>
      </c>
      <c r="AP37" s="312">
        <v>181</v>
      </c>
      <c r="AQ37" s="313">
        <v>824</v>
      </c>
      <c r="AR37" s="314">
        <v>-78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516</v>
      </c>
      <c r="AP38" s="315" t="s">
        <v>516</v>
      </c>
      <c r="AQ38" s="316">
        <v>11</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-2515</v>
      </c>
      <c r="AP39" s="312">
        <v>-210</v>
      </c>
      <c r="AQ39" s="313">
        <v>-3327</v>
      </c>
      <c r="AR39" s="314">
        <v>-93.7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-1007217</v>
      </c>
      <c r="AP40" s="312">
        <v>-84019</v>
      </c>
      <c r="AQ40" s="313">
        <v>-75351</v>
      </c>
      <c r="AR40" s="314">
        <v>11.5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399543</v>
      </c>
      <c r="AP41" s="312">
        <v>33329</v>
      </c>
      <c r="AQ41" s="313">
        <v>36968</v>
      </c>
      <c r="AR41" s="314">
        <v>-9.8000000000000007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2416379</v>
      </c>
      <c r="AN51" s="334">
        <v>188721</v>
      </c>
      <c r="AO51" s="335">
        <v>33.5</v>
      </c>
      <c r="AP51" s="336">
        <v>115050</v>
      </c>
      <c r="AQ51" s="337">
        <v>1</v>
      </c>
      <c r="AR51" s="338">
        <v>32.5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967665</v>
      </c>
      <c r="AN52" s="342">
        <v>75575</v>
      </c>
      <c r="AO52" s="343">
        <v>11.1</v>
      </c>
      <c r="AP52" s="344">
        <v>53792</v>
      </c>
      <c r="AQ52" s="345">
        <v>1.2</v>
      </c>
      <c r="AR52" s="346">
        <v>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1678897</v>
      </c>
      <c r="AN53" s="334">
        <v>133405</v>
      </c>
      <c r="AO53" s="335">
        <v>-29.3</v>
      </c>
      <c r="AP53" s="336">
        <v>118252</v>
      </c>
      <c r="AQ53" s="337">
        <v>2.8</v>
      </c>
      <c r="AR53" s="338">
        <v>-32.1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825973</v>
      </c>
      <c r="AN54" s="342">
        <v>65632</v>
      </c>
      <c r="AO54" s="343">
        <v>-13.2</v>
      </c>
      <c r="AP54" s="344">
        <v>49994</v>
      </c>
      <c r="AQ54" s="345">
        <v>-7.1</v>
      </c>
      <c r="AR54" s="346">
        <v>-6.1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2536075</v>
      </c>
      <c r="AN55" s="334">
        <v>205717</v>
      </c>
      <c r="AO55" s="335">
        <v>54.2</v>
      </c>
      <c r="AP55" s="336">
        <v>120302</v>
      </c>
      <c r="AQ55" s="337">
        <v>1.7</v>
      </c>
      <c r="AR55" s="338">
        <v>52.5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1816669</v>
      </c>
      <c r="AN56" s="342">
        <v>147361</v>
      </c>
      <c r="AO56" s="343">
        <v>124.5</v>
      </c>
      <c r="AP56" s="344">
        <v>59328</v>
      </c>
      <c r="AQ56" s="345">
        <v>18.7</v>
      </c>
      <c r="AR56" s="346">
        <v>105.8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2417566</v>
      </c>
      <c r="AN57" s="334">
        <v>199535</v>
      </c>
      <c r="AO57" s="335">
        <v>-3</v>
      </c>
      <c r="AP57" s="336">
        <v>114841</v>
      </c>
      <c r="AQ57" s="337">
        <v>-4.5</v>
      </c>
      <c r="AR57" s="338">
        <v>1.5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1783023</v>
      </c>
      <c r="AN58" s="342">
        <v>147163</v>
      </c>
      <c r="AO58" s="343">
        <v>-0.1</v>
      </c>
      <c r="AP58" s="344">
        <v>51589</v>
      </c>
      <c r="AQ58" s="345">
        <v>-13</v>
      </c>
      <c r="AR58" s="346">
        <v>12.9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1356797</v>
      </c>
      <c r="AN59" s="334">
        <v>113180</v>
      </c>
      <c r="AO59" s="335">
        <v>-43.3</v>
      </c>
      <c r="AP59" s="336">
        <v>124145</v>
      </c>
      <c r="AQ59" s="337">
        <v>8.1</v>
      </c>
      <c r="AR59" s="338">
        <v>-51.4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803440</v>
      </c>
      <c r="AN60" s="342">
        <v>67020</v>
      </c>
      <c r="AO60" s="343">
        <v>-54.5</v>
      </c>
      <c r="AP60" s="344">
        <v>54761</v>
      </c>
      <c r="AQ60" s="345">
        <v>6.1</v>
      </c>
      <c r="AR60" s="346">
        <v>-60.6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2081143</v>
      </c>
      <c r="AN61" s="349">
        <v>168112</v>
      </c>
      <c r="AO61" s="350">
        <v>2.4</v>
      </c>
      <c r="AP61" s="351">
        <v>118518</v>
      </c>
      <c r="AQ61" s="352">
        <v>1.8</v>
      </c>
      <c r="AR61" s="338">
        <v>0.6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1239354</v>
      </c>
      <c r="AN62" s="342">
        <v>100550</v>
      </c>
      <c r="AO62" s="343">
        <v>13.6</v>
      </c>
      <c r="AP62" s="344">
        <v>53893</v>
      </c>
      <c r="AQ62" s="345">
        <v>1.2</v>
      </c>
      <c r="AR62" s="346">
        <v>12.4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eO8zTOFEFTmz2sZ/t75SxVr1/ao6GEn95rr7dU2HIfpRH6N3IsRsWqD/XmaIal9S+zADDNs5ieJJFFexgNl2g==" saltValue="jUsyPdYZux4t+Hhdfv7KK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1" spans="125:125" ht="13.5" hidden="1" customHeight="1" x14ac:dyDescent="0.15">
      <c r="DU121" s="259"/>
    </row>
  </sheetData>
  <sheetProtection algorithmName="SHA-512" hashValue="2dNBHJ2gGCX7xzWtge6shtFT3e1U1QDZraJRUf+/zIGWjp9XJXdQqkTnLM9YoUybzieWJQtGaKF0/ySfud0WRQ==" saltValue="YlkvGKlpFT3NJKF9HltT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E0HyDaUEsDgBMQ7FGGi/w4JqojHKffjfE1E50q9BLo6EkJHzuzOzJyTvoT86K7mLA559maHsvH6pN5/sD4woDA==" saltValue="oUJyuDdrtZKvwsSnXCAk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28.68</v>
      </c>
      <c r="G47" s="12">
        <v>29.38</v>
      </c>
      <c r="H47" s="12">
        <v>28.73</v>
      </c>
      <c r="I47" s="12">
        <v>27.41</v>
      </c>
      <c r="J47" s="13">
        <v>28.55</v>
      </c>
    </row>
    <row r="48" spans="2:10" ht="57.75" customHeight="1" x14ac:dyDescent="0.15">
      <c r="B48" s="14"/>
      <c r="C48" s="1141" t="s">
        <v>4</v>
      </c>
      <c r="D48" s="1141"/>
      <c r="E48" s="1142"/>
      <c r="F48" s="15">
        <v>9.4700000000000006</v>
      </c>
      <c r="G48" s="16">
        <v>14.89</v>
      </c>
      <c r="H48" s="16">
        <v>11.99</v>
      </c>
      <c r="I48" s="16">
        <v>18.62</v>
      </c>
      <c r="J48" s="17">
        <v>16.68</v>
      </c>
    </row>
    <row r="49" spans="2:10" ht="57.75" customHeight="1" thickBot="1" x14ac:dyDescent="0.2">
      <c r="B49" s="18"/>
      <c r="C49" s="1143" t="s">
        <v>5</v>
      </c>
      <c r="D49" s="1143"/>
      <c r="E49" s="1144"/>
      <c r="F49" s="19" t="s">
        <v>563</v>
      </c>
      <c r="G49" s="20">
        <v>5.21</v>
      </c>
      <c r="H49" s="20" t="s">
        <v>564</v>
      </c>
      <c r="I49" s="20">
        <v>7.19</v>
      </c>
      <c r="J49" s="21" t="s">
        <v>565</v>
      </c>
    </row>
    <row r="50" spans="2:10" x14ac:dyDescent="0.15"/>
  </sheetData>
  <sheetProtection algorithmName="SHA-512" hashValue="0iG4ZeUvMNnVwxa/GA8AIlKLjoklkOk61+bowPlFJ5zuWTTjcyx9KItzGTk71+2sgRBjbPxCXWcC6hINBXrlsg==" saltValue="FNcuGQgcQRbVUrXMxEzz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147290</cp:lastModifiedBy>
  <dcterms:created xsi:type="dcterms:W3CDTF">2024-02-05T02:36:24Z</dcterms:created>
  <dcterms:modified xsi:type="dcterms:W3CDTF">2024-03-22T11:15:11Z</dcterms:modified>
  <cp:category/>
</cp:coreProperties>
</file>