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C36" i="10"/>
  <c r="AM35" i="10"/>
  <c r="C35" i="10"/>
  <c r="CO34" i="10"/>
  <c r="CO35" i="10" s="1"/>
  <c r="BW34" i="10"/>
  <c r="BW35" i="10" s="1"/>
  <c r="BW36" i="10" s="1"/>
  <c r="BW37" i="10" s="1"/>
  <c r="BW38" i="10" s="1"/>
  <c r="BW39" i="10" s="1"/>
  <c r="BW40" i="10" s="1"/>
  <c r="BW41"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alcChain>
</file>

<file path=xl/sharedStrings.xml><?xml version="1.0" encoding="utf-8"?>
<sst xmlns="http://schemas.openxmlformats.org/spreadsheetml/2006/main" count="1123" uniqueCount="600">
  <si>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</si>
  <si>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</si>
  <si>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</si>
  <si>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</si>
  <si>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</si>
  <si>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</si>
  <si>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</si>
  <si>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</si>
  <si>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</si>
  <si>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</si>
  <si>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</si>
  <si>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</si>
  <si>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</si>
  <si>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</si>
  <si>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</si>
  <si>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</si>
  <si>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</si>
  <si>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</si>
  <si>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</si>
  <si>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</si>
  <si>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</si>
  <si>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</si>
  <si>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</si>
  <si>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</si>
  <si>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</si>
  <si>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</si>
  <si>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</si>
  <si>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</si>
  <si>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</si>
  <si>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</si>
  <si>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</si>
  <si>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</si>
  <si>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</si>
  <si>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</si>
  <si>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</si>
  <si>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</si>
  <si>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</si>
  <si>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</si>
  <si>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</si>
  <si>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</si>
  <si>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</si>
  <si>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</si>
  <si>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</si>
  <si>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</si>
  <si>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</si>
  <si>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</si>
  <si>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</si>
  <si>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</si>
  <si>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</si>
  <si>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</si>
  <si>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</si>
  <si>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</si>
  <si>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</si>
  <si>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</si>
  <si>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</si>
  <si>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</si>
  <si>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</si>
  <si>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</si>
  <si>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</si>
  <si>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</si>
  <si>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</si>
  <si>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</si>
  <si>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</si>
  <si>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</si>
  <si>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</si>
  <si>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</si>
  <si>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</si>
  <si>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</si>
  <si>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</si>
  <si>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</si>
  <si>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</si>
  <si>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</si>
  <si>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</si>
  <si>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</si>
  <si>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</si>
  <si>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</si>
  <si>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</si>
  <si>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</si>
  <si>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</si>
  <si>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</si>
  <si>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</si>
  <si>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</si>
  <si>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</si>
  <si>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</si>
  <si>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</si>
  <si>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</si>
  <si>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</si>
  <si>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</si>
  <si>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</si>
  <si>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</si>
  <si>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</si>
  <si>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</si>
  <si>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</si>
  <si>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</si>
  <si>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</si>
  <si>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</si>
  <si>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</si>
  <si>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</si>
  <si>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</si>
  <si>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</si>
  <si>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</si>
  <si>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</si>
  <si>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</si>
  <si>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</si>
  <si>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</si>
  <si>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</si>
  <si>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</si>
  <si>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</si>
  <si>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</si>
  <si>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</si>
  <si>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</si>
  <si>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</si>
  <si>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</si>
  <si>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</si>
  <si>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</si>
  <si>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</si>
  <si>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</si>
  <si>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</si>
  <si>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</si>
  <si>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</si>
  <si>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</si>
  <si>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</si>
  <si>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</si>
  <si>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</si>
  <si>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</si>
  <si>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</si>
  <si>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</si>
  <si>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</si>
  <si>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</si>
  <si>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</si>
  <si>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</si>
  <si>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</si>
  <si>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</si>
  <si>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</si>
  <si>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</si>
  <si>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</si>
  <si>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</si>
  <si>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</si>
  <si>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</si>
  <si>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</si>
  <si>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</si>
  <si>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</si>
  <si>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</si>
  <si>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</si>
  <si>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</si>
  <si>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</si>
  <si>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</si>
  <si>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</si>
  <si>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</si>
  <si>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</si>
  <si>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</si>
  <si>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</si>
  <si>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</si>
  <si>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</si>
  <si>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</si>
  <si>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</si>
  <si>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</si>
  <si>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</si>
  <si>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</si>
  <si>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</si>
  <si>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</si>
  <si>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</si>
  <si>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</si>
  <si>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</si>
  <si>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</si>
  <si>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</si>
  <si>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</si>
  <si>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</si>
  <si>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</si>
  <si>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</si>
  <si>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</si>
  <si>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</si>
  <si>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</si>
  <si>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</si>
  <si>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</si>
  <si>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</si>
  <si>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</si>
  <si>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</si>
  <si>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</si>
  <si>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</si>
  <si>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</si>
  <si>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</si>
  <si>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</si>
  <si>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</si>
  <si>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</si>
  <si>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</si>
  <si>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</si>
  <si>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</si>
  <si>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</si>
  <si>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</si>
  <si>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</si>
  <si>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</si>
  <si>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</si>
  <si>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</si>
  <si>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</si>
  <si>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</si>
  <si>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</si>
  <si>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</si>
  <si>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</si>
  <si>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</si>
  <si>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</si>
  <si>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</si>
  <si>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</si>
  <si>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</si>
  <si>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</si>
  <si>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</si>
  <si>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</si>
  <si>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</si>
  <si>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</si>
  <si>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</si>
  <si>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</si>
  <si>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</si>
  <si>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</si>
  <si>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</si>
  <si>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</si>
  <si>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</si>
  <si>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</si>
  <si>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</si>
  <si>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</si>
  <si>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</si>
  <si>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</si>
  <si>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</si>
  <si>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</si>
  <si>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</si>
  <si>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</si>
  <si>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</si>
  <si>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</si>
  <si>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</si>
  <si>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</si>
  <si>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</si>
  <si>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</si>
  <si>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</si>
  <si>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</si>
  <si>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</si>
  <si>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</si>
  <si>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</si>
  <si>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</si>
  <si>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</si>
  <si>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</si>
  <si>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</si>
  <si>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</si>
  <si>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</si>
  <si>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</si>
  <si>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</si>
  <si>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</si>
  <si>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</si>
  <si>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</si>
  <si>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</si>
  <si>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</si>
  <si>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</si>
  <si>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</si>
  <si>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</si>
  <si>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</si>
  <si>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</si>
  <si>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</si>
  <si>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</si>
  <si>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</si>
  <si>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</si>
  <si>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</si>
  <si>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</si>
  <si>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</si>
  <si>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</si>
  <si>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</si>
  <si>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</si>
  <si>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</si>
  <si>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</si>
  <si>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</si>
  <si>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</si>
  <si>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</si>
  <si>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</si>
  <si>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</si>
  <si>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</si>
  <si>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</si>
  <si>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</si>
  <si>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</si>
  <si>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</si>
  <si>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</si>
  <si>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</si>
  <si>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</si>
  <si>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</si>
  <si>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</si>
  <si>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</si>
  <si>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</si>
  <si>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</si>
  <si>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</si>
  <si>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</si>
  <si>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</si>
  <si>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</si>
  <si>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</si>
  <si>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</si>
  <si>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</si>
  <si>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</si>
  <si>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</si>
  <si>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</si>
  <si>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</si>
  <si>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</si>
  <si>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</si>
  <si>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</si>
  <si>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</si>
  <si>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</si>
  <si>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</si>
  <si>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</si>
  <si>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</si>
  <si>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</si>
  <si>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</si>
  <si>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</si>
  <si>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</si>
  <si>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</si>
  <si>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</si>
  <si>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</si>
  <si>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</si>
  <si>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</si>
  <si>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</si>
  <si>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</si>
  <si>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</si>
  <si>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</si>
  <si>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</si>
  <si>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</si>
  <si>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</si>
  <si>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</si>
  <si>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</si>
  <si>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</si>
  <si>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</si>
  <si>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</si>
  <si>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</si>
  <si>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</si>
  <si>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</si>
  <si>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</si>
  <si>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</si>
  <si>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</si>
  <si>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</si>
  <si>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</si>
  <si>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</si>
  <si>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</si>
  <si>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</si>
  <si>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</si>
  <si>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</si>
  <si>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</si>
  <si>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</si>
  <si>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</si>
  <si>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</si>
  <si>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</si>
  <si>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</si>
  <si>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</si>
  <si>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</si>
  <si>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</si>
  <si>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</si>
  <si>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</si>
  <si>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</si>
  <si>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</si>
  <si>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</si>
  <si>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</si>
  <si>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</si>
  <si>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</si>
  <si>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</si>
  <si>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</si>
  <si>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</si>
  <si>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</si>
  <si>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</si>
  <si>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</si>
  <si>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</si>
  <si>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</si>
  <si>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</si>
  <si>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</si>
  <si>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</si>
  <si>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</si>
  <si>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</si>
  <si>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</si>
  <si>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</si>
  <si>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</si>
  <si>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</si>
  <si>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</si>
  <si>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</si>
  <si>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</si>
  <si>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</si>
  <si>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</si>
  <si>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</si>
  <si>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</si>
  <si>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</si>
  <si>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</si>
  <si>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</si>
  <si>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</si>
  <si>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</si>
  <si>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</si>
  <si>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</si>
  <si>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</si>
  <si>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</si>
  <si>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</si>
  <si>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</si>
  <si>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</si>
  <si>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</si>
  <si>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</si>
  <si>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</si>
  <si>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</si>
  <si>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</si>
  <si>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</si>
  <si>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</si>
  <si>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</si>
  <si>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</si>
  <si>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</si>
  <si>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</si>
  <si>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</si>
  <si>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</si>
  <si>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</si>
  <si>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</si>
  <si>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</si>
  <si>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</si>
  <si>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</si>
  <si>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</si>
  <si>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</si>
  <si>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</si>
  <si>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</si>
  <si>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</si>
  <si>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</si>
  <si>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</si>
  <si>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</si>
  <si>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</si>
  <si>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</si>
  <si>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</si>
  <si>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</si>
  <si>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</si>
  <si>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</si>
  <si>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</si>
  <si>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</si>
  <si>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</si>
  <si>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</si>
  <si>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</si>
  <si>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</si>
  <si>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</si>
  <si>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</si>
  <si>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</si>
  <si>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</si>
  <si>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</si>
  <si>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</si>
  <si>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</si>
  <si>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</si>
  <si>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</si>
  <si>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</si>
  <si>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</si>
  <si>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</si>
  <si>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</si>
  <si>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</si>
  <si>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</si>
  <si>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</si>
  <si>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</si>
  <si>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</si>
  <si>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</si>
  <si>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</si>
  <si>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</si>
  <si>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</si>
  <si>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</si>
  <si>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</si>
  <si>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</si>
  <si>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</si>
  <si>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</si>
  <si>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</si>
  <si>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</si>
  <si>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</si>
  <si>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</si>
  <si>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</si>
  <si>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</si>
  <si>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</si>
  <si>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</si>
  <si>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</si>
  <si>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</si>
  <si>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</si>
  <si>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</si>
  <si>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</si>
  <si>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</si>
  <si>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</si>
  <si>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</si>
  <si>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</si>
  <si>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</si>
  <si>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</si>
  <si>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</si>
  <si>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</si>
  <si>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</si>
  <si>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</si>
  <si>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</si>
  <si>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</si>
  <si>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有田川町農業集落排水事業特別会計</t>
    <phoneticPr fontId="5"/>
  </si>
  <si>
    <t>(Ｆ)</t>
    <phoneticPr fontId="5"/>
  </si>
  <si>
    <t>有田川町浄化槽事業特別会計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</si>
  <si>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</si>
  <si>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</si>
  <si>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</si>
  <si>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</si>
  <si>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</si>
  <si>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</si>
  <si>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</si>
  <si>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</si>
  <si>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</si>
  <si>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</si>
  <si>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</si>
  <si>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</si>
  <si>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</si>
  <si>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</si>
  <si>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</si>
  <si>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</si>
  <si>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</si>
  <si>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</si>
  <si>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</si>
  <si>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</si>
  <si>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</si>
  <si>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</si>
  <si>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</si>
  <si>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</si>
  <si>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</si>
  <si>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</si>
  <si>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</si>
  <si>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</si>
  <si>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</si>
  <si>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</si>
  <si>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</si>
  <si>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</si>
  <si>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</si>
  <si>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</si>
  <si>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</si>
  <si>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</si>
  <si>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</si>
  <si>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</si>
  <si>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</si>
  <si>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</si>
  <si>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</si>
  <si>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</si>
  <si>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</si>
  <si>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</si>
  <si>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</si>
  <si>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</si>
  <si>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</si>
  <si>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</si>
  <si>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</si>
  <si>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</si>
  <si>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</si>
  <si>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</si>
  <si>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</si>
  <si>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</si>
  <si>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</si>
  <si>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</si>
  <si>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</si>
  <si>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</si>
  <si>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</si>
  <si>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</si>
  <si>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</si>
  <si>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</si>
  <si>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</si>
  <si>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</si>
  <si>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</si>
  <si>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</si>
  <si>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</si>
  <si>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</si>
  <si>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</si>
  <si>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</si>
  <si>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</si>
  <si>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</si>
  <si>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</si>
  <si>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</si>
  <si>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</si>
  <si>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</si>
  <si>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</si>
  <si>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</si>
  <si>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</si>
  <si>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</si>
  <si>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</si>
  <si>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</si>
  <si>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</si>
  <si>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0.85</t>
  </si>
  <si>
    <t>有田川町水道事業会計</t>
  </si>
  <si>
    <t>一般会計</t>
  </si>
  <si>
    <t>有田川町介護保険事業特別会計</t>
  </si>
  <si>
    <t>有田川町後期高齢者医療特別会計</t>
  </si>
  <si>
    <t>有田川町公共下水道事業特別会計</t>
  </si>
  <si>
    <t>有田川町農業集落排水事業特別会計</t>
  </si>
  <si>
    <t>有田川町国民健康保険事業特別会計</t>
  </si>
  <si>
    <t>有田川町簡易水道事業特別会計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</si>
  <si>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</si>
  <si>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</si>
  <si>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</si>
  <si>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</si>
  <si>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</si>
  <si>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</si>
  <si>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</si>
  <si>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</si>
  <si>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</si>
  <si>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ふるさと応援基金</t>
    <phoneticPr fontId="2"/>
  </si>
  <si>
    <t>合併地域振興基金</t>
    <phoneticPr fontId="2"/>
  </si>
  <si>
    <t>退職手当負担金基金</t>
    <phoneticPr fontId="2"/>
  </si>
  <si>
    <t>地域福祉基金</t>
    <phoneticPr fontId="2"/>
  </si>
  <si>
    <t>有田川町一般会計</t>
    <rPh sb="0" eb="4">
      <t>アリダガワチョウ</t>
    </rPh>
    <phoneticPr fontId="5"/>
  </si>
  <si>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</si>
  <si>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</si>
  <si>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</si>
  <si>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</si>
  <si>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</si>
  <si>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</si>
  <si>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</si>
  <si>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</si>
  <si>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4">
      <t>アリダガワチョウ</t>
    </rPh>
    <rPh sb="8" eb="10">
      <t>カイハツ</t>
    </rPh>
    <rPh sb="10" eb="12">
      <t>コウシャ</t>
    </rPh>
    <phoneticPr fontId="2"/>
  </si>
  <si>
    <t>有田観光物産センター</t>
    <rPh sb="0" eb="2">
      <t>アリダ</t>
    </rPh>
    <rPh sb="2" eb="4">
      <t>カンコウ</t>
    </rPh>
    <rPh sb="4" eb="6">
      <t>ブッサン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</si>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</sst>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78575</c:v>
                </c:pt>
                <c:pt idx="3">
                  <c:v>61630</c:v>
                </c:pt>
                <c:pt idx="4">
                  <c:v>76485</c:v>
                </c:pt>
              </c:numCache>
            </c:numRef>
          </c:val>
          <c:smooth val="0"/>
          <c:extLst>
            <c:ext xmlns:c16="http://schemas.microsoft.com/office/drawing/2014/chart" uri="{C3380CC4-5D6E-409C-BE32-E72D297353CC}">
              <c16:uniqueId val="{00000000-796D-4CA7-9C62-86D7868513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36419</c:v>
                </c:pt>
                <c:pt idx="1">
                  <c:v>52135</c:v>
                </c:pt>
                <c:pt idx="2">
                  <c:v>106381</c:v>
                </c:pt>
                <c:pt idx="3">
                  <c:v>70298</c:v>
                </c:pt>
                <c:pt idx="4">
                  <c:v>52408</c:v>
                </c:pt>
              </c:numCache>
            </c:numRef>
          </c:val>
          <c:smooth val="0"/>
          <c:extLst>
            <c:ext xmlns:c16="http://schemas.microsoft.com/office/drawing/2014/chart" uri="{C3380CC4-5D6E-409C-BE32-E72D297353CC}">
              <c16:uniqueId val="{00000001-796D-4CA7-9C62-86D7868513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3.52</c:v>
                </c:pt>
                <c:pt idx="1">
                  <c:v>3.71</c:v>
                </c:pt>
                <c:pt idx="2">
                  <c:v>3.54</c:v>
                </c:pt>
                <c:pt idx="3">
                  <c:v>4.45</c:v>
                </c:pt>
                <c:pt idx="4">
                  <c:v>3.68</c:v>
                </c:pt>
              </c:numCache>
            </c:numRef>
          </c:val>
          <c:extLst>
            <c:ext xmlns:c16="http://schemas.microsoft.com/office/drawing/2014/chart" uri="{C3380CC4-5D6E-409C-BE32-E72D297353CC}">
              <c16:uniqueId val="{00000000-B88B-44C2-9BBB-D7313E4706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41.37</c:v>
                </c:pt>
                <c:pt idx="1">
                  <c:v>42.02</c:v>
                </c:pt>
                <c:pt idx="2">
                  <c:v>40.44</c:v>
                </c:pt>
                <c:pt idx="3">
                  <c:v>39</c:v>
                </c:pt>
                <c:pt idx="4">
                  <c:v>40.520000000000003</c:v>
                </c:pt>
              </c:numCache>
            </c:numRef>
          </c:val>
          <c:extLst>
            <c:ext xmlns:c16="http://schemas.microsoft.com/office/drawing/2014/chart" uri="{C3380CC4-5D6E-409C-BE32-E72D297353CC}">
              <c16:uniqueId val="{00000001-B88B-44C2-9BBB-D7313E4706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6.48</c:v>
                </c:pt>
                <c:pt idx="1">
                  <c:v>4.76</c:v>
                </c:pt>
                <c:pt idx="2">
                  <c:v>0.02</c:v>
                </c:pt>
                <c:pt idx="3">
                  <c:v>1.0900000000000001</c:v>
                </c:pt>
                <c:pt idx="4">
                  <c:v>-0.85</c:v>
                </c:pt>
              </c:numCache>
            </c:numRef>
          </c:val>
          <c:smooth val="0"/>
          <c:extLst>
            <c:ext xmlns:c16="http://schemas.microsoft.com/office/drawing/2014/chart" uri="{C3380CC4-5D6E-409C-BE32-E72D297353CC}">
              <c16:uniqueId val="{00000002-B88B-44C2-9BBB-D7313E4706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#N/A</c:v>
                </c:pt>
                <c:pt idx="9">
                  <c:v>0.02</c:v>
                </c:pt>
              </c:numCache>
            </c:numRef>
          </c:val>
          <c:extLst>
            <c:ext xmlns:c16="http://schemas.microsoft.com/office/drawing/2014/chart" uri="{C3380CC4-5D6E-409C-BE32-E72D297353CC}">
              <c16:uniqueId val="{00000000-1862-4447-9A67-E0F0069E9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62-4447-9A67-E0F0069E9404}"/>
            </c:ext>
          </c:extLst>
        </c:ser>
        <c:ser>
          <c:idx val="2"/>
          <c:order val="2"/>
          <c:tx>
            <c:strRef>
              <c:f>データシート!$A$29</c:f>
              <c:strCache>
                <c:ptCount val="1"/>
                <c:pt idx="0">
                  <c:v>有田川町簡易水道事業特別会計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1862-4447-9A67-E0F0069E9404}"/>
            </c:ext>
          </c:extLst>
        </c:ser>
        <c:ser>
          <c:idx val="3"/>
          <c:order val="3"/>
          <c:tx>
            <c:strRef>
              <c:f>データシート!$A$30</c:f>
              <c:strCache>
                <c:ptCount val="1"/>
                <c:pt idx="0">
                  <c:v>有田川町国民健康保険事業特別会計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0.86</c:v>
                </c:pt>
                <c:pt idx="2">
                  <c:v>#N/A</c:v>
                </c:pt>
                <c:pt idx="3">
                  <c:v>0.1</c:v>
                </c:pt>
                <c:pt idx="4">
                  <c:v>#N/A</c:v>
                </c:pt>
                <c:pt idx="5">
                  <c:v>0.04</c:v>
                </c:pt>
                <c:pt idx="6">
                  <c:v>#N/A</c:v>
                </c:pt>
                <c:pt idx="7">
                  <c:v>0.05</c:v>
                </c:pt>
                <c:pt idx="8">
                  <c:v>#N/A</c:v>
                </c:pt>
                <c:pt idx="9">
                  <c:v>0.04</c:v>
                </c:pt>
              </c:numCache>
            </c:numRef>
          </c:val>
          <c:extLst>
            <c:ext xmlns:c16="http://schemas.microsoft.com/office/drawing/2014/chart" uri="{C3380CC4-5D6E-409C-BE32-E72D297353CC}">
              <c16:uniqueId val="{00000003-1862-4447-9A67-E0F0069E9404}"/>
            </c:ext>
          </c:extLst>
        </c:ser>
        <c:ser>
          <c:idx val="4"/>
          <c:order val="4"/>
          <c:tx>
            <c:strRef>
              <c:f>データシート!$A$31</c:f>
              <c:strCache>
                <c:ptCount val="1"/>
                <c:pt idx="0">
                  <c:v>有田川町農業集落排水事業特別会計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4-1862-4447-9A67-E0F0069E9404}"/>
            </c:ext>
          </c:extLst>
        </c:ser>
        <c:ser>
          <c:idx val="5"/>
          <c:order val="5"/>
          <c:tx>
            <c:strRef>
              <c:f>データシート!$A$32</c:f>
              <c:strCache>
                <c:ptCount val="1"/>
                <c:pt idx="0">
                  <c:v>有田川町公共下水道事業特別会計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5-1862-4447-9A67-E0F0069E9404}"/>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6-1862-4447-9A67-E0F0069E9404}"/>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0.92</c:v>
                </c:pt>
                <c:pt idx="4">
                  <c:v>#N/A</c:v>
                </c:pt>
                <c:pt idx="5">
                  <c:v>0.61</c:v>
                </c:pt>
                <c:pt idx="6">
                  <c:v>#N/A</c:v>
                </c:pt>
                <c:pt idx="7">
                  <c:v>0.57999999999999996</c:v>
                </c:pt>
                <c:pt idx="8">
                  <c:v>#N/A</c:v>
                </c:pt>
                <c:pt idx="9">
                  <c:v>0.46</c:v>
                </c:pt>
              </c:numCache>
            </c:numRef>
          </c:val>
          <c:extLst>
            <c:ext xmlns:c16="http://schemas.microsoft.com/office/drawing/2014/chart" uri="{C3380CC4-5D6E-409C-BE32-E72D297353CC}">
              <c16:uniqueId val="{00000007-1862-4447-9A67-E0F0069E94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3.52</c:v>
                </c:pt>
                <c:pt idx="2">
                  <c:v>#N/A</c:v>
                </c:pt>
                <c:pt idx="3">
                  <c:v>3.71</c:v>
                </c:pt>
                <c:pt idx="4">
                  <c:v>#N/A</c:v>
                </c:pt>
                <c:pt idx="5">
                  <c:v>3.53</c:v>
                </c:pt>
                <c:pt idx="6">
                  <c:v>#N/A</c:v>
                </c:pt>
                <c:pt idx="7">
                  <c:v>4.4400000000000004</c:v>
                </c:pt>
                <c:pt idx="8">
                  <c:v>#N/A</c:v>
                </c:pt>
                <c:pt idx="9">
                  <c:v>3.68</c:v>
                </c:pt>
              </c:numCache>
            </c:numRef>
          </c:val>
          <c:extLst>
            <c:ext xmlns:c16="http://schemas.microsoft.com/office/drawing/2014/chart" uri="{C3380CC4-5D6E-409C-BE32-E72D297353CC}">
              <c16:uniqueId val="{00000008-1862-4447-9A67-E0F0069E9404}"/>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9.19</c:v>
                </c:pt>
                <c:pt idx="2">
                  <c:v>#N/A</c:v>
                </c:pt>
                <c:pt idx="3">
                  <c:v>10.25</c:v>
                </c:pt>
                <c:pt idx="4">
                  <c:v>#N/A</c:v>
                </c:pt>
                <c:pt idx="5">
                  <c:v>11.37</c:v>
                </c:pt>
                <c:pt idx="6">
                  <c:v>#N/A</c:v>
                </c:pt>
                <c:pt idx="7">
                  <c:v>11.78</c:v>
                </c:pt>
                <c:pt idx="8">
                  <c:v>#N/A</c:v>
                </c:pt>
                <c:pt idx="9">
                  <c:v>13.4</c:v>
                </c:pt>
              </c:numCache>
            </c:numRef>
          </c:val>
          <c:extLst>
            <c:ext xmlns:c16="http://schemas.microsoft.com/office/drawing/2014/chart" uri="{C3380CC4-5D6E-409C-BE32-E72D297353CC}">
              <c16:uniqueId val="{00000009-1862-4447-9A67-E0F0069E9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2497</c:v>
                </c:pt>
                <c:pt idx="5">
                  <c:v>2500</c:v>
                </c:pt>
                <c:pt idx="8">
                  <c:v>2450</c:v>
                </c:pt>
                <c:pt idx="11">
                  <c:v>2461</c:v>
                </c:pt>
                <c:pt idx="14">
                  <c:v>2323</c:v>
                </c:pt>
              </c:numCache>
            </c:numRef>
          </c:val>
          <c:extLst>
            <c:ext xmlns:c16="http://schemas.microsoft.com/office/drawing/2014/chart" uri="{C3380CC4-5D6E-409C-BE32-E72D297353CC}">
              <c16:uniqueId val="{00000000-529F-4F80-894B-D7B863F440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9F-4F80-894B-D7B863F440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9F-4F80-894B-D7B863F440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27</c:v>
                </c:pt>
                <c:pt idx="6">
                  <c:v>28</c:v>
                </c:pt>
                <c:pt idx="9">
                  <c:v>28</c:v>
                </c:pt>
                <c:pt idx="12">
                  <c:v>30</c:v>
                </c:pt>
              </c:numCache>
            </c:numRef>
          </c:val>
          <c:extLst>
            <c:ext xmlns:c16="http://schemas.microsoft.com/office/drawing/2014/chart" uri="{C3380CC4-5D6E-409C-BE32-E72D297353CC}">
              <c16:uniqueId val="{00000003-529F-4F80-894B-D7B863F440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864</c:v>
                </c:pt>
                <c:pt idx="3">
                  <c:v>945</c:v>
                </c:pt>
                <c:pt idx="6">
                  <c:v>972</c:v>
                </c:pt>
                <c:pt idx="9">
                  <c:v>1015</c:v>
                </c:pt>
                <c:pt idx="12">
                  <c:v>1017</c:v>
                </c:pt>
              </c:numCache>
            </c:numRef>
          </c:val>
          <c:extLst>
            <c:ext xmlns:c16="http://schemas.microsoft.com/office/drawing/2014/chart" uri="{C3380CC4-5D6E-409C-BE32-E72D297353CC}">
              <c16:uniqueId val="{00000004-529F-4F80-894B-D7B863F440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F-4F80-894B-D7B863F440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F-4F80-894B-D7B863F440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2630</c:v>
                </c:pt>
                <c:pt idx="3">
                  <c:v>2515</c:v>
                </c:pt>
                <c:pt idx="6">
                  <c:v>2374</c:v>
                </c:pt>
                <c:pt idx="9">
                  <c:v>2485</c:v>
                </c:pt>
                <c:pt idx="12">
                  <c:v>2406</c:v>
                </c:pt>
              </c:numCache>
            </c:numRef>
          </c:val>
          <c:extLst>
            <c:ext xmlns:c16="http://schemas.microsoft.com/office/drawing/2014/chart" uri="{C3380CC4-5D6E-409C-BE32-E72D297353CC}">
              <c16:uniqueId val="{00000007-529F-4F80-894B-D7B863F440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1024</c:v>
                </c:pt>
                <c:pt idx="2">
                  <c:v>#N/A</c:v>
                </c:pt>
                <c:pt idx="3">
                  <c:v>#N/A</c:v>
                </c:pt>
                <c:pt idx="4">
                  <c:v>987</c:v>
                </c:pt>
                <c:pt idx="5">
                  <c:v>#N/A</c:v>
                </c:pt>
                <c:pt idx="6">
                  <c:v>#N/A</c:v>
                </c:pt>
                <c:pt idx="7">
                  <c:v>924</c:v>
                </c:pt>
                <c:pt idx="8">
                  <c:v>#N/A</c:v>
                </c:pt>
                <c:pt idx="9">
                  <c:v>#N/A</c:v>
                </c:pt>
                <c:pt idx="10">
                  <c:v>1067</c:v>
                </c:pt>
                <c:pt idx="11">
                  <c:v>#N/A</c:v>
                </c:pt>
                <c:pt idx="12">
                  <c:v>#N/A</c:v>
                </c:pt>
                <c:pt idx="13">
                  <c:v>1130</c:v>
                </c:pt>
                <c:pt idx="14">
                  <c:v>#N/A</c:v>
                </c:pt>
              </c:numCache>
            </c:numRef>
          </c:val>
          <c:smooth val="0"/>
          <c:extLst>
            <c:ext xmlns:c16="http://schemas.microsoft.com/office/drawing/2014/chart" uri="{C3380CC4-5D6E-409C-BE32-E72D297353CC}">
              <c16:uniqueId val="{00000008-529F-4F80-894B-D7B863F440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21661</c:v>
                </c:pt>
                <c:pt idx="5">
                  <c:v>21195</c:v>
                </c:pt>
                <c:pt idx="8">
                  <c:v>21174</c:v>
                </c:pt>
                <c:pt idx="11">
                  <c:v>20138</c:v>
                </c:pt>
                <c:pt idx="14">
                  <c:v>19244</c:v>
                </c:pt>
              </c:numCache>
            </c:numRef>
          </c:val>
          <c:extLst>
            <c:ext xmlns:c16="http://schemas.microsoft.com/office/drawing/2014/chart" uri="{C3380CC4-5D6E-409C-BE32-E72D297353CC}">
              <c16:uniqueId val="{00000000-B7C4-4532-BA5F-BE84363D1F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20</c:v>
                </c:pt>
                <c:pt idx="8">
                  <c:v>16</c:v>
                </c:pt>
                <c:pt idx="11">
                  <c:v>12</c:v>
                </c:pt>
                <c:pt idx="14">
                  <c:v>8</c:v>
                </c:pt>
              </c:numCache>
            </c:numRef>
          </c:val>
          <c:extLst>
            <c:ext xmlns:c16="http://schemas.microsoft.com/office/drawing/2014/chart" uri="{C3380CC4-5D6E-409C-BE32-E72D297353CC}">
              <c16:uniqueId val="{00000001-B7C4-4532-BA5F-BE84363D1F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11452</c:v>
                </c:pt>
                <c:pt idx="5">
                  <c:v>11576</c:v>
                </c:pt>
                <c:pt idx="8">
                  <c:v>11749</c:v>
                </c:pt>
                <c:pt idx="11">
                  <c:v>12596</c:v>
                </c:pt>
                <c:pt idx="14">
                  <c:v>13155</c:v>
                </c:pt>
              </c:numCache>
            </c:numRef>
          </c:val>
          <c:extLst>
            <c:ext xmlns:c16="http://schemas.microsoft.com/office/drawing/2014/chart" uri="{C3380CC4-5D6E-409C-BE32-E72D297353CC}">
              <c16:uniqueId val="{00000002-B7C4-4532-BA5F-BE84363D1F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C4-4532-BA5F-BE84363D1F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C4-4532-BA5F-BE84363D1F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C4-4532-BA5F-BE84363D1F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2692</c:v>
                </c:pt>
                <c:pt idx="3">
                  <c:v>2617</c:v>
                </c:pt>
                <c:pt idx="6">
                  <c:v>2563</c:v>
                </c:pt>
                <c:pt idx="9">
                  <c:v>2505</c:v>
                </c:pt>
                <c:pt idx="12">
                  <c:v>2471</c:v>
                </c:pt>
              </c:numCache>
            </c:numRef>
          </c:val>
          <c:extLst>
            <c:ext xmlns:c16="http://schemas.microsoft.com/office/drawing/2014/chart" uri="{C3380CC4-5D6E-409C-BE32-E72D297353CC}">
              <c16:uniqueId val="{00000006-B7C4-4532-BA5F-BE84363D1F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163</c:v>
                </c:pt>
                <c:pt idx="3">
                  <c:v>259</c:v>
                </c:pt>
                <c:pt idx="6">
                  <c:v>920</c:v>
                </c:pt>
                <c:pt idx="9">
                  <c:v>1422</c:v>
                </c:pt>
                <c:pt idx="12">
                  <c:v>2289</c:v>
                </c:pt>
              </c:numCache>
            </c:numRef>
          </c:val>
          <c:extLst>
            <c:ext xmlns:c16="http://schemas.microsoft.com/office/drawing/2014/chart" uri="{C3380CC4-5D6E-409C-BE32-E72D297353CC}">
              <c16:uniqueId val="{00000007-B7C4-4532-BA5F-BE84363D1F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11788</c:v>
                </c:pt>
                <c:pt idx="3">
                  <c:v>12181</c:v>
                </c:pt>
                <c:pt idx="6">
                  <c:v>12190</c:v>
                </c:pt>
                <c:pt idx="9">
                  <c:v>11472</c:v>
                </c:pt>
                <c:pt idx="12">
                  <c:v>10605</c:v>
                </c:pt>
              </c:numCache>
            </c:numRef>
          </c:val>
          <c:extLst>
            <c:ext xmlns:c16="http://schemas.microsoft.com/office/drawing/2014/chart" uri="{C3380CC4-5D6E-409C-BE32-E72D297353CC}">
              <c16:uniqueId val="{00000008-B7C4-4532-BA5F-BE84363D1F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C4-4532-BA5F-BE84363D1F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19137</c:v>
                </c:pt>
                <c:pt idx="3">
                  <c:v>17520</c:v>
                </c:pt>
                <c:pt idx="6">
                  <c:v>17517</c:v>
                </c:pt>
                <c:pt idx="9">
                  <c:v>16359</c:v>
                </c:pt>
                <c:pt idx="12">
                  <c:v>14864</c:v>
                </c:pt>
              </c:numCache>
            </c:numRef>
          </c:val>
          <c:extLst>
            <c:ext xmlns:c16="http://schemas.microsoft.com/office/drawing/2014/chart" uri="{C3380CC4-5D6E-409C-BE32-E72D297353CC}">
              <c16:uniqueId val="{0000000A-B7C4-4532-BA5F-BE84363D1F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641</c:v>
                </c:pt>
                <c:pt idx="2">
                  <c:v>#N/A</c:v>
                </c:pt>
                <c:pt idx="3">
                  <c:v>#N/A</c:v>
                </c:pt>
                <c:pt idx="4">
                  <c:v>0</c:v>
                </c:pt>
                <c:pt idx="5">
                  <c:v>#N/A</c:v>
                </c:pt>
                <c:pt idx="6">
                  <c:v>#N/A</c:v>
                </c:pt>
                <c:pt idx="7">
                  <c:v>252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C4-4532-BA5F-BE84363D1F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4136</c:v>
                </c:pt>
                <c:pt idx="1">
                  <c:v>4141</c:v>
                </c:pt>
                <c:pt idx="2">
                  <c:v>4146</c:v>
                </c:pt>
              </c:numCache>
            </c:numRef>
          </c:val>
          <c:extLst>
            <c:ext xmlns:c16="http://schemas.microsoft.com/office/drawing/2014/chart" uri="{C3380CC4-5D6E-409C-BE32-E72D297353CC}">
              <c16:uniqueId val="{00000000-DBA8-4C8E-BC08-2BE54BEA41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1046</c:v>
                </c:pt>
                <c:pt idx="1">
                  <c:v>1347</c:v>
                </c:pt>
                <c:pt idx="2">
                  <c:v>1588</c:v>
                </c:pt>
              </c:numCache>
            </c:numRef>
          </c:val>
          <c:extLst>
            <c:ext xmlns:c16="http://schemas.microsoft.com/office/drawing/2014/chart" uri="{C3380CC4-5D6E-409C-BE32-E72D297353CC}">
              <c16:uniqueId val="{00000001-DBA8-4C8E-BC08-2BE54BEA41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7070</c:v>
                </c:pt>
                <c:pt idx="1">
                  <c:v>7529</c:v>
                </c:pt>
                <c:pt idx="2">
                  <c:v>7871</c:v>
                </c:pt>
              </c:numCache>
            </c:numRef>
          </c:val>
          <c:extLst>
            <c:ext xmlns:c16="http://schemas.microsoft.com/office/drawing/2014/chart" uri="{C3380CC4-5D6E-409C-BE32-E72D297353CC}">
              <c16:uniqueId val="{00000002-DBA8-4C8E-BC08-2BE54BEA41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減少しているが、公営企業の元利償還金に充当される繰入金については、公共下水道事業の整備に係る地方債を毎年度発行しているため増加している。組合等が起こした地方債の元利償還金に対する負担金等は、横ばいで推移しているが、今後は有田周辺広域圏事務組合の施設更新事業（</a:t>
          </a:r>
          <a:r>
            <a:rPr kumimoji="1" lang="en-US" altLang="ja-JP" sz="1300">
              <a:latin typeface="ＭＳ ゴシック" pitchFamily="49" charset="-128"/>
              <a:ea typeface="ＭＳ ゴシック" pitchFamily="49" charset="-128"/>
            </a:rPr>
            <a:t>R5</a:t>
          </a:r>
          <a:r>
            <a:rPr kumimoji="1" lang="ja-JP" altLang="en-US" sz="1300">
              <a:latin typeface="ＭＳ ゴシック" pitchFamily="49" charset="-128"/>
              <a:ea typeface="ＭＳ ゴシック" pitchFamily="49" charset="-128"/>
            </a:rPr>
            <a:t>年度で新規起債発行終了、</a:t>
          </a:r>
          <a:r>
            <a:rPr kumimoji="1" lang="en-US" altLang="ja-JP" sz="1300">
              <a:latin typeface="ＭＳ ゴシック" pitchFamily="49" charset="-128"/>
              <a:ea typeface="ＭＳ ゴシック" pitchFamily="49" charset="-128"/>
            </a:rPr>
            <a:t>R6</a:t>
          </a:r>
          <a:r>
            <a:rPr kumimoji="1" lang="ja-JP" altLang="en-US" sz="1300">
              <a:latin typeface="ＭＳ ゴシック" pitchFamily="49" charset="-128"/>
              <a:ea typeface="ＭＳ ゴシック" pitchFamily="49" charset="-128"/>
            </a:rPr>
            <a:t>年度に全工事完了予定）に伴い増加となる。</a:t>
          </a:r>
        </a:p>
        <a:p>
          <a:r>
            <a:rPr kumimoji="1" lang="ja-JP" altLang="en-US" sz="1300">
              <a:latin typeface="ＭＳ ゴシック" pitchFamily="49" charset="-128"/>
              <a:ea typeface="ＭＳ ゴシック" pitchFamily="49" charset="-128"/>
            </a:rPr>
            <a:t>　実質公債費比率は、元利償還金が減少していくものの、普通交付税も今後減少見込みであることから、</a:t>
          </a:r>
          <a:r>
            <a:rPr kumimoji="1" lang="en-US" altLang="ja-JP" sz="1300">
              <a:latin typeface="ＭＳ ゴシック" pitchFamily="49" charset="-128"/>
              <a:ea typeface="ＭＳ ゴシック" pitchFamily="49" charset="-128"/>
            </a:rPr>
            <a:t>R6</a:t>
          </a:r>
          <a:r>
            <a:rPr kumimoji="1" lang="ja-JP" altLang="en-US" sz="1300">
              <a:latin typeface="ＭＳ ゴシック" pitchFamily="49" charset="-128"/>
              <a:ea typeface="ＭＳ ゴシック" pitchFamily="49" charset="-128"/>
            </a:rPr>
            <a:t>年度まで上昇しそのあとしばらく横ばいもしくは微減していくと思われる。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一般会計等の地方債現在高については、</a:t>
          </a:r>
          <a:r>
            <a:rPr kumimoji="1" lang="en-US" altLang="ja-JP" sz="1100">
              <a:solidFill>
                <a:sysClr val="windowText" lastClr="000000"/>
              </a:solidFill>
              <a:latin typeface="ＭＳ ゴシック" pitchFamily="49" charset="-128"/>
              <a:ea typeface="ＭＳ ゴシック" pitchFamily="49" charset="-128"/>
            </a:rPr>
            <a:t>R4</a:t>
          </a:r>
          <a:r>
            <a:rPr kumimoji="1" lang="ja-JP" altLang="en-US" sz="1100">
              <a:solidFill>
                <a:sysClr val="windowText" lastClr="000000"/>
              </a:solidFill>
              <a:latin typeface="ＭＳ ゴシック" pitchFamily="49" charset="-128"/>
              <a:ea typeface="ＭＳ ゴシック" pitchFamily="49" charset="-128"/>
            </a:rPr>
            <a:t>年度は緊急自然災害防止対策事業債等で増加したものの、合併特例事業債や臨時財政対策債等の減少幅が大きく減少した。今後も減少見込みである。</a:t>
          </a:r>
        </a:p>
        <a:p>
          <a:r>
            <a:rPr kumimoji="1" lang="ja-JP" altLang="en-US" sz="1100">
              <a:solidFill>
                <a:sysClr val="windowText" lastClr="000000"/>
              </a:solidFill>
              <a:latin typeface="ＭＳ ゴシック" pitchFamily="49" charset="-128"/>
              <a:ea typeface="ＭＳ ゴシック" pitchFamily="49" charset="-128"/>
            </a:rPr>
            <a:t>　公営企業債等繰入見込額については、公共下水道と周辺の農業集落排水施設との統合事業を</a:t>
          </a:r>
          <a:r>
            <a:rPr kumimoji="1" lang="en-US" altLang="ja-JP" sz="1100">
              <a:solidFill>
                <a:sysClr val="windowText" lastClr="000000"/>
              </a:solidFill>
              <a:latin typeface="ＭＳ ゴシック" pitchFamily="49" charset="-128"/>
              <a:ea typeface="ＭＳ ゴシック" pitchFamily="49" charset="-128"/>
            </a:rPr>
            <a:t>R6</a:t>
          </a:r>
          <a:r>
            <a:rPr kumimoji="1" lang="ja-JP" altLang="en-US" sz="1100">
              <a:solidFill>
                <a:sysClr val="windowText" lastClr="000000"/>
              </a:solidFill>
              <a:latin typeface="ＭＳ ゴシック" pitchFamily="49" charset="-128"/>
              <a:ea typeface="ＭＳ ゴシック" pitchFamily="49" charset="-128"/>
            </a:rPr>
            <a:t>年度まで実施するが、簡易水道事業の地方債現在高の減少等の影響もあり減少傾向と見込んでいる。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組合等負担等見込額については、ごみ処理施設改修事業及びし尿処理施設建設事業の影響により増加した。し尿処理施設建設事業は</a:t>
          </a:r>
          <a:r>
            <a:rPr kumimoji="1" lang="en-US" altLang="ja-JP" sz="1100">
              <a:solidFill>
                <a:sysClr val="windowText" lastClr="000000"/>
              </a:solidFill>
              <a:latin typeface="ＭＳ ゴシック" pitchFamily="49" charset="-128"/>
              <a:ea typeface="ＭＳ ゴシック" pitchFamily="49" charset="-128"/>
            </a:rPr>
            <a:t>R6</a:t>
          </a:r>
          <a:r>
            <a:rPr kumimoji="1" lang="ja-JP" altLang="en-US" sz="1100">
              <a:solidFill>
                <a:sysClr val="windowText" lastClr="000000"/>
              </a:solidFill>
              <a:latin typeface="ＭＳ ゴシック" pitchFamily="49" charset="-128"/>
              <a:ea typeface="ＭＳ ゴシック" pitchFamily="49" charset="-128"/>
            </a:rPr>
            <a:t>年度まで続くことから増加傾向となる。</a:t>
          </a:r>
        </a:p>
        <a:p>
          <a:r>
            <a:rPr kumimoji="1" lang="ja-JP" altLang="en-US" sz="1100">
              <a:solidFill>
                <a:sysClr val="windowText" lastClr="000000"/>
              </a:solidFill>
              <a:latin typeface="ＭＳ ゴシック" pitchFamily="49" charset="-128"/>
              <a:ea typeface="ＭＳ ゴシック" pitchFamily="49" charset="-128"/>
            </a:rPr>
            <a:t>　退職手当負担見込額については、一般職の職員数が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人減小したことにより減少した。今後の職員数は、定年延長制度の施行もあり横ばいとなる見込みである。</a:t>
          </a:r>
        </a:p>
        <a:p>
          <a:r>
            <a:rPr kumimoji="1" lang="ja-JP" altLang="en-US" sz="1100">
              <a:solidFill>
                <a:sysClr val="windowText" lastClr="000000"/>
              </a:solidFill>
              <a:latin typeface="ＭＳ ゴシック" pitchFamily="49" charset="-128"/>
              <a:ea typeface="ＭＳ ゴシック" pitchFamily="49" charset="-128"/>
            </a:rPr>
            <a:t>　また、充当可能基金については、減債基金、ふるさと応援基金等に積立を行ったことにより増加している。今後は、普通交付税の減少や合併特例債発行終了等の影響により取崩額が増えることが予想され、微減方向になると見込んでいる。</a:t>
          </a:r>
        </a:p>
        <a:p>
          <a:r>
            <a:rPr kumimoji="1" lang="ja-JP" altLang="en-US" sz="1100">
              <a:solidFill>
                <a:sysClr val="windowText" lastClr="000000"/>
              </a:solidFill>
              <a:latin typeface="ＭＳ ゴシック" pitchFamily="49" charset="-128"/>
              <a:ea typeface="ＭＳ ゴシック" pitchFamily="49" charset="-128"/>
            </a:rPr>
            <a:t>　基準財政需要額算入見込額については、減少傾向になると見込んでいるが、引き続き交付税措置の有利な地方債を活用することにより、充当可能財源の確保に努める。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町税の増収等により、町債減債基金に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241,474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千円、将来の公共施設更新等の財源を確保するため公共施設整備基金へ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103,359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602,790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千円、小水力発電及び太陽光発電の売電収入を原資として循環型社会の構築と自然エネルギー推進基金へ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千円を積み立てた一方、ふるさと応援基金を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225,051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588,740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人口減少の影響等により今後の交付税額減少が見込まれることから、持続可能で健全な財政運営を行うために下記の積立方針に基づき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・公共施設整備基金：将来の公共施設等の更新に必要な財源を確保するため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103,359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円を積み立てた一方で、藤並小学校教室増築事業に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千円、旧上六川小学校体育館解体撤去に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千円を取り崩したこと等により減少した。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・合併地域振興基金：積立て額は運用利子の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千円のみであり、一体性の確保や地域振興に資する事業に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19,110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・ふるさと応援基金：コロナ対策である第４弾応援クーポン券配布事業に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千円、道路橋りょう大規模修繕事業に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千円を取り崩した一方で、ふるさと応援寄附金及び運用利子を原資として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602,790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・合併地域振興基金：合併特例債の発行による基金造成は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年度で終了したため、今後は基金残高に留意し、効果的・計画的に活用していく方針である。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財政調整基金については、基金運用利子分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4,146,011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財政調整基金の残高は、持続可能で健全な財政運営を行うため、また、災害等の突発的な財政需要に備えるために、現在の水準である標準財政規模の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億円を維持していく方針である。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減債基金については、翌年度以降において任意の繰上償還等に備えるため、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241,474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1,588,405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減債基金の残高は、実質公債費比率の動向を注視するとともに、経常一般財源の確保を図るため任意の繰上償還を実施していくことを視野にいれ、地方債残高の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％程度を積立目標として、決算剰余金の範囲内で積み立てていく方針である。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25,549
351.84
17,157,124
16,551,124
376,990
10,232,918
14,864,120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は市町村民税（所得割及び法人税割）や固定資産税（償却資産）等の増加により基準財政収入額が増加し、基準財政需要額は普通交付税の再算定における臨時財政対策債償還基金費の皆減等の影響で減少したことにより、前年度と比較して単年度財政力指数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ポイント上がり、３ヶ年平均財政力指数でも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ポイント上がっているが、類似団体と比較すると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緊急に必要な事業を峻別して投資的経費を抑制し、公共施設の適正配置（除却・統廃合）に取り組む。また、歳出の徹底的な見直しを図り経常経費の削減を行う。税収面においても現年度滞納分の早期徴収を中心とす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20320</xdr:rowOff>
    </xdr:to>
    <xdr:cxnSp macro="">
      <xdr:nvCxnSpPr>
        <xdr:cNvPr id="62" name="直線コネクタ 61"/>
        <xdr:cNvCxnSpPr/>
      </xdr:nvCxnSpPr>
      <xdr:spPr>
        <a:xfrm flipV="1">
          <a:off x="4953000" y="621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163847</xdr:rowOff>
    </xdr:from>
    <xdr:ext cx="762000" cy="259045"/>
    <xdr:sp macro="" textlink="">
      <xdr:nvSpPr>
        <xdr:cNvPr id="63"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20320</xdr:rowOff>
    </xdr:from>
    <xdr:to>
      <xdr:col>24</xdr:col>
      <xdr:colOff>12700</xdr:colOff>
      <xdr:row>44</xdr:row>
      <xdr:rowOff>20320</xdr:rowOff>
    </xdr:to>
    <xdr:cxnSp macro="">
      <xdr:nvCxnSpPr>
        <xdr:cNvPr id="64" name="直線コネクタ 63"/>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143510</xdr:rowOff>
    </xdr:to>
    <xdr:cxnSp macro="">
      <xdr:nvCxnSpPr>
        <xdr:cNvPr id="67" name="直線コネクタ 66"/>
        <xdr:cNvCxnSpPr/>
      </xdr:nvCxnSpPr>
      <xdr:spPr>
        <a:xfrm flipV="1">
          <a:off x="4114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114317</xdr:rowOff>
    </xdr:from>
    <xdr:ext cx="762000" cy="259045"/>
    <xdr:sp macro="" textlink="">
      <xdr:nvSpPr>
        <xdr:cNvPr id="68"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69" name="フローチャート: 判断 68"/>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143510</xdr:rowOff>
    </xdr:to>
    <xdr:cxnSp macro="">
      <xdr:nvCxnSpPr>
        <xdr:cNvPr id="70" name="直線コネクタ 69"/>
        <xdr:cNvCxnSpPr/>
      </xdr:nvCxnSpPr>
      <xdr:spPr>
        <a:xfrm>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143510</xdr:rowOff>
    </xdr:to>
    <xdr:cxnSp macro="">
      <xdr:nvCxnSpPr>
        <xdr:cNvPr id="73" name="直線コネクタ 72"/>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49530</xdr:rowOff>
    </xdr:from>
    <xdr:to>
      <xdr:col>15</xdr:col>
      <xdr:colOff>133350</xdr:colOff>
      <xdr:row>41</xdr:row>
      <xdr:rowOff>151130</xdr:rowOff>
    </xdr:to>
    <xdr:sp macro="" textlink="">
      <xdr:nvSpPr>
        <xdr:cNvPr id="74" name="フローチャート: 判断 73"/>
        <xdr:cNvSpPr/>
      </xdr:nvSpPr>
      <xdr:spPr>
        <a:xfrm>
          <a:off x="3175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75" name="テキスト ボックス 74"/>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119380</xdr:rowOff>
    </xdr:from>
    <xdr:to>
      <xdr:col>11</xdr:col>
      <xdr:colOff>82550</xdr:colOff>
      <xdr:row>43</xdr:row>
      <xdr:rowOff>49530</xdr:rowOff>
    </xdr:to>
    <xdr:sp macro="" textlink="">
      <xdr:nvSpPr>
        <xdr:cNvPr id="77" name="フローチャート: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79" name="フローチャート: 判断 78"/>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80" name="テキスト ボックス 79"/>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7" name="財政力該当値テキスト"/>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ポイント高くなり、類似団体の平均値と比較すると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比率の分子に当たる経常経費一般財源（歳出）は、人件費や公債費は前年度より減少したものの、価格高騰の影響により光熱費や委託料等の物件費が増加した。比率の分母にあたる経常一般財源（歳入）は、コロナ禍からの経済回復等により町税や地方消費税交付金が増加したものの、国の経済対策の普通交付税再算定額が前年度と比べ大幅に減少したことにより、比率が高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今後も投資的経費に伴う地方債の新規発行を抑制しながら地方債残高の縮小を図り、必要に応じて繰上償還を実施するなど経常経費の削減に努める。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162278</xdr:rowOff>
    </xdr:from>
    <xdr:to>
      <xdr:col>23</xdr:col>
      <xdr:colOff>133350</xdr:colOff>
      <xdr:row>64</xdr:row>
      <xdr:rowOff>9878</xdr:rowOff>
    </xdr:to>
    <xdr:cxnSp macro="">
      <xdr:nvCxnSpPr>
        <xdr:cNvPr id="125" name="直線コネクタ 124"/>
        <xdr:cNvCxnSpPr/>
      </xdr:nvCxnSpPr>
      <xdr:spPr>
        <a:xfrm flipV="1">
          <a:off x="4953000" y="10620728"/>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153405</xdr:rowOff>
    </xdr:from>
    <xdr:ext cx="762000" cy="259045"/>
    <xdr:sp macro="" textlink="">
      <xdr:nvSpPr>
        <xdr:cNvPr id="126" name="財政構造の弾力性最小値テキスト"/>
        <xdr:cNvSpPr txBox="1"/>
      </xdr:nvSpPr>
      <xdr:spPr>
        <a:xfrm>
          <a:off x="5041900" y="109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9878</xdr:rowOff>
    </xdr:from>
    <xdr:to>
      <xdr:col>24</xdr:col>
      <xdr:colOff>12700</xdr:colOff>
      <xdr:row>64</xdr:row>
      <xdr:rowOff>9878</xdr:rowOff>
    </xdr:to>
    <xdr:cxnSp macro="">
      <xdr:nvCxnSpPr>
        <xdr:cNvPr id="127" name="直線コネクタ 126"/>
        <xdr:cNvCxnSpPr/>
      </xdr:nvCxnSpPr>
      <xdr:spPr>
        <a:xfrm>
          <a:off x="4864100" y="1098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77205</xdr:rowOff>
    </xdr:from>
    <xdr:ext cx="762000" cy="259045"/>
    <xdr:sp macro="" textlink="">
      <xdr:nvSpPr>
        <xdr:cNvPr id="128" name="財政構造の弾力性最大値テキスト"/>
        <xdr:cNvSpPr txBox="1"/>
      </xdr:nvSpPr>
      <xdr:spPr>
        <a:xfrm>
          <a:off x="5041900" y="10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162278</xdr:rowOff>
    </xdr:from>
    <xdr:to>
      <xdr:col>24</xdr:col>
      <xdr:colOff>12700</xdr:colOff>
      <xdr:row>61</xdr:row>
      <xdr:rowOff>162278</xdr:rowOff>
    </xdr:to>
    <xdr:cxnSp macro="">
      <xdr:nvCxnSpPr>
        <xdr:cNvPr id="129" name="直線コネクタ 128"/>
        <xdr:cNvCxnSpPr/>
      </xdr:nvCxnSpPr>
      <xdr:spPr>
        <a:xfrm>
          <a:off x="4864100" y="1062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63</xdr:row>
      <xdr:rowOff>87489</xdr:rowOff>
    </xdr:to>
    <xdr:cxnSp macro="">
      <xdr:nvCxnSpPr>
        <xdr:cNvPr id="130" name="直線コネクタ 129"/>
        <xdr:cNvCxnSpPr/>
      </xdr:nvCxnSpPr>
      <xdr:spPr>
        <a:xfrm>
          <a:off x="4114800" y="10473267"/>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2" name="フローチャート: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165100</xdr:rowOff>
    </xdr:to>
    <xdr:cxnSp macro="">
      <xdr:nvCxnSpPr>
        <xdr:cNvPr id="133" name="直線コネクタ 132"/>
        <xdr:cNvCxnSpPr/>
      </xdr:nvCxnSpPr>
      <xdr:spPr>
        <a:xfrm flipV="1">
          <a:off x="3225800" y="1047326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143228</xdr:rowOff>
    </xdr:from>
    <xdr:to>
      <xdr:col>19</xdr:col>
      <xdr:colOff>184150</xdr:colOff>
      <xdr:row>59</xdr:row>
      <xdr:rowOff>73378</xdr:rowOff>
    </xdr:to>
    <xdr:sp macro="" textlink="">
      <xdr:nvSpPr>
        <xdr:cNvPr id="134" name="フローチャート: 判断 133"/>
        <xdr:cNvSpPr/>
      </xdr:nvSpPr>
      <xdr:spPr>
        <a:xfrm>
          <a:off x="4064000" y="1008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83555</xdr:rowOff>
    </xdr:from>
    <xdr:ext cx="736600" cy="259045"/>
    <xdr:sp macro="" textlink="">
      <xdr:nvSpPr>
        <xdr:cNvPr id="135" name="テキスト ボックス 134"/>
        <xdr:cNvSpPr txBox="1"/>
      </xdr:nvSpPr>
      <xdr:spPr>
        <a:xfrm>
          <a:off x="3733800" y="985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65</xdr:row>
      <xdr:rowOff>66322</xdr:rowOff>
    </xdr:to>
    <xdr:cxnSp macro="">
      <xdr:nvCxnSpPr>
        <xdr:cNvPr id="136" name="直線コネクタ 135"/>
        <xdr:cNvCxnSpPr/>
      </xdr:nvCxnSpPr>
      <xdr:spPr>
        <a:xfrm flipV="1">
          <a:off x="2336800" y="10795000"/>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7" name="フローチャート: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66322</xdr:rowOff>
    </xdr:to>
    <xdr:cxnSp macro="">
      <xdr:nvCxnSpPr>
        <xdr:cNvPr id="139" name="直線コネクタ 138"/>
        <xdr:cNvCxnSpPr/>
      </xdr:nvCxnSpPr>
      <xdr:spPr>
        <a:xfrm>
          <a:off x="1447800" y="1119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112183</xdr:rowOff>
    </xdr:from>
    <xdr:to>
      <xdr:col>11</xdr:col>
      <xdr:colOff>82550</xdr:colOff>
      <xdr:row>67</xdr:row>
      <xdr:rowOff>42333</xdr:rowOff>
    </xdr:to>
    <xdr:sp macro="" textlink="">
      <xdr:nvSpPr>
        <xdr:cNvPr id="140" name="フローチャート: 判断 139"/>
        <xdr:cNvSpPr/>
      </xdr:nvSpPr>
      <xdr:spPr>
        <a:xfrm>
          <a:off x="2286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41" name="テキスト ボックス 140"/>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69145</xdr:rowOff>
    </xdr:from>
    <xdr:to>
      <xdr:col>7</xdr:col>
      <xdr:colOff>31750</xdr:colOff>
      <xdr:row>65</xdr:row>
      <xdr:rowOff>170745</xdr:rowOff>
    </xdr:to>
    <xdr:sp macro="" textlink="">
      <xdr:nvSpPr>
        <xdr:cNvPr id="142" name="フローチャート: 判断 141"/>
        <xdr:cNvSpPr/>
      </xdr:nvSpPr>
      <xdr:spPr>
        <a:xfrm>
          <a:off x="1397000" y="112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155522</xdr:rowOff>
    </xdr:from>
    <xdr:ext cx="762000" cy="259045"/>
    <xdr:sp macro="" textlink="">
      <xdr:nvSpPr>
        <xdr:cNvPr id="143" name="テキスト ボックス 142"/>
        <xdr:cNvSpPr txBox="1"/>
      </xdr:nvSpPr>
      <xdr:spPr>
        <a:xfrm>
          <a:off x="1066800" y="112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49" name="楕円 148"/>
        <xdr:cNvSpPr/>
      </xdr:nvSpPr>
      <xdr:spPr>
        <a:xfrm>
          <a:off x="49022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113894</xdr:rowOff>
    </xdr:from>
    <xdr:ext cx="762000" cy="259045"/>
    <xdr:sp macro="" textlink="">
      <xdr:nvSpPr>
        <xdr:cNvPr id="150" name="財政構造の弾力性該当値テキスト"/>
        <xdr:cNvSpPr txBox="1"/>
      </xdr:nvSpPr>
      <xdr:spPr>
        <a:xfrm>
          <a:off x="5041900" y="1074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50394</xdr:rowOff>
    </xdr:from>
    <xdr:ext cx="736600" cy="259045"/>
    <xdr:sp macro="" textlink="">
      <xdr:nvSpPr>
        <xdr:cNvPr id="152" name="テキスト ボックス 15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15522</xdr:rowOff>
    </xdr:from>
    <xdr:to>
      <xdr:col>11</xdr:col>
      <xdr:colOff>82550</xdr:colOff>
      <xdr:row>65</xdr:row>
      <xdr:rowOff>117122</xdr:rowOff>
    </xdr:to>
    <xdr:sp macro="" textlink="">
      <xdr:nvSpPr>
        <xdr:cNvPr id="155" name="楕円 154"/>
        <xdr:cNvSpPr/>
      </xdr:nvSpPr>
      <xdr:spPr>
        <a:xfrm>
          <a:off x="2286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127299</xdr:rowOff>
    </xdr:from>
    <xdr:ext cx="762000" cy="259045"/>
    <xdr:sp macro="" textlink="">
      <xdr:nvSpPr>
        <xdr:cNvPr id="156" name="テキスト ボックス 155"/>
        <xdr:cNvSpPr txBox="1"/>
      </xdr:nvSpPr>
      <xdr:spPr>
        <a:xfrm>
          <a:off x="1955800" y="109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7" name="楕円 156"/>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58" name="テキスト ボックス 157"/>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決算額が多額となっている要因は、人口に対する職員数の割合が高いことが考えられる。また、物件費については、地籍調査事業の推進による委託料が類似団体よりも多額であることや、電気代・ガス代等の光熱費が価格高騰により増加したことも決算額が増加した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定員適正化計画に基づく職員採用を行うとともに会計年度任用職員を含めた総人件費にも注視していく。また、事業の評価及び見直しを図り、新規事業を展開する際はスクラップ＆ビルトを推進し、物件費及び維持補修費の歳出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34550</xdr:rowOff>
    </xdr:from>
    <xdr:to>
      <xdr:col>23</xdr:col>
      <xdr:colOff>133350</xdr:colOff>
      <xdr:row>89</xdr:row>
      <xdr:rowOff>72082</xdr:rowOff>
    </xdr:to>
    <xdr:cxnSp macro="">
      <xdr:nvCxnSpPr>
        <xdr:cNvPr id="188" name="直線コネクタ 187"/>
        <xdr:cNvCxnSpPr/>
      </xdr:nvCxnSpPr>
      <xdr:spPr>
        <a:xfrm flipV="1">
          <a:off x="4953000" y="13922000"/>
          <a:ext cx="0" cy="1409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44159</xdr:rowOff>
    </xdr:from>
    <xdr:ext cx="762000" cy="259045"/>
    <xdr:sp macro="" textlink="">
      <xdr:nvSpPr>
        <xdr:cNvPr id="189" name="人件費・物件費等の状況最小値テキスト"/>
        <xdr:cNvSpPr txBox="1"/>
      </xdr:nvSpPr>
      <xdr:spPr>
        <a:xfrm>
          <a:off x="5041900" y="153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72082</xdr:rowOff>
    </xdr:from>
    <xdr:to>
      <xdr:col>24</xdr:col>
      <xdr:colOff>12700</xdr:colOff>
      <xdr:row>89</xdr:row>
      <xdr:rowOff>72082</xdr:rowOff>
    </xdr:to>
    <xdr:cxnSp macro="">
      <xdr:nvCxnSpPr>
        <xdr:cNvPr id="190" name="直線コネクタ 189"/>
        <xdr:cNvCxnSpPr/>
      </xdr:nvCxnSpPr>
      <xdr:spPr>
        <a:xfrm>
          <a:off x="4864100" y="1533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120927</xdr:rowOff>
    </xdr:from>
    <xdr:ext cx="762000" cy="259045"/>
    <xdr:sp macro="" textlink="">
      <xdr:nvSpPr>
        <xdr:cNvPr id="191" name="人件費・物件費等の状況最大値テキスト"/>
        <xdr:cNvSpPr txBox="1"/>
      </xdr:nvSpPr>
      <xdr:spPr>
        <a:xfrm>
          <a:off x="5041900" y="13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34550</xdr:rowOff>
    </xdr:from>
    <xdr:to>
      <xdr:col>24</xdr:col>
      <xdr:colOff>12700</xdr:colOff>
      <xdr:row>81</xdr:row>
      <xdr:rowOff>34550</xdr:rowOff>
    </xdr:to>
    <xdr:cxnSp macro="">
      <xdr:nvCxnSpPr>
        <xdr:cNvPr id="192" name="直線コネクタ 191"/>
        <xdr:cNvCxnSpPr/>
      </xdr:nvCxnSpPr>
      <xdr:spPr>
        <a:xfrm>
          <a:off x="4864100" y="1392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86305</xdr:rowOff>
    </xdr:from>
    <xdr:to>
      <xdr:col>23</xdr:col>
      <xdr:colOff>133350</xdr:colOff>
      <xdr:row>88</xdr:row>
      <xdr:rowOff>128352</xdr:rowOff>
    </xdr:to>
    <xdr:cxnSp macro="">
      <xdr:nvCxnSpPr>
        <xdr:cNvPr id="193" name="直線コネクタ 192"/>
        <xdr:cNvCxnSpPr/>
      </xdr:nvCxnSpPr>
      <xdr:spPr>
        <a:xfrm>
          <a:off x="4114800" y="15173905"/>
          <a:ext cx="8382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161052</xdr:rowOff>
    </xdr:from>
    <xdr:ext cx="762000" cy="259045"/>
    <xdr:sp macro="" textlink="">
      <xdr:nvSpPr>
        <xdr:cNvPr id="194" name="人件費・物件費等の状況平均値テキスト"/>
        <xdr:cNvSpPr txBox="1"/>
      </xdr:nvSpPr>
      <xdr:spPr>
        <a:xfrm>
          <a:off x="5041900" y="14734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144525</xdr:rowOff>
    </xdr:from>
    <xdr:to>
      <xdr:col>23</xdr:col>
      <xdr:colOff>184150</xdr:colOff>
      <xdr:row>87</xdr:row>
      <xdr:rowOff>74675</xdr:rowOff>
    </xdr:to>
    <xdr:sp macro="" textlink="">
      <xdr:nvSpPr>
        <xdr:cNvPr id="195" name="フローチャート: 判断 194"/>
        <xdr:cNvSpPr/>
      </xdr:nvSpPr>
      <xdr:spPr>
        <a:xfrm>
          <a:off x="4902200" y="148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23346</xdr:rowOff>
    </xdr:from>
    <xdr:to>
      <xdr:col>19</xdr:col>
      <xdr:colOff>133350</xdr:colOff>
      <xdr:row>88</xdr:row>
      <xdr:rowOff>86305</xdr:rowOff>
    </xdr:to>
    <xdr:cxnSp macro="">
      <xdr:nvCxnSpPr>
        <xdr:cNvPr id="196" name="直線コネクタ 195"/>
        <xdr:cNvCxnSpPr/>
      </xdr:nvCxnSpPr>
      <xdr:spPr>
        <a:xfrm>
          <a:off x="3225800" y="15110946"/>
          <a:ext cx="889000" cy="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135925</xdr:rowOff>
    </xdr:from>
    <xdr:to>
      <xdr:col>19</xdr:col>
      <xdr:colOff>184150</xdr:colOff>
      <xdr:row>86</xdr:row>
      <xdr:rowOff>66075</xdr:rowOff>
    </xdr:to>
    <xdr:sp macro="" textlink="">
      <xdr:nvSpPr>
        <xdr:cNvPr id="197" name="フローチャート: 判断 196"/>
        <xdr:cNvSpPr/>
      </xdr:nvSpPr>
      <xdr:spPr>
        <a:xfrm>
          <a:off x="4064000" y="147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76252</xdr:rowOff>
    </xdr:from>
    <xdr:ext cx="736600" cy="259045"/>
    <xdr:sp macro="" textlink="">
      <xdr:nvSpPr>
        <xdr:cNvPr id="198" name="テキスト ボックス 197"/>
        <xdr:cNvSpPr txBox="1"/>
      </xdr:nvSpPr>
      <xdr:spPr>
        <a:xfrm>
          <a:off x="3733800" y="144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126789</xdr:rowOff>
    </xdr:from>
    <xdr:to>
      <xdr:col>15</xdr:col>
      <xdr:colOff>82550</xdr:colOff>
      <xdr:row>88</xdr:row>
      <xdr:rowOff>23346</xdr:rowOff>
    </xdr:to>
    <xdr:cxnSp macro="">
      <xdr:nvCxnSpPr>
        <xdr:cNvPr id="199" name="直線コネクタ 198"/>
        <xdr:cNvCxnSpPr/>
      </xdr:nvCxnSpPr>
      <xdr:spPr>
        <a:xfrm>
          <a:off x="2336800" y="15042939"/>
          <a:ext cx="889000" cy="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170297</xdr:rowOff>
    </xdr:from>
    <xdr:to>
      <xdr:col>15</xdr:col>
      <xdr:colOff>133350</xdr:colOff>
      <xdr:row>85</xdr:row>
      <xdr:rowOff>100447</xdr:rowOff>
    </xdr:to>
    <xdr:sp macro="" textlink="">
      <xdr:nvSpPr>
        <xdr:cNvPr id="200" name="フローチャート: 判断 199"/>
        <xdr:cNvSpPr/>
      </xdr:nvSpPr>
      <xdr:spPr>
        <a:xfrm>
          <a:off x="3175000" y="1457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110624</xdr:rowOff>
    </xdr:from>
    <xdr:ext cx="762000" cy="259045"/>
    <xdr:sp macro="" textlink="">
      <xdr:nvSpPr>
        <xdr:cNvPr id="201" name="テキスト ボックス 200"/>
        <xdr:cNvSpPr txBox="1"/>
      </xdr:nvSpPr>
      <xdr:spPr>
        <a:xfrm>
          <a:off x="2844800" y="1434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76558</xdr:rowOff>
    </xdr:from>
    <xdr:to>
      <xdr:col>11</xdr:col>
      <xdr:colOff>31750</xdr:colOff>
      <xdr:row>87</xdr:row>
      <xdr:rowOff>126789</xdr:rowOff>
    </xdr:to>
    <xdr:cxnSp macro="">
      <xdr:nvCxnSpPr>
        <xdr:cNvPr id="202" name="直線コネクタ 201"/>
        <xdr:cNvCxnSpPr/>
      </xdr:nvCxnSpPr>
      <xdr:spPr>
        <a:xfrm>
          <a:off x="1447800" y="14992708"/>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164485</xdr:rowOff>
    </xdr:from>
    <xdr:to>
      <xdr:col>11</xdr:col>
      <xdr:colOff>82550</xdr:colOff>
      <xdr:row>85</xdr:row>
      <xdr:rowOff>94635</xdr:rowOff>
    </xdr:to>
    <xdr:sp macro="" textlink="">
      <xdr:nvSpPr>
        <xdr:cNvPr id="203" name="フローチャート: 判断 202"/>
        <xdr:cNvSpPr/>
      </xdr:nvSpPr>
      <xdr:spPr>
        <a:xfrm>
          <a:off x="2286000" y="1456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104812</xdr:rowOff>
    </xdr:from>
    <xdr:ext cx="762000" cy="259045"/>
    <xdr:sp macro="" textlink="">
      <xdr:nvSpPr>
        <xdr:cNvPr id="204" name="テキスト ボックス 203"/>
        <xdr:cNvSpPr txBox="1"/>
      </xdr:nvSpPr>
      <xdr:spPr>
        <a:xfrm>
          <a:off x="1955800" y="1433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94608</xdr:rowOff>
    </xdr:from>
    <xdr:to>
      <xdr:col>7</xdr:col>
      <xdr:colOff>31750</xdr:colOff>
      <xdr:row>85</xdr:row>
      <xdr:rowOff>24758</xdr:rowOff>
    </xdr:to>
    <xdr:sp macro="" textlink="">
      <xdr:nvSpPr>
        <xdr:cNvPr id="205" name="フローチャート: 判断 204"/>
        <xdr:cNvSpPr/>
      </xdr:nvSpPr>
      <xdr:spPr>
        <a:xfrm>
          <a:off x="1397000" y="1449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34935</xdr:rowOff>
    </xdr:from>
    <xdr:ext cx="762000" cy="259045"/>
    <xdr:sp macro="" textlink="">
      <xdr:nvSpPr>
        <xdr:cNvPr id="206" name="テキスト ボックス 205"/>
        <xdr:cNvSpPr txBox="1"/>
      </xdr:nvSpPr>
      <xdr:spPr>
        <a:xfrm>
          <a:off x="1066800" y="1426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77552</xdr:rowOff>
    </xdr:from>
    <xdr:to>
      <xdr:col>23</xdr:col>
      <xdr:colOff>184150</xdr:colOff>
      <xdr:row>89</xdr:row>
      <xdr:rowOff>7702</xdr:rowOff>
    </xdr:to>
    <xdr:sp macro="" textlink="">
      <xdr:nvSpPr>
        <xdr:cNvPr id="212" name="楕円 211"/>
        <xdr:cNvSpPr/>
      </xdr:nvSpPr>
      <xdr:spPr>
        <a:xfrm>
          <a:off x="4902200" y="151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144879</xdr:rowOff>
    </xdr:from>
    <xdr:ext cx="762000" cy="259045"/>
    <xdr:sp macro="" textlink="">
      <xdr:nvSpPr>
        <xdr:cNvPr id="213" name="人件費・物件費等の状況該当値テキスト"/>
        <xdr:cNvSpPr txBox="1"/>
      </xdr:nvSpPr>
      <xdr:spPr>
        <a:xfrm>
          <a:off x="5041900" y="1506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35505</xdr:rowOff>
    </xdr:from>
    <xdr:to>
      <xdr:col>19</xdr:col>
      <xdr:colOff>184150</xdr:colOff>
      <xdr:row>88</xdr:row>
      <xdr:rowOff>137105</xdr:rowOff>
    </xdr:to>
    <xdr:sp macro="" textlink="">
      <xdr:nvSpPr>
        <xdr:cNvPr id="214" name="楕円 213"/>
        <xdr:cNvSpPr/>
      </xdr:nvSpPr>
      <xdr:spPr>
        <a:xfrm>
          <a:off x="4064000" y="151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121882</xdr:rowOff>
    </xdr:from>
    <xdr:ext cx="736600" cy="259045"/>
    <xdr:sp macro="" textlink="">
      <xdr:nvSpPr>
        <xdr:cNvPr id="215" name="テキスト ボックス 214"/>
        <xdr:cNvSpPr txBox="1"/>
      </xdr:nvSpPr>
      <xdr:spPr>
        <a:xfrm>
          <a:off x="3733800" y="1520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143996</xdr:rowOff>
    </xdr:from>
    <xdr:to>
      <xdr:col>15</xdr:col>
      <xdr:colOff>133350</xdr:colOff>
      <xdr:row>88</xdr:row>
      <xdr:rowOff>74146</xdr:rowOff>
    </xdr:to>
    <xdr:sp macro="" textlink="">
      <xdr:nvSpPr>
        <xdr:cNvPr id="216" name="楕円 215"/>
        <xdr:cNvSpPr/>
      </xdr:nvSpPr>
      <xdr:spPr>
        <a:xfrm>
          <a:off x="3175000" y="150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58923</xdr:rowOff>
    </xdr:from>
    <xdr:ext cx="762000" cy="259045"/>
    <xdr:sp macro="" textlink="">
      <xdr:nvSpPr>
        <xdr:cNvPr id="217" name="テキスト ボックス 216"/>
        <xdr:cNvSpPr txBox="1"/>
      </xdr:nvSpPr>
      <xdr:spPr>
        <a:xfrm>
          <a:off x="2844800" y="151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75989</xdr:rowOff>
    </xdr:from>
    <xdr:to>
      <xdr:col>11</xdr:col>
      <xdr:colOff>82550</xdr:colOff>
      <xdr:row>88</xdr:row>
      <xdr:rowOff>6139</xdr:rowOff>
    </xdr:to>
    <xdr:sp macro="" textlink="">
      <xdr:nvSpPr>
        <xdr:cNvPr id="218" name="楕円 217"/>
        <xdr:cNvSpPr/>
      </xdr:nvSpPr>
      <xdr:spPr>
        <a:xfrm>
          <a:off x="2286000" y="149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162366</xdr:rowOff>
    </xdr:from>
    <xdr:ext cx="762000" cy="259045"/>
    <xdr:sp macro="" textlink="">
      <xdr:nvSpPr>
        <xdr:cNvPr id="219" name="テキスト ボックス 218"/>
        <xdr:cNvSpPr txBox="1"/>
      </xdr:nvSpPr>
      <xdr:spPr>
        <a:xfrm>
          <a:off x="1955800" y="1507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25758</xdr:rowOff>
    </xdr:from>
    <xdr:to>
      <xdr:col>7</xdr:col>
      <xdr:colOff>31750</xdr:colOff>
      <xdr:row>87</xdr:row>
      <xdr:rowOff>127358</xdr:rowOff>
    </xdr:to>
    <xdr:sp macro="" textlink="">
      <xdr:nvSpPr>
        <xdr:cNvPr id="220" name="楕円 219"/>
        <xdr:cNvSpPr/>
      </xdr:nvSpPr>
      <xdr:spPr>
        <a:xfrm>
          <a:off x="1397000" y="149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112135</xdr:rowOff>
    </xdr:from>
    <xdr:ext cx="762000" cy="259045"/>
    <xdr:sp macro="" textlink="">
      <xdr:nvSpPr>
        <xdr:cNvPr id="221" name="テキスト ボックス 220"/>
        <xdr:cNvSpPr txBox="1"/>
      </xdr:nvSpPr>
      <xdr:spPr>
        <a:xfrm>
          <a:off x="1066800" y="150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年度以降、数値に変動はなく、類似団体の平均を下回っている。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今後も人事院勧告や県人事委員会勧告を踏まえ、民間の給与水準との均衡を図るとともに、住民の理解が得られるよう、その他の諸手当を含めた給与制度全般について必要な適正化を実施していく。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907</xdr:rowOff>
    </xdr:to>
    <xdr:cxnSp macro="">
      <xdr:nvCxnSpPr>
        <xdr:cNvPr id="252" name="直線コネクタ 251"/>
        <xdr:cNvCxnSpPr/>
      </xdr:nvCxnSpPr>
      <xdr:spPr>
        <a:xfrm flipV="1">
          <a:off x="17018000" y="1370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7" name="直線コネクタ 256"/>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90006</xdr:rowOff>
    </xdr:from>
    <xdr:ext cx="762000" cy="259045"/>
    <xdr:sp macro="" textlink="">
      <xdr:nvSpPr>
        <xdr:cNvPr id="258"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9" name="フローチャート: 判断 258"/>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0" name="直線コネクタ 259"/>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1" name="フローチャート: 判断 260"/>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62" name="テキスト ボックス 261"/>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132443</xdr:rowOff>
    </xdr:to>
    <xdr:cxnSp macro="">
      <xdr:nvCxnSpPr>
        <xdr:cNvPr id="263" name="直線コネクタ 262"/>
        <xdr:cNvCxnSpPr/>
      </xdr:nvCxnSpPr>
      <xdr:spPr>
        <a:xfrm>
          <a:off x="14401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4" name="フローチャート: 判断 263"/>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5" name="テキスト ボックス 264"/>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66" name="直線コネクタ 265"/>
        <xdr:cNvCxnSpPr/>
      </xdr:nvCxnSpPr>
      <xdr:spPr>
        <a:xfrm>
          <a:off x="13512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7" name="フローチャート: 判断 266"/>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68" name="テキスト ボックス 267"/>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69" name="フローチャート: 判断 268"/>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0" name="テキスト ボックス 269"/>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6" name="楕円 275"/>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7"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8" name="楕円 277"/>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9" name="テキスト ボックス 278"/>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168020</xdr:rowOff>
    </xdr:from>
    <xdr:ext cx="762000" cy="259045"/>
    <xdr:sp macro="" textlink="">
      <xdr:nvSpPr>
        <xdr:cNvPr id="281" name="テキスト ボックス 280"/>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99077</xdr:rowOff>
    </xdr:from>
    <xdr:ext cx="762000" cy="259045"/>
    <xdr:sp macro="" textlink="">
      <xdr:nvSpPr>
        <xdr:cNvPr id="283" name="テキスト ボックス 282"/>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99077</xdr:rowOff>
    </xdr:from>
    <xdr:ext cx="762000" cy="259045"/>
    <xdr:sp macro="" textlink="">
      <xdr:nvSpPr>
        <xdr:cNvPr id="285" name="テキスト ボックス 284"/>
        <xdr:cNvSpPr txBox="1"/>
      </xdr:nvSpPr>
      <xdr:spPr>
        <a:xfrm>
          <a:off x="1313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職員数が多い要因は、他の３団体は消防部門が一部事務組合であるのに対し、本町は消防本部・消防署を町が設置しており、消防職員を含めた定員管理を行っているからであり、消防部門を除く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合併以降、一般事務職については重複・点在していた課や室、事務事業を順次整理・統合し、また、技能労務職については民間委託の導入により職員の削減に努めてきたところである。今後も職員の適正配置に努めるとともに、多様な住民サービスに対応するため、効率の良い組織体制を整え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67</xdr:row>
      <xdr:rowOff>135165</xdr:rowOff>
    </xdr:to>
    <xdr:cxnSp macro="">
      <xdr:nvCxnSpPr>
        <xdr:cNvPr id="317" name="直線コネクタ 316"/>
        <xdr:cNvCxnSpPr/>
      </xdr:nvCxnSpPr>
      <xdr:spPr>
        <a:xfrm flipV="1">
          <a:off x="17018000" y="10119360"/>
          <a:ext cx="0" cy="1502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107242</xdr:rowOff>
    </xdr:from>
    <xdr:ext cx="762000" cy="259045"/>
    <xdr:sp macro="" textlink="">
      <xdr:nvSpPr>
        <xdr:cNvPr id="318" name="定員管理の状況最小値テキスト"/>
        <xdr:cNvSpPr txBox="1"/>
      </xdr:nvSpPr>
      <xdr:spPr>
        <a:xfrm>
          <a:off x="17106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135165</xdr:rowOff>
    </xdr:from>
    <xdr:to>
      <xdr:col>81</xdr:col>
      <xdr:colOff>133350</xdr:colOff>
      <xdr:row>67</xdr:row>
      <xdr:rowOff>135165</xdr:rowOff>
    </xdr:to>
    <xdr:cxnSp macro="">
      <xdr:nvCxnSpPr>
        <xdr:cNvPr id="319" name="直線コネクタ 318"/>
        <xdr:cNvCxnSpPr/>
      </xdr:nvCxnSpPr>
      <xdr:spPr>
        <a:xfrm>
          <a:off x="16929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0"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1" name="直線コネクタ 320"/>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135165</xdr:rowOff>
    </xdr:from>
    <xdr:to>
      <xdr:col>81</xdr:col>
      <xdr:colOff>44450</xdr:colOff>
      <xdr:row>68</xdr:row>
      <xdr:rowOff>25763</xdr:rowOff>
    </xdr:to>
    <xdr:cxnSp macro="">
      <xdr:nvCxnSpPr>
        <xdr:cNvPr id="322" name="直線コネクタ 321"/>
        <xdr:cNvCxnSpPr/>
      </xdr:nvCxnSpPr>
      <xdr:spPr>
        <a:xfrm flipV="1">
          <a:off x="16179800" y="116223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70593</xdr:rowOff>
    </xdr:from>
    <xdr:ext cx="762000" cy="259045"/>
    <xdr:sp macro="" textlink="">
      <xdr:nvSpPr>
        <xdr:cNvPr id="323" name="定員管理の状況平均値テキスト"/>
        <xdr:cNvSpPr txBox="1"/>
      </xdr:nvSpPr>
      <xdr:spPr>
        <a:xfrm>
          <a:off x="17106900" y="10871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24" name="フローチャート: 判断 323"/>
        <xdr:cNvSpPr/>
      </xdr:nvSpPr>
      <xdr:spPr>
        <a:xfrm>
          <a:off x="16967200" y="110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166188</xdr:rowOff>
    </xdr:from>
    <xdr:to>
      <xdr:col>77</xdr:col>
      <xdr:colOff>44450</xdr:colOff>
      <xdr:row>68</xdr:row>
      <xdr:rowOff>25763</xdr:rowOff>
    </xdr:to>
    <xdr:cxnSp macro="">
      <xdr:nvCxnSpPr>
        <xdr:cNvPr id="325" name="直線コネクタ 324"/>
        <xdr:cNvCxnSpPr/>
      </xdr:nvCxnSpPr>
      <xdr:spPr>
        <a:xfrm>
          <a:off x="15290800" y="1165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36830</xdr:rowOff>
    </xdr:from>
    <xdr:to>
      <xdr:col>77</xdr:col>
      <xdr:colOff>95250</xdr:colOff>
      <xdr:row>64</xdr:row>
      <xdr:rowOff>138430</xdr:rowOff>
    </xdr:to>
    <xdr:sp macro="" textlink="">
      <xdr:nvSpPr>
        <xdr:cNvPr id="326" name="フローチャート: 判断 325"/>
        <xdr:cNvSpPr/>
      </xdr:nvSpPr>
      <xdr:spPr>
        <a:xfrm>
          <a:off x="16129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148607</xdr:rowOff>
    </xdr:from>
    <xdr:ext cx="736600" cy="259045"/>
    <xdr:sp macro="" textlink="">
      <xdr:nvSpPr>
        <xdr:cNvPr id="327" name="テキスト ボックス 326"/>
        <xdr:cNvSpPr txBox="1"/>
      </xdr:nvSpPr>
      <xdr:spPr>
        <a:xfrm>
          <a:off x="15798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166188</xdr:rowOff>
    </xdr:from>
    <xdr:to>
      <xdr:col>72</xdr:col>
      <xdr:colOff>203200</xdr:colOff>
      <xdr:row>68</xdr:row>
      <xdr:rowOff>25763</xdr:rowOff>
    </xdr:to>
    <xdr:cxnSp macro="">
      <xdr:nvCxnSpPr>
        <xdr:cNvPr id="328" name="直線コネクタ 327"/>
        <xdr:cNvCxnSpPr/>
      </xdr:nvCxnSpPr>
      <xdr:spPr>
        <a:xfrm flipV="1">
          <a:off x="14401800" y="1165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153126</xdr:rowOff>
    </xdr:from>
    <xdr:to>
      <xdr:col>73</xdr:col>
      <xdr:colOff>44450</xdr:colOff>
      <xdr:row>64</xdr:row>
      <xdr:rowOff>83276</xdr:rowOff>
    </xdr:to>
    <xdr:sp macro="" textlink="">
      <xdr:nvSpPr>
        <xdr:cNvPr id="329" name="フローチャート: 判断 328"/>
        <xdr:cNvSpPr/>
      </xdr:nvSpPr>
      <xdr:spPr>
        <a:xfrm>
          <a:off x="15240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93453</xdr:rowOff>
    </xdr:from>
    <xdr:ext cx="762000" cy="259045"/>
    <xdr:sp macro="" textlink="">
      <xdr:nvSpPr>
        <xdr:cNvPr id="330" name="テキスト ボックス 329"/>
        <xdr:cNvSpPr txBox="1"/>
      </xdr:nvSpPr>
      <xdr:spPr>
        <a:xfrm>
          <a:off x="14909800" y="107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68</xdr:row>
      <xdr:rowOff>25763</xdr:rowOff>
    </xdr:from>
    <xdr:to>
      <xdr:col>68</xdr:col>
      <xdr:colOff>152400</xdr:colOff>
      <xdr:row>68</xdr:row>
      <xdr:rowOff>36104</xdr:rowOff>
    </xdr:to>
    <xdr:cxnSp macro="">
      <xdr:nvCxnSpPr>
        <xdr:cNvPr id="331" name="直線コネクタ 330"/>
        <xdr:cNvCxnSpPr/>
      </xdr:nvCxnSpPr>
      <xdr:spPr>
        <a:xfrm flipV="1">
          <a:off x="13512800" y="116843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45538</xdr:rowOff>
    </xdr:from>
    <xdr:to>
      <xdr:col>68</xdr:col>
      <xdr:colOff>203200</xdr:colOff>
      <xdr:row>66</xdr:row>
      <xdr:rowOff>147138</xdr:rowOff>
    </xdr:to>
    <xdr:sp macro="" textlink="">
      <xdr:nvSpPr>
        <xdr:cNvPr id="332" name="フローチャート: 判断 331"/>
        <xdr:cNvSpPr/>
      </xdr:nvSpPr>
      <xdr:spPr>
        <a:xfrm>
          <a:off x="14351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157315</xdr:rowOff>
    </xdr:from>
    <xdr:ext cx="762000" cy="259045"/>
    <xdr:sp macro="" textlink="">
      <xdr:nvSpPr>
        <xdr:cNvPr id="333" name="テキスト ボックス 332"/>
        <xdr:cNvSpPr txBox="1"/>
      </xdr:nvSpPr>
      <xdr:spPr>
        <a:xfrm>
          <a:off x="14020800" y="111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7620</xdr:rowOff>
    </xdr:from>
    <xdr:to>
      <xdr:col>64</xdr:col>
      <xdr:colOff>152400</xdr:colOff>
      <xdr:row>66</xdr:row>
      <xdr:rowOff>109220</xdr:rowOff>
    </xdr:to>
    <xdr:sp macro="" textlink="">
      <xdr:nvSpPr>
        <xdr:cNvPr id="334" name="フローチャート: 判断 333"/>
        <xdr:cNvSpPr/>
      </xdr:nvSpPr>
      <xdr:spPr>
        <a:xfrm>
          <a:off x="13462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119397</xdr:rowOff>
    </xdr:from>
    <xdr:ext cx="762000" cy="259045"/>
    <xdr:sp macro="" textlink="">
      <xdr:nvSpPr>
        <xdr:cNvPr id="335" name="テキスト ボックス 334"/>
        <xdr:cNvSpPr txBox="1"/>
      </xdr:nvSpPr>
      <xdr:spPr>
        <a:xfrm>
          <a:off x="13131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84365</xdr:rowOff>
    </xdr:from>
    <xdr:to>
      <xdr:col>81</xdr:col>
      <xdr:colOff>95250</xdr:colOff>
      <xdr:row>68</xdr:row>
      <xdr:rowOff>14515</xdr:rowOff>
    </xdr:to>
    <xdr:sp macro="" textlink="">
      <xdr:nvSpPr>
        <xdr:cNvPr id="341" name="楕円 340"/>
        <xdr:cNvSpPr/>
      </xdr:nvSpPr>
      <xdr:spPr>
        <a:xfrm>
          <a:off x="169672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151692</xdr:rowOff>
    </xdr:from>
    <xdr:ext cx="762000" cy="259045"/>
    <xdr:sp macro="" textlink="">
      <xdr:nvSpPr>
        <xdr:cNvPr id="342" name="定員管理の状況該当値テキスト"/>
        <xdr:cNvSpPr txBox="1"/>
      </xdr:nvSpPr>
      <xdr:spPr>
        <a:xfrm>
          <a:off x="17106900" y="1146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146413</xdr:rowOff>
    </xdr:from>
    <xdr:to>
      <xdr:col>77</xdr:col>
      <xdr:colOff>95250</xdr:colOff>
      <xdr:row>68</xdr:row>
      <xdr:rowOff>76563</xdr:rowOff>
    </xdr:to>
    <xdr:sp macro="" textlink="">
      <xdr:nvSpPr>
        <xdr:cNvPr id="343" name="楕円 342"/>
        <xdr:cNvSpPr/>
      </xdr:nvSpPr>
      <xdr:spPr>
        <a:xfrm>
          <a:off x="16129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61340</xdr:rowOff>
    </xdr:from>
    <xdr:ext cx="736600" cy="259045"/>
    <xdr:sp macro="" textlink="">
      <xdr:nvSpPr>
        <xdr:cNvPr id="344" name="テキスト ボックス 343"/>
        <xdr:cNvSpPr txBox="1"/>
      </xdr:nvSpPr>
      <xdr:spPr>
        <a:xfrm>
          <a:off x="15798800" y="1171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115388</xdr:rowOff>
    </xdr:from>
    <xdr:to>
      <xdr:col>73</xdr:col>
      <xdr:colOff>44450</xdr:colOff>
      <xdr:row>68</xdr:row>
      <xdr:rowOff>45538</xdr:rowOff>
    </xdr:to>
    <xdr:sp macro="" textlink="">
      <xdr:nvSpPr>
        <xdr:cNvPr id="345" name="楕円 344"/>
        <xdr:cNvSpPr/>
      </xdr:nvSpPr>
      <xdr:spPr>
        <a:xfrm>
          <a:off x="15240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30315</xdr:rowOff>
    </xdr:from>
    <xdr:ext cx="762000" cy="259045"/>
    <xdr:sp macro="" textlink="">
      <xdr:nvSpPr>
        <xdr:cNvPr id="346" name="テキスト ボックス 345"/>
        <xdr:cNvSpPr txBox="1"/>
      </xdr:nvSpPr>
      <xdr:spPr>
        <a:xfrm>
          <a:off x="14909800" y="116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146413</xdr:rowOff>
    </xdr:from>
    <xdr:to>
      <xdr:col>68</xdr:col>
      <xdr:colOff>203200</xdr:colOff>
      <xdr:row>68</xdr:row>
      <xdr:rowOff>76563</xdr:rowOff>
    </xdr:to>
    <xdr:sp macro="" textlink="">
      <xdr:nvSpPr>
        <xdr:cNvPr id="347" name="楕円 346"/>
        <xdr:cNvSpPr/>
      </xdr:nvSpPr>
      <xdr:spPr>
        <a:xfrm>
          <a:off x="14351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61340</xdr:rowOff>
    </xdr:from>
    <xdr:ext cx="762000" cy="259045"/>
    <xdr:sp macro="" textlink="">
      <xdr:nvSpPr>
        <xdr:cNvPr id="348" name="テキスト ボックス 347"/>
        <xdr:cNvSpPr txBox="1"/>
      </xdr:nvSpPr>
      <xdr:spPr>
        <a:xfrm>
          <a:off x="14020800" y="1171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156754</xdr:rowOff>
    </xdr:from>
    <xdr:to>
      <xdr:col>64</xdr:col>
      <xdr:colOff>152400</xdr:colOff>
      <xdr:row>68</xdr:row>
      <xdr:rowOff>86904</xdr:rowOff>
    </xdr:to>
    <xdr:sp macro="" textlink="">
      <xdr:nvSpPr>
        <xdr:cNvPr id="349" name="楕円 348"/>
        <xdr:cNvSpPr/>
      </xdr:nvSpPr>
      <xdr:spPr>
        <a:xfrm>
          <a:off x="13462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71681</xdr:rowOff>
    </xdr:from>
    <xdr:ext cx="762000" cy="259045"/>
    <xdr:sp macro="" textlink="">
      <xdr:nvSpPr>
        <xdr:cNvPr id="350" name="テキスト ボックス 349"/>
        <xdr:cNvSpPr txBox="1"/>
      </xdr:nvSpPr>
      <xdr:spPr>
        <a:xfrm>
          <a:off x="13131800" y="11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本年度実質公債費比率は、令和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カ年平均で、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ポイント上がった。なお、単年度比率は、令和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％である。比率が悪化した要因は、令和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年度の普通交付税が前年度比▲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312,150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千円、臨時財政対策債発行可能額が前年度比▲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318,073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千円と大幅に減少したことによるものである。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今後も更なる比率の改善に向け、計画的な地方債発行や繰上償還を実施し、より一層の健全化を図っていく。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44450</xdr:rowOff>
    </xdr:to>
    <xdr:cxnSp macro="">
      <xdr:nvCxnSpPr>
        <xdr:cNvPr id="380" name="直線コネクタ 379"/>
        <xdr:cNvCxnSpPr/>
      </xdr:nvCxnSpPr>
      <xdr:spPr>
        <a:xfrm flipV="1">
          <a:off x="17018000" y="634153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155575</xdr:rowOff>
    </xdr:from>
    <xdr:to>
      <xdr:col>81</xdr:col>
      <xdr:colOff>44450</xdr:colOff>
      <xdr:row>44</xdr:row>
      <xdr:rowOff>44450</xdr:rowOff>
    </xdr:to>
    <xdr:cxnSp macro="">
      <xdr:nvCxnSpPr>
        <xdr:cNvPr id="385" name="直線コネクタ 384"/>
        <xdr:cNvCxnSpPr/>
      </xdr:nvCxnSpPr>
      <xdr:spPr>
        <a:xfrm>
          <a:off x="16179800" y="75279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155575</xdr:rowOff>
    </xdr:from>
    <xdr:to>
      <xdr:col>77</xdr:col>
      <xdr:colOff>44450</xdr:colOff>
      <xdr:row>44</xdr:row>
      <xdr:rowOff>44450</xdr:rowOff>
    </xdr:to>
    <xdr:cxnSp macro="">
      <xdr:nvCxnSpPr>
        <xdr:cNvPr id="388" name="直線コネクタ 387"/>
        <xdr:cNvCxnSpPr/>
      </xdr:nvCxnSpPr>
      <xdr:spPr>
        <a:xfrm flipV="1">
          <a:off x="15290800" y="752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89" name="フローチャート: 判断 388"/>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0" name="テキスト ボックス 389"/>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124883</xdr:rowOff>
    </xdr:to>
    <xdr:cxnSp macro="">
      <xdr:nvCxnSpPr>
        <xdr:cNvPr id="391" name="直線コネクタ 390"/>
        <xdr:cNvCxnSpPr/>
      </xdr:nvCxnSpPr>
      <xdr:spPr>
        <a:xfrm flipV="1">
          <a:off x="14401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2" name="フローチャート: 判断 391"/>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3" name="テキスト ボックス 392"/>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124883</xdr:rowOff>
    </xdr:to>
    <xdr:cxnSp macro="">
      <xdr:nvCxnSpPr>
        <xdr:cNvPr id="394" name="直線コネクタ 393"/>
        <xdr:cNvCxnSpPr/>
      </xdr:nvCxnSpPr>
      <xdr:spPr>
        <a:xfrm>
          <a:off x="13512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7" name="フローチャート: 判断 396"/>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8" name="テキスト ボックス 397"/>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4" name="楕円 403"/>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405" name="公債費負担の状況該当値テキスト"/>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6" name="楕円 405"/>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19702</xdr:rowOff>
    </xdr:from>
    <xdr:ext cx="736600" cy="259045"/>
    <xdr:sp macro="" textlink="">
      <xdr:nvSpPr>
        <xdr:cNvPr id="407" name="テキスト ボックス 406"/>
        <xdr:cNvSpPr txBox="1"/>
      </xdr:nvSpPr>
      <xdr:spPr>
        <a:xfrm>
          <a:off x="15798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8" name="楕円 407"/>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9" name="テキスト ボックス 408"/>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10" name="楕円 409"/>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11" name="テキスト ボックス 410"/>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本年度も比率は発生していない。要因は、本町が構成団体の一つである一部事務組合の大型事業に係る新規起債の発行により将来負担額が増加したものの、それ以上に本町の地方債現在高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当該一部事務組合の事業は継続していくことから、比率上昇の要因はある。本町としては、計画的な事業の実施により交付税措置の少ない地方債の発行抑制に努め、交付税措置の有利な地方債を活用することにより、比率の抑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73914</xdr:rowOff>
    </xdr:to>
    <xdr:cxnSp macro="">
      <xdr:nvCxnSpPr>
        <xdr:cNvPr id="440" name="直線コネクタ 439"/>
        <xdr:cNvCxnSpPr/>
      </xdr:nvCxnSpPr>
      <xdr:spPr>
        <a:xfrm flipV="1">
          <a:off x="17018000" y="2451100"/>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45991</xdr:rowOff>
    </xdr:from>
    <xdr:ext cx="762000" cy="259045"/>
    <xdr:sp macro="" textlink="">
      <xdr:nvSpPr>
        <xdr:cNvPr id="441" name="将来負担の状況最小値テキスト"/>
        <xdr:cNvSpPr txBox="1"/>
      </xdr:nvSpPr>
      <xdr:spPr>
        <a:xfrm>
          <a:off x="17106900" y="381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73914</xdr:rowOff>
    </xdr:from>
    <xdr:to>
      <xdr:col>81</xdr:col>
      <xdr:colOff>133350</xdr:colOff>
      <xdr:row>22</xdr:row>
      <xdr:rowOff>73914</xdr:rowOff>
    </xdr:to>
    <xdr:cxnSp macro="">
      <xdr:nvCxnSpPr>
        <xdr:cNvPr id="442" name="直線コネクタ 441"/>
        <xdr:cNvCxnSpPr/>
      </xdr:nvCxnSpPr>
      <xdr:spPr>
        <a:xfrm>
          <a:off x="16929100" y="384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125222</xdr:rowOff>
    </xdr:from>
    <xdr:to>
      <xdr:col>77</xdr:col>
      <xdr:colOff>95250</xdr:colOff>
      <xdr:row>17</xdr:row>
      <xdr:rowOff>55372</xdr:rowOff>
    </xdr:to>
    <xdr:sp macro="" textlink="">
      <xdr:nvSpPr>
        <xdr:cNvPr id="447" name="フローチャート: 判断 446"/>
        <xdr:cNvSpPr/>
      </xdr:nvSpPr>
      <xdr:spPr>
        <a:xfrm>
          <a:off x="16129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65549</xdr:rowOff>
    </xdr:from>
    <xdr:ext cx="736600" cy="259045"/>
    <xdr:sp macro="" textlink="">
      <xdr:nvSpPr>
        <xdr:cNvPr id="448" name="テキスト ボックス 447"/>
        <xdr:cNvSpPr txBox="1"/>
      </xdr:nvSpPr>
      <xdr:spPr>
        <a:xfrm>
          <a:off x="15798800" y="263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11176</xdr:rowOff>
    </xdr:from>
    <xdr:to>
      <xdr:col>73</xdr:col>
      <xdr:colOff>44450</xdr:colOff>
      <xdr:row>21</xdr:row>
      <xdr:rowOff>112776</xdr:rowOff>
    </xdr:to>
    <xdr:sp macro="" textlink="">
      <xdr:nvSpPr>
        <xdr:cNvPr id="449" name="フローチャート: 判断 448"/>
        <xdr:cNvSpPr/>
      </xdr:nvSpPr>
      <xdr:spPr>
        <a:xfrm>
          <a:off x="15240000" y="361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97553</xdr:rowOff>
    </xdr:from>
    <xdr:ext cx="762000" cy="259045"/>
    <xdr:sp macro="" textlink="">
      <xdr:nvSpPr>
        <xdr:cNvPr id="450" name="テキスト ボックス 449"/>
        <xdr:cNvSpPr txBox="1"/>
      </xdr:nvSpPr>
      <xdr:spPr>
        <a:xfrm>
          <a:off x="14909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90932</xdr:rowOff>
    </xdr:from>
    <xdr:to>
      <xdr:col>68</xdr:col>
      <xdr:colOff>203200</xdr:colOff>
      <xdr:row>21</xdr:row>
      <xdr:rowOff>21082</xdr:rowOff>
    </xdr:to>
    <xdr:sp macro="" textlink="">
      <xdr:nvSpPr>
        <xdr:cNvPr id="451" name="フローチャート: 判断 450"/>
        <xdr:cNvSpPr/>
      </xdr:nvSpPr>
      <xdr:spPr>
        <a:xfrm>
          <a:off x="14351000" y="35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31259</xdr:rowOff>
    </xdr:from>
    <xdr:ext cx="762000" cy="259045"/>
    <xdr:sp macro="" textlink="">
      <xdr:nvSpPr>
        <xdr:cNvPr id="452" name="テキスト ボックス 451"/>
        <xdr:cNvSpPr txBox="1"/>
      </xdr:nvSpPr>
      <xdr:spPr>
        <a:xfrm>
          <a:off x="14020800" y="32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61722</xdr:rowOff>
    </xdr:from>
    <xdr:to>
      <xdr:col>64</xdr:col>
      <xdr:colOff>152400</xdr:colOff>
      <xdr:row>22</xdr:row>
      <xdr:rowOff>163322</xdr:rowOff>
    </xdr:to>
    <xdr:sp macro="" textlink="">
      <xdr:nvSpPr>
        <xdr:cNvPr id="453" name="フローチャート: 判断 452"/>
        <xdr:cNvSpPr/>
      </xdr:nvSpPr>
      <xdr:spPr>
        <a:xfrm>
          <a:off x="13462000" y="38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148099</xdr:rowOff>
    </xdr:from>
    <xdr:ext cx="762000" cy="259045"/>
    <xdr:sp macro="" textlink="">
      <xdr:nvSpPr>
        <xdr:cNvPr id="454" name="テキスト ボックス 453"/>
        <xdr:cNvSpPr txBox="1"/>
      </xdr:nvSpPr>
      <xdr:spPr>
        <a:xfrm>
          <a:off x="13131800" y="39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60" name="楕円 459"/>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61" name="テキスト ボックス 460"/>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72136</xdr:rowOff>
    </xdr:from>
    <xdr:to>
      <xdr:col>64</xdr:col>
      <xdr:colOff>152400</xdr:colOff>
      <xdr:row>17</xdr:row>
      <xdr:rowOff>2286</xdr:rowOff>
    </xdr:to>
    <xdr:sp macro="" textlink="">
      <xdr:nvSpPr>
        <xdr:cNvPr id="462" name="楕円 461"/>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12463</xdr:rowOff>
    </xdr:from>
    <xdr:ext cx="762000" cy="259045"/>
    <xdr:sp macro="" textlink="">
      <xdr:nvSpPr>
        <xdr:cNvPr id="463" name="テキスト ボックス 462"/>
        <xdr:cNvSpPr txBox="1"/>
      </xdr:nvSpPr>
      <xdr:spPr>
        <a:xfrm>
          <a:off x="13131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25,549
351.84
17,157,124
16,551,124
376,990
10,232,918
14,864,120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ポイント高くなっている。要因は、職員数及び職員給は減少したものの、会計年度任用職員については人数が増加し、期末手当の支給月数が増加（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月）したためである。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今後は、会計年度任用職員も含めた総職員数にも留意し、業務の効率化を図りながら部門毎に人員の適正配置を行い、定員適正化計画に基づき採用計画を実施し人件費の削減に努める。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31750</xdr:rowOff>
    </xdr:to>
    <xdr:cxnSp macro="">
      <xdr:nvCxnSpPr>
        <xdr:cNvPr id="61" name="直線コネクタ 60"/>
        <xdr:cNvCxnSpPr/>
      </xdr:nvCxnSpPr>
      <xdr:spPr>
        <a:xfrm flipV="1">
          <a:off x="4826000" y="5842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69850</xdr:rowOff>
    </xdr:from>
    <xdr:to>
      <xdr:col>24</xdr:col>
      <xdr:colOff>25400</xdr:colOff>
      <xdr:row>41</xdr:row>
      <xdr:rowOff>12700</xdr:rowOff>
    </xdr:to>
    <xdr:cxnSp macro="">
      <xdr:nvCxnSpPr>
        <xdr:cNvPr id="66" name="直線コネクタ 65"/>
        <xdr:cNvCxnSpPr/>
      </xdr:nvCxnSpPr>
      <xdr:spPr>
        <a:xfrm>
          <a:off x="3987800" y="6927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149877</xdr:rowOff>
    </xdr:from>
    <xdr:ext cx="762000" cy="259045"/>
    <xdr:sp macro="" textlink="">
      <xdr:nvSpPr>
        <xdr:cNvPr id="67" name="人件費平均値テキスト"/>
        <xdr:cNvSpPr txBox="1"/>
      </xdr:nvSpPr>
      <xdr:spPr>
        <a:xfrm>
          <a:off x="4914900" y="649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68" name="フローチャート: 判断 67"/>
        <xdr:cNvSpPr/>
      </xdr:nvSpPr>
      <xdr:spPr>
        <a:xfrm>
          <a:off x="47752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69850</xdr:rowOff>
    </xdr:from>
    <xdr:to>
      <xdr:col>19</xdr:col>
      <xdr:colOff>187325</xdr:colOff>
      <xdr:row>41</xdr:row>
      <xdr:rowOff>165100</xdr:rowOff>
    </xdr:to>
    <xdr:cxnSp macro="">
      <xdr:nvCxnSpPr>
        <xdr:cNvPr id="69" name="直線コネクタ 68"/>
        <xdr:cNvCxnSpPr/>
      </xdr:nvCxnSpPr>
      <xdr:spPr>
        <a:xfrm flipV="1">
          <a:off x="3098800" y="6927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127000</xdr:rowOff>
    </xdr:from>
    <xdr:to>
      <xdr:col>15</xdr:col>
      <xdr:colOff>98425</xdr:colOff>
      <xdr:row>41</xdr:row>
      <xdr:rowOff>165100</xdr:rowOff>
    </xdr:to>
    <xdr:cxnSp macro="">
      <xdr:nvCxnSpPr>
        <xdr:cNvPr id="72" name="直線コネクタ 71"/>
        <xdr:cNvCxnSpPr/>
      </xdr:nvCxnSpPr>
      <xdr:spPr>
        <a:xfrm>
          <a:off x="2209800" y="715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74" name="テキスト ボックス 73"/>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127000</xdr:rowOff>
    </xdr:to>
    <xdr:cxnSp macro="">
      <xdr:nvCxnSpPr>
        <xdr:cNvPr id="75" name="直線コネクタ 74"/>
        <xdr:cNvCxnSpPr/>
      </xdr:nvCxnSpPr>
      <xdr:spPr>
        <a:xfrm>
          <a:off x="1320800" y="7061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133350</xdr:rowOff>
    </xdr:from>
    <xdr:to>
      <xdr:col>11</xdr:col>
      <xdr:colOff>60325</xdr:colOff>
      <xdr:row>41</xdr:row>
      <xdr:rowOff>63500</xdr:rowOff>
    </xdr:to>
    <xdr:sp macro="" textlink="">
      <xdr:nvSpPr>
        <xdr:cNvPr id="76" name="フローチャート: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73677</xdr:rowOff>
    </xdr:from>
    <xdr:ext cx="762000" cy="259045"/>
    <xdr:sp macro="" textlink="">
      <xdr:nvSpPr>
        <xdr:cNvPr id="77" name="テキスト ボックス 76"/>
        <xdr:cNvSpPr txBox="1"/>
      </xdr:nvSpPr>
      <xdr:spPr>
        <a:xfrm>
          <a:off x="1828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78" name="フローチャート: 判断 77"/>
        <xdr:cNvSpPr/>
      </xdr:nvSpPr>
      <xdr:spPr>
        <a:xfrm>
          <a:off x="1270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133350</xdr:rowOff>
    </xdr:from>
    <xdr:to>
      <xdr:col>24</xdr:col>
      <xdr:colOff>76200</xdr:colOff>
      <xdr:row>41</xdr:row>
      <xdr:rowOff>63500</xdr:rowOff>
    </xdr:to>
    <xdr:sp macro="" textlink="">
      <xdr:nvSpPr>
        <xdr:cNvPr id="85" name="楕円 84"/>
        <xdr:cNvSpPr/>
      </xdr:nvSpPr>
      <xdr:spPr>
        <a:xfrm>
          <a:off x="4775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105427</xdr:rowOff>
    </xdr:from>
    <xdr:ext cx="762000" cy="259045"/>
    <xdr:sp macro="" textlink="">
      <xdr:nvSpPr>
        <xdr:cNvPr id="86" name="人件費該当値テキスト"/>
        <xdr:cNvSpPr txBox="1"/>
      </xdr:nvSpPr>
      <xdr:spPr>
        <a:xfrm>
          <a:off x="49149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19050</xdr:rowOff>
    </xdr:from>
    <xdr:to>
      <xdr:col>20</xdr:col>
      <xdr:colOff>38100</xdr:colOff>
      <xdr:row>40</xdr:row>
      <xdr:rowOff>120650</xdr:rowOff>
    </xdr:to>
    <xdr:sp macro="" textlink="">
      <xdr:nvSpPr>
        <xdr:cNvPr id="87" name="楕円 86"/>
        <xdr:cNvSpPr/>
      </xdr:nvSpPr>
      <xdr:spPr>
        <a:xfrm>
          <a:off x="3937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105427</xdr:rowOff>
    </xdr:from>
    <xdr:ext cx="736600" cy="259045"/>
    <xdr:sp macro="" textlink="">
      <xdr:nvSpPr>
        <xdr:cNvPr id="88" name="テキスト ボックス 87"/>
        <xdr:cNvSpPr txBox="1"/>
      </xdr:nvSpPr>
      <xdr:spPr>
        <a:xfrm>
          <a:off x="3606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114300</xdr:rowOff>
    </xdr:from>
    <xdr:to>
      <xdr:col>15</xdr:col>
      <xdr:colOff>149225</xdr:colOff>
      <xdr:row>42</xdr:row>
      <xdr:rowOff>44450</xdr:rowOff>
    </xdr:to>
    <xdr:sp macro="" textlink="">
      <xdr:nvSpPr>
        <xdr:cNvPr id="89" name="楕円 88"/>
        <xdr:cNvSpPr/>
      </xdr:nvSpPr>
      <xdr:spPr>
        <a:xfrm>
          <a:off x="3048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29227</xdr:rowOff>
    </xdr:from>
    <xdr:ext cx="762000" cy="259045"/>
    <xdr:sp macro="" textlink="">
      <xdr:nvSpPr>
        <xdr:cNvPr id="90" name="テキスト ボックス 89"/>
        <xdr:cNvSpPr txBox="1"/>
      </xdr:nvSpPr>
      <xdr:spPr>
        <a:xfrm>
          <a:off x="2717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76200</xdr:rowOff>
    </xdr:from>
    <xdr:to>
      <xdr:col>11</xdr:col>
      <xdr:colOff>60325</xdr:colOff>
      <xdr:row>42</xdr:row>
      <xdr:rowOff>6350</xdr:rowOff>
    </xdr:to>
    <xdr:sp macro="" textlink="">
      <xdr:nvSpPr>
        <xdr:cNvPr id="91" name="楕円 90"/>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162577</xdr:rowOff>
    </xdr:from>
    <xdr:ext cx="762000" cy="259045"/>
    <xdr:sp macro="" textlink="">
      <xdr:nvSpPr>
        <xdr:cNvPr id="92" name="テキスト ボックス 91"/>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ポイント低くなっている。前年度より大幅に増となった要因は、エネルギー価格の高騰による電気代・ガス代の増加や委託料の増加等が要因である。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物価の高騰もしくは高止まりが懸念され、また、住民サービスの多様化に伴うシステム運用経費等も増加傾向にあるため、内部管理事務の見直しを図り、施設の統廃合も検討した上でさらなる維持管理等の経常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20</xdr:row>
      <xdr:rowOff>143328</xdr:rowOff>
    </xdr:to>
    <xdr:cxnSp macro="">
      <xdr:nvCxnSpPr>
        <xdr:cNvPr id="124" name="直線コネクタ 123"/>
        <xdr:cNvCxnSpPr/>
      </xdr:nvCxnSpPr>
      <xdr:spPr>
        <a:xfrm flipV="1">
          <a:off x="16510000" y="2266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17</xdr:row>
      <xdr:rowOff>37193</xdr:rowOff>
    </xdr:to>
    <xdr:cxnSp macro="">
      <xdr:nvCxnSpPr>
        <xdr:cNvPr id="129" name="直線コネクタ 128"/>
        <xdr:cNvCxnSpPr/>
      </xdr:nvCxnSpPr>
      <xdr:spPr>
        <a:xfrm>
          <a:off x="15671800" y="2364014"/>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135164</xdr:rowOff>
    </xdr:to>
    <xdr:cxnSp macro="">
      <xdr:nvCxnSpPr>
        <xdr:cNvPr id="132" name="直線コネクタ 131"/>
        <xdr:cNvCxnSpPr/>
      </xdr:nvCxnSpPr>
      <xdr:spPr>
        <a:xfrm>
          <a:off x="14782800" y="229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51707</xdr:rowOff>
    </xdr:from>
    <xdr:to>
      <xdr:col>78</xdr:col>
      <xdr:colOff>120650</xdr:colOff>
      <xdr:row>13</xdr:row>
      <xdr:rowOff>153307</xdr:rowOff>
    </xdr:to>
    <xdr:sp macro="" textlink="">
      <xdr:nvSpPr>
        <xdr:cNvPr id="133" name="フローチャート: 判断 132"/>
        <xdr:cNvSpPr/>
      </xdr:nvSpPr>
      <xdr:spPr>
        <a:xfrm>
          <a:off x="15621000" y="228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34" name="テキスト ボックス 133"/>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15</xdr:row>
      <xdr:rowOff>20864</xdr:rowOff>
    </xdr:to>
    <xdr:cxnSp macro="">
      <xdr:nvCxnSpPr>
        <xdr:cNvPr id="135" name="直線コネクタ 134"/>
        <xdr:cNvCxnSpPr/>
      </xdr:nvCxnSpPr>
      <xdr:spPr>
        <a:xfrm flipV="1">
          <a:off x="13893800" y="22987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20864</xdr:rowOff>
    </xdr:to>
    <xdr:cxnSp macro="">
      <xdr:nvCxnSpPr>
        <xdr:cNvPr id="138" name="直線コネクタ 137"/>
        <xdr:cNvCxnSpPr/>
      </xdr:nvCxnSpPr>
      <xdr:spPr>
        <a:xfrm>
          <a:off x="13004800" y="2494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76200</xdr:rowOff>
    </xdr:from>
    <xdr:to>
      <xdr:col>69</xdr:col>
      <xdr:colOff>142875</xdr:colOff>
      <xdr:row>19</xdr:row>
      <xdr:rowOff>6350</xdr:rowOff>
    </xdr:to>
    <xdr:sp macro="" textlink="">
      <xdr:nvSpPr>
        <xdr:cNvPr id="139" name="フローチャート: 判断 138"/>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0" name="テキスト ボックス 139"/>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1" name="フローチャート: 判断 140"/>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42" name="テキスト ボックス 141"/>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170741</xdr:rowOff>
    </xdr:from>
    <xdr:ext cx="736600" cy="259045"/>
    <xdr:sp macro="" textlink="">
      <xdr:nvSpPr>
        <xdr:cNvPr id="151" name="テキスト ボックス 150"/>
        <xdr:cNvSpPr txBox="1"/>
      </xdr:nvSpPr>
      <xdr:spPr>
        <a:xfrm>
          <a:off x="15290800" y="239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くなっている。しかしながら、年々障害者福祉サービス費が増加傾向にあり、扶助費については自然増や制度変更による影響もあるため、比率は類似団体の中で上位にあるが、今後もこの水準を維持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88900</xdr:rowOff>
    </xdr:to>
    <xdr:cxnSp macro="">
      <xdr:nvCxnSpPr>
        <xdr:cNvPr id="185" name="直線コネクタ 184"/>
        <xdr:cNvCxnSpPr/>
      </xdr:nvCxnSpPr>
      <xdr:spPr>
        <a:xfrm flipV="1">
          <a:off x="4826000" y="9061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90" name="直線コネクタ 189"/>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86377</xdr:rowOff>
    </xdr:from>
    <xdr:ext cx="762000" cy="259045"/>
    <xdr:sp macro="" textlink="">
      <xdr:nvSpPr>
        <xdr:cNvPr id="191"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92" name="フローチャート: 判断 191"/>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93" name="直線コネクタ 192"/>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94" name="フローチャート: 判断 193"/>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95" name="テキスト ボックス 194"/>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6" name="直線コネクタ 195"/>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7" name="フローチャート: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8" name="テキスト ボックス 19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9" name="直線コネクタ 198"/>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0" name="フローチャート: 判断 199"/>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1" name="テキスト ボックス 200"/>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5" name="楕円 214"/>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6" name="テキスト ボックス 215"/>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7" name="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その他の経常収支比率は、前年度と比較して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状況である。大部分を占めているのは特別会計に対する繰出金であり、経常経費決算額も増加している。要因は、公共下水道事業特別会計繰出金であり、現在、公共下水道整備を進めていることにより公債費充当財源分が増加となっている。これら特別会計への繰出金の普通会計が負担すべき基準繰入は元より、基準外繰入についても多額となっているため、独立採算を原則に、施設統合や経営改善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61</xdr:row>
      <xdr:rowOff>113393</xdr:rowOff>
    </xdr:to>
    <xdr:cxnSp macro="">
      <xdr:nvCxnSpPr>
        <xdr:cNvPr id="248" name="直線コネクタ 247"/>
        <xdr:cNvCxnSpPr/>
      </xdr:nvCxnSpPr>
      <xdr:spPr>
        <a:xfrm flipV="1">
          <a:off x="16510000" y="91349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51"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52" name="直線コネクタ 251"/>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91622</xdr:rowOff>
    </xdr:from>
    <xdr:to>
      <xdr:col>82</xdr:col>
      <xdr:colOff>107950</xdr:colOff>
      <xdr:row>61</xdr:row>
      <xdr:rowOff>113393</xdr:rowOff>
    </xdr:to>
    <xdr:cxnSp macro="">
      <xdr:nvCxnSpPr>
        <xdr:cNvPr id="253" name="直線コネクタ 252"/>
        <xdr:cNvCxnSpPr/>
      </xdr:nvCxnSpPr>
      <xdr:spPr>
        <a:xfrm>
          <a:off x="15671800" y="10550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5642</xdr:rowOff>
    </xdr:from>
    <xdr:ext cx="762000" cy="259045"/>
    <xdr:sp macro="" textlink="">
      <xdr:nvSpPr>
        <xdr:cNvPr id="254" name="その他平均値テキスト"/>
        <xdr:cNvSpPr txBox="1"/>
      </xdr:nvSpPr>
      <xdr:spPr>
        <a:xfrm>
          <a:off x="16598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55" name="フローチャート: 判断 254"/>
        <xdr:cNvSpPr/>
      </xdr:nvSpPr>
      <xdr:spPr>
        <a:xfrm>
          <a:off x="16459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91622</xdr:rowOff>
    </xdr:from>
    <xdr:to>
      <xdr:col>78</xdr:col>
      <xdr:colOff>69850</xdr:colOff>
      <xdr:row>62</xdr:row>
      <xdr:rowOff>29028</xdr:rowOff>
    </xdr:to>
    <xdr:cxnSp macro="">
      <xdr:nvCxnSpPr>
        <xdr:cNvPr id="256" name="直線コネクタ 255"/>
        <xdr:cNvCxnSpPr/>
      </xdr:nvCxnSpPr>
      <xdr:spPr>
        <a:xfrm flipV="1">
          <a:off x="14782800" y="10550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7" name="フローチャート: 判断 25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8" name="テキスト ボックス 257"/>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7257</xdr:rowOff>
    </xdr:from>
    <xdr:to>
      <xdr:col>73</xdr:col>
      <xdr:colOff>180975</xdr:colOff>
      <xdr:row>62</xdr:row>
      <xdr:rowOff>29028</xdr:rowOff>
    </xdr:to>
    <xdr:cxnSp macro="">
      <xdr:nvCxnSpPr>
        <xdr:cNvPr id="259" name="直線コネクタ 258"/>
        <xdr:cNvCxnSpPr/>
      </xdr:nvCxnSpPr>
      <xdr:spPr>
        <a:xfrm>
          <a:off x="13893800" y="10637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141515</xdr:rowOff>
    </xdr:from>
    <xdr:to>
      <xdr:col>74</xdr:col>
      <xdr:colOff>31750</xdr:colOff>
      <xdr:row>59</xdr:row>
      <xdr:rowOff>71665</xdr:rowOff>
    </xdr:to>
    <xdr:sp macro="" textlink="">
      <xdr:nvSpPr>
        <xdr:cNvPr id="260" name="フローチャート: 判断 259"/>
        <xdr:cNvSpPr/>
      </xdr:nvSpPr>
      <xdr:spPr>
        <a:xfrm>
          <a:off x="14732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81842</xdr:rowOff>
    </xdr:from>
    <xdr:ext cx="762000" cy="259045"/>
    <xdr:sp macro="" textlink="">
      <xdr:nvSpPr>
        <xdr:cNvPr id="261" name="テキスト ボックス 260"/>
        <xdr:cNvSpPr txBox="1"/>
      </xdr:nvSpPr>
      <xdr:spPr>
        <a:xfrm>
          <a:off x="14401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91622</xdr:rowOff>
    </xdr:from>
    <xdr:to>
      <xdr:col>69</xdr:col>
      <xdr:colOff>92075</xdr:colOff>
      <xdr:row>62</xdr:row>
      <xdr:rowOff>7257</xdr:rowOff>
    </xdr:to>
    <xdr:cxnSp macro="">
      <xdr:nvCxnSpPr>
        <xdr:cNvPr id="262" name="直線コネクタ 261"/>
        <xdr:cNvCxnSpPr/>
      </xdr:nvCxnSpPr>
      <xdr:spPr>
        <a:xfrm>
          <a:off x="13004800" y="10550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5" name="フローチャート: 判断 264"/>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6" name="テキスト ボックス 265"/>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62593</xdr:rowOff>
    </xdr:from>
    <xdr:to>
      <xdr:col>82</xdr:col>
      <xdr:colOff>158750</xdr:colOff>
      <xdr:row>61</xdr:row>
      <xdr:rowOff>164193</xdr:rowOff>
    </xdr:to>
    <xdr:sp macro="" textlink="">
      <xdr:nvSpPr>
        <xdr:cNvPr id="272" name="楕円 271"/>
        <xdr:cNvSpPr/>
      </xdr:nvSpPr>
      <xdr:spPr>
        <a:xfrm>
          <a:off x="164592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142620</xdr:rowOff>
    </xdr:from>
    <xdr:ext cx="762000" cy="259045"/>
    <xdr:sp macro="" textlink="">
      <xdr:nvSpPr>
        <xdr:cNvPr id="273" name="その他該当値テキスト"/>
        <xdr:cNvSpPr txBox="1"/>
      </xdr:nvSpPr>
      <xdr:spPr>
        <a:xfrm>
          <a:off x="16598900" y="104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40822</xdr:rowOff>
    </xdr:from>
    <xdr:to>
      <xdr:col>78</xdr:col>
      <xdr:colOff>120650</xdr:colOff>
      <xdr:row>61</xdr:row>
      <xdr:rowOff>142422</xdr:rowOff>
    </xdr:to>
    <xdr:sp macro="" textlink="">
      <xdr:nvSpPr>
        <xdr:cNvPr id="274" name="楕円 273"/>
        <xdr:cNvSpPr/>
      </xdr:nvSpPr>
      <xdr:spPr>
        <a:xfrm>
          <a:off x="15621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127199</xdr:rowOff>
    </xdr:from>
    <xdr:ext cx="736600" cy="259045"/>
    <xdr:sp macro="" textlink="">
      <xdr:nvSpPr>
        <xdr:cNvPr id="275" name="テキスト ボックス 274"/>
        <xdr:cNvSpPr txBox="1"/>
      </xdr:nvSpPr>
      <xdr:spPr>
        <a:xfrm>
          <a:off x="15290800" y="105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149678</xdr:rowOff>
    </xdr:from>
    <xdr:to>
      <xdr:col>74</xdr:col>
      <xdr:colOff>31750</xdr:colOff>
      <xdr:row>62</xdr:row>
      <xdr:rowOff>79828</xdr:rowOff>
    </xdr:to>
    <xdr:sp macro="" textlink="">
      <xdr:nvSpPr>
        <xdr:cNvPr id="276" name="楕円 275"/>
        <xdr:cNvSpPr/>
      </xdr:nvSpPr>
      <xdr:spPr>
        <a:xfrm>
          <a:off x="14732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64605</xdr:rowOff>
    </xdr:from>
    <xdr:ext cx="762000" cy="259045"/>
    <xdr:sp macro="" textlink="">
      <xdr:nvSpPr>
        <xdr:cNvPr id="277" name="テキスト ボックス 276"/>
        <xdr:cNvSpPr txBox="1"/>
      </xdr:nvSpPr>
      <xdr:spPr>
        <a:xfrm>
          <a:off x="14401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127907</xdr:rowOff>
    </xdr:from>
    <xdr:to>
      <xdr:col>69</xdr:col>
      <xdr:colOff>142875</xdr:colOff>
      <xdr:row>62</xdr:row>
      <xdr:rowOff>58057</xdr:rowOff>
    </xdr:to>
    <xdr:sp macro="" textlink="">
      <xdr:nvSpPr>
        <xdr:cNvPr id="278" name="楕円 277"/>
        <xdr:cNvSpPr/>
      </xdr:nvSpPr>
      <xdr:spPr>
        <a:xfrm>
          <a:off x="13843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42834</xdr:rowOff>
    </xdr:from>
    <xdr:ext cx="762000" cy="259045"/>
    <xdr:sp macro="" textlink="">
      <xdr:nvSpPr>
        <xdr:cNvPr id="279" name="テキスト ボックス 278"/>
        <xdr:cNvSpPr txBox="1"/>
      </xdr:nvSpPr>
      <xdr:spPr>
        <a:xfrm>
          <a:off x="13512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40822</xdr:rowOff>
    </xdr:from>
    <xdr:to>
      <xdr:col>65</xdr:col>
      <xdr:colOff>53975</xdr:colOff>
      <xdr:row>61</xdr:row>
      <xdr:rowOff>142422</xdr:rowOff>
    </xdr:to>
    <xdr:sp macro="" textlink="">
      <xdr:nvSpPr>
        <xdr:cNvPr id="280" name="楕円 279"/>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127199</xdr:rowOff>
    </xdr:from>
    <xdr:ext cx="762000" cy="259045"/>
    <xdr:sp macro="" textlink="">
      <xdr:nvSpPr>
        <xdr:cNvPr id="281" name="テキスト ボックス 280"/>
        <xdr:cNvSpPr txBox="1"/>
      </xdr:nvSpPr>
      <xdr:spPr>
        <a:xfrm>
          <a:off x="12623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％となり、類似団体、全国、県どの平均値よりも低くなっている。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一部事務組合（有田周辺広域圏事務組合、有田聖苑事務組合）の施設更新等に対する負担金が増加傾向にあるため、各種団体への補助金等のその他の補助費については、廃止を含めた見直しを行い、縮減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1270</xdr:rowOff>
    </xdr:from>
    <xdr:to>
      <xdr:col>82</xdr:col>
      <xdr:colOff>107950</xdr:colOff>
      <xdr:row>40</xdr:row>
      <xdr:rowOff>62992</xdr:rowOff>
    </xdr:to>
    <xdr:cxnSp macro="">
      <xdr:nvCxnSpPr>
        <xdr:cNvPr id="306" name="直線コネクタ 305"/>
        <xdr:cNvCxnSpPr/>
      </xdr:nvCxnSpPr>
      <xdr:spPr>
        <a:xfrm flipV="1">
          <a:off x="16510000" y="60020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307"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308" name="直線コネクタ 307"/>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87647</xdr:rowOff>
    </xdr:from>
    <xdr:ext cx="762000" cy="259045"/>
    <xdr:sp macro="" textlink="">
      <xdr:nvSpPr>
        <xdr:cNvPr id="309" name="補助費等最大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1270</xdr:rowOff>
    </xdr:from>
    <xdr:to>
      <xdr:col>82</xdr:col>
      <xdr:colOff>196850</xdr:colOff>
      <xdr:row>35</xdr:row>
      <xdr:rowOff>1270</xdr:rowOff>
    </xdr:to>
    <xdr:cxnSp macro="">
      <xdr:nvCxnSpPr>
        <xdr:cNvPr id="310" name="直線コネクタ 309"/>
        <xdr:cNvCxnSpPr/>
      </xdr:nvCxnSpPr>
      <xdr:spPr>
        <a:xfrm>
          <a:off x="16421100" y="600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1270</xdr:rowOff>
    </xdr:to>
    <xdr:cxnSp macro="">
      <xdr:nvCxnSpPr>
        <xdr:cNvPr id="311" name="直線コネクタ 310"/>
        <xdr:cNvCxnSpPr/>
      </xdr:nvCxnSpPr>
      <xdr:spPr>
        <a:xfrm>
          <a:off x="15671800" y="5997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2"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3" name="フローチャート: 判断 312"/>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34</xdr:row>
      <xdr:rowOff>168148</xdr:rowOff>
    </xdr:to>
    <xdr:cxnSp macro="">
      <xdr:nvCxnSpPr>
        <xdr:cNvPr id="314" name="直線コネクタ 313"/>
        <xdr:cNvCxnSpPr/>
      </xdr:nvCxnSpPr>
      <xdr:spPr>
        <a:xfrm>
          <a:off x="14782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24130</xdr:rowOff>
    </xdr:to>
    <xdr:cxnSp macro="">
      <xdr:nvCxnSpPr>
        <xdr:cNvPr id="317" name="直線コネクタ 316"/>
        <xdr:cNvCxnSpPr/>
      </xdr:nvCxnSpPr>
      <xdr:spPr>
        <a:xfrm flipV="1">
          <a:off x="13893800" y="5997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9" name="テキスト ボックス 31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51562</xdr:rowOff>
    </xdr:to>
    <xdr:cxnSp macro="">
      <xdr:nvCxnSpPr>
        <xdr:cNvPr id="320" name="直線コネクタ 319"/>
        <xdr:cNvCxnSpPr/>
      </xdr:nvCxnSpPr>
      <xdr:spPr>
        <a:xfrm flipV="1">
          <a:off x="13004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3" name="フローチャート: 判断 32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24" name="テキスト ボックス 32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0" name="楕円 32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31"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32" name="楕円 331"/>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33" name="テキスト ボックス 332"/>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4" name="楕円 333"/>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5" name="テキスト ボックス 334"/>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6" name="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7" name="テキスト ボックス 33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8" name="楕円 337"/>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9" name="テキスト ボックス 338"/>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％となり、類似団体、全国、県どの平均値よりも高くなっている。要因としては、令和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年度に借り入れたきびドーム大規模改修事業に係る起債の償還が今年度より始まったことによるものである。また、平成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年度より地方債全般について据置なしで借入を実施していることも、他団体より高い水準が続いている要因と言える。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今後、公債費は年々減少していく見込みであり、引き続き、起債事業の取捨選択を図り、起債発行額を抑制しつつ地方債残高の縮小に努めていく。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94996</xdr:rowOff>
    </xdr:to>
    <xdr:cxnSp macro="">
      <xdr:nvCxnSpPr>
        <xdr:cNvPr id="365" name="直線コネクタ 364"/>
        <xdr:cNvCxnSpPr/>
      </xdr:nvCxnSpPr>
      <xdr:spPr>
        <a:xfrm flipV="1">
          <a:off x="4826000" y="12686284"/>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6"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7" name="直線コネクタ 366"/>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8"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9" name="直線コネクタ 368"/>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67563</xdr:rowOff>
    </xdr:from>
    <xdr:to>
      <xdr:col>24</xdr:col>
      <xdr:colOff>25400</xdr:colOff>
      <xdr:row>80</xdr:row>
      <xdr:rowOff>94996</xdr:rowOff>
    </xdr:to>
    <xdr:cxnSp macro="">
      <xdr:nvCxnSpPr>
        <xdr:cNvPr id="370" name="直線コネクタ 369"/>
        <xdr:cNvCxnSpPr/>
      </xdr:nvCxnSpPr>
      <xdr:spPr>
        <a:xfrm>
          <a:off x="3987800" y="137835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74440</xdr:rowOff>
    </xdr:from>
    <xdr:ext cx="762000" cy="259045"/>
    <xdr:sp macro="" textlink="">
      <xdr:nvSpPr>
        <xdr:cNvPr id="371" name="公債費平均値テキスト"/>
        <xdr:cNvSpPr txBox="1"/>
      </xdr:nvSpPr>
      <xdr:spPr>
        <a:xfrm>
          <a:off x="4914900" y="13276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72" name="フローチャート: 判断 371"/>
        <xdr:cNvSpPr/>
      </xdr:nvSpPr>
      <xdr:spPr>
        <a:xfrm>
          <a:off x="47752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76708</xdr:rowOff>
    </xdr:to>
    <xdr:cxnSp macro="">
      <xdr:nvCxnSpPr>
        <xdr:cNvPr id="373" name="直線コネクタ 372"/>
        <xdr:cNvCxnSpPr/>
      </xdr:nvCxnSpPr>
      <xdr:spPr>
        <a:xfrm flipV="1">
          <a:off x="3098800" y="13783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147065</xdr:rowOff>
    </xdr:from>
    <xdr:to>
      <xdr:col>20</xdr:col>
      <xdr:colOff>38100</xdr:colOff>
      <xdr:row>78</xdr:row>
      <xdr:rowOff>77215</xdr:rowOff>
    </xdr:to>
    <xdr:sp macro="" textlink="">
      <xdr:nvSpPr>
        <xdr:cNvPr id="374" name="フローチャート: 判断 373"/>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87392</xdr:rowOff>
    </xdr:from>
    <xdr:ext cx="736600" cy="259045"/>
    <xdr:sp macro="" textlink="">
      <xdr:nvSpPr>
        <xdr:cNvPr id="375" name="テキスト ボックス 374"/>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76708</xdr:rowOff>
    </xdr:from>
    <xdr:to>
      <xdr:col>15</xdr:col>
      <xdr:colOff>98425</xdr:colOff>
      <xdr:row>81</xdr:row>
      <xdr:rowOff>78994</xdr:rowOff>
    </xdr:to>
    <xdr:cxnSp macro="">
      <xdr:nvCxnSpPr>
        <xdr:cNvPr id="376" name="直線コネクタ 375"/>
        <xdr:cNvCxnSpPr/>
      </xdr:nvCxnSpPr>
      <xdr:spPr>
        <a:xfrm flipV="1">
          <a:off x="2209800" y="137927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77" name="フローチャート: 判断 376"/>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7383</xdr:rowOff>
    </xdr:from>
    <xdr:ext cx="762000" cy="259045"/>
    <xdr:sp macro="" textlink="">
      <xdr:nvSpPr>
        <xdr:cNvPr id="378" name="テキスト ボックス 377"/>
        <xdr:cNvSpPr txBox="1"/>
      </xdr:nvSpPr>
      <xdr:spPr>
        <a:xfrm>
          <a:off x="2717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78994</xdr:rowOff>
    </xdr:from>
    <xdr:to>
      <xdr:col>11</xdr:col>
      <xdr:colOff>9525</xdr:colOff>
      <xdr:row>82</xdr:row>
      <xdr:rowOff>8128</xdr:rowOff>
    </xdr:to>
    <xdr:cxnSp macro="">
      <xdr:nvCxnSpPr>
        <xdr:cNvPr id="379" name="直線コネクタ 378"/>
        <xdr:cNvCxnSpPr/>
      </xdr:nvCxnSpPr>
      <xdr:spPr>
        <a:xfrm flipV="1">
          <a:off x="1320800" y="13966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23622</xdr:rowOff>
    </xdr:from>
    <xdr:to>
      <xdr:col>11</xdr:col>
      <xdr:colOff>60325</xdr:colOff>
      <xdr:row>79</xdr:row>
      <xdr:rowOff>125222</xdr:rowOff>
    </xdr:to>
    <xdr:sp macro="" textlink="">
      <xdr:nvSpPr>
        <xdr:cNvPr id="380" name="フローチャート: 判断 379"/>
        <xdr:cNvSpPr/>
      </xdr:nvSpPr>
      <xdr:spPr>
        <a:xfrm>
          <a:off x="2159000" y="1356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135399</xdr:rowOff>
    </xdr:from>
    <xdr:ext cx="762000" cy="259045"/>
    <xdr:sp macro="" textlink="">
      <xdr:nvSpPr>
        <xdr:cNvPr id="381" name="テキスト ボックス 380"/>
        <xdr:cNvSpPr txBox="1"/>
      </xdr:nvSpPr>
      <xdr:spPr>
        <a:xfrm>
          <a:off x="1828800" y="133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82" name="フローチャート: 判断 381"/>
        <xdr:cNvSpPr/>
      </xdr:nvSpPr>
      <xdr:spPr>
        <a:xfrm>
          <a:off x="1270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117112</xdr:rowOff>
    </xdr:from>
    <xdr:ext cx="762000" cy="259045"/>
    <xdr:sp macro="" textlink="">
      <xdr:nvSpPr>
        <xdr:cNvPr id="383" name="テキスト ボックス 382"/>
        <xdr:cNvSpPr txBox="1"/>
      </xdr:nvSpPr>
      <xdr:spPr>
        <a:xfrm>
          <a:off x="939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44196</xdr:rowOff>
    </xdr:from>
    <xdr:to>
      <xdr:col>24</xdr:col>
      <xdr:colOff>76200</xdr:colOff>
      <xdr:row>80</xdr:row>
      <xdr:rowOff>145796</xdr:rowOff>
    </xdr:to>
    <xdr:sp macro="" textlink="">
      <xdr:nvSpPr>
        <xdr:cNvPr id="389" name="楕円 388"/>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124223</xdr:rowOff>
    </xdr:from>
    <xdr:ext cx="762000" cy="259045"/>
    <xdr:sp macro="" textlink="">
      <xdr:nvSpPr>
        <xdr:cNvPr id="390"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91" name="楕円 390"/>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92" name="テキスト ボックス 391"/>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25908</xdr:rowOff>
    </xdr:from>
    <xdr:to>
      <xdr:col>15</xdr:col>
      <xdr:colOff>149225</xdr:colOff>
      <xdr:row>80</xdr:row>
      <xdr:rowOff>127508</xdr:rowOff>
    </xdr:to>
    <xdr:sp macro="" textlink="">
      <xdr:nvSpPr>
        <xdr:cNvPr id="393" name="楕円 392"/>
        <xdr:cNvSpPr/>
      </xdr:nvSpPr>
      <xdr:spPr>
        <a:xfrm>
          <a:off x="3048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112285</xdr:rowOff>
    </xdr:from>
    <xdr:ext cx="762000" cy="259045"/>
    <xdr:sp macro="" textlink="">
      <xdr:nvSpPr>
        <xdr:cNvPr id="394" name="テキスト ボックス 393"/>
        <xdr:cNvSpPr txBox="1"/>
      </xdr:nvSpPr>
      <xdr:spPr>
        <a:xfrm>
          <a:off x="2717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95" name="楕円 394"/>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96" name="テキスト ボックス 395"/>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128778</xdr:rowOff>
    </xdr:from>
    <xdr:to>
      <xdr:col>6</xdr:col>
      <xdr:colOff>171450</xdr:colOff>
      <xdr:row>82</xdr:row>
      <xdr:rowOff>58928</xdr:rowOff>
    </xdr:to>
    <xdr:sp macro="" textlink="">
      <xdr:nvSpPr>
        <xdr:cNvPr id="397" name="楕円 396"/>
        <xdr:cNvSpPr/>
      </xdr:nvSpPr>
      <xdr:spPr>
        <a:xfrm>
          <a:off x="1270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43705</xdr:rowOff>
    </xdr:from>
    <xdr:ext cx="762000" cy="259045"/>
    <xdr:sp macro="" textlink="">
      <xdr:nvSpPr>
        <xdr:cNvPr id="398" name="テキスト ボックス 397"/>
        <xdr:cNvSpPr txBox="1"/>
      </xdr:nvSpPr>
      <xdr:spPr>
        <a:xfrm>
          <a:off x="939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公債費以外の経常収支比率は、昨年度と比較して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ポイント低い状態である。本年度は町税は増加したものの、普通交付税等の経常一般財源が減少したことにより比率が増加した。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類似団体、全国、県どの平均値よりも下回っているが、人口減少に伴い普通交付税の減少が見込まれることから、今後更なる経常経費の削減を図っていく必要がある。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81</xdr:row>
      <xdr:rowOff>156936</xdr:rowOff>
    </xdr:to>
    <xdr:cxnSp macro="">
      <xdr:nvCxnSpPr>
        <xdr:cNvPr id="428" name="直線コネクタ 427"/>
        <xdr:cNvCxnSpPr/>
      </xdr:nvCxnSpPr>
      <xdr:spPr>
        <a:xfrm flipV="1">
          <a:off x="16510000" y="12923157"/>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29"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0" name="直線コネクタ 429"/>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31" name="公債費以外最大値テキスト"/>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32" name="直線コネクタ 431"/>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102507</xdr:rowOff>
    </xdr:from>
    <xdr:to>
      <xdr:col>82</xdr:col>
      <xdr:colOff>107950</xdr:colOff>
      <xdr:row>75</xdr:row>
      <xdr:rowOff>64407</xdr:rowOff>
    </xdr:to>
    <xdr:cxnSp macro="">
      <xdr:nvCxnSpPr>
        <xdr:cNvPr id="433" name="直線コネクタ 432"/>
        <xdr:cNvCxnSpPr/>
      </xdr:nvCxnSpPr>
      <xdr:spPr>
        <a:xfrm>
          <a:off x="15671800" y="126183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5" name="フローチャート: 判断 43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102507</xdr:rowOff>
    </xdr:from>
    <xdr:to>
      <xdr:col>78</xdr:col>
      <xdr:colOff>69850</xdr:colOff>
      <xdr:row>75</xdr:row>
      <xdr:rowOff>9978</xdr:rowOff>
    </xdr:to>
    <xdr:cxnSp macro="">
      <xdr:nvCxnSpPr>
        <xdr:cNvPr id="436" name="直線コネクタ 435"/>
        <xdr:cNvCxnSpPr/>
      </xdr:nvCxnSpPr>
      <xdr:spPr>
        <a:xfrm flipV="1">
          <a:off x="14782800" y="12618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65315</xdr:rowOff>
    </xdr:from>
    <xdr:to>
      <xdr:col>78</xdr:col>
      <xdr:colOff>120650</xdr:colOff>
      <xdr:row>74</xdr:row>
      <xdr:rowOff>166915</xdr:rowOff>
    </xdr:to>
    <xdr:sp macro="" textlink="">
      <xdr:nvSpPr>
        <xdr:cNvPr id="437" name="フローチャート: 判断 436"/>
        <xdr:cNvSpPr/>
      </xdr:nvSpPr>
      <xdr:spPr>
        <a:xfrm>
          <a:off x="15621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151692</xdr:rowOff>
    </xdr:from>
    <xdr:ext cx="736600" cy="259045"/>
    <xdr:sp macro="" textlink="">
      <xdr:nvSpPr>
        <xdr:cNvPr id="438" name="テキスト ボックス 437"/>
        <xdr:cNvSpPr txBox="1"/>
      </xdr:nvSpPr>
      <xdr:spPr>
        <a:xfrm>
          <a:off x="15290800" y="1283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9978</xdr:rowOff>
    </xdr:from>
    <xdr:to>
      <xdr:col>73</xdr:col>
      <xdr:colOff>180975</xdr:colOff>
      <xdr:row>75</xdr:row>
      <xdr:rowOff>140607</xdr:rowOff>
    </xdr:to>
    <xdr:cxnSp macro="">
      <xdr:nvCxnSpPr>
        <xdr:cNvPr id="439" name="直線コネクタ 438"/>
        <xdr:cNvCxnSpPr/>
      </xdr:nvCxnSpPr>
      <xdr:spPr>
        <a:xfrm flipV="1">
          <a:off x="13893800" y="1286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8164</xdr:rowOff>
    </xdr:from>
    <xdr:to>
      <xdr:col>74</xdr:col>
      <xdr:colOff>31750</xdr:colOff>
      <xdr:row>77</xdr:row>
      <xdr:rowOff>109764</xdr:rowOff>
    </xdr:to>
    <xdr:sp macro="" textlink="">
      <xdr:nvSpPr>
        <xdr:cNvPr id="440" name="フローチャート: 判断 439"/>
        <xdr:cNvSpPr/>
      </xdr:nvSpPr>
      <xdr:spPr>
        <a:xfrm>
          <a:off x="14732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41" name="テキスト ボックス 440"/>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9978</xdr:rowOff>
    </xdr:from>
    <xdr:to>
      <xdr:col>69</xdr:col>
      <xdr:colOff>92075</xdr:colOff>
      <xdr:row>75</xdr:row>
      <xdr:rowOff>140607</xdr:rowOff>
    </xdr:to>
    <xdr:cxnSp macro="">
      <xdr:nvCxnSpPr>
        <xdr:cNvPr id="442" name="直線コネクタ 441"/>
        <xdr:cNvCxnSpPr/>
      </xdr:nvCxnSpPr>
      <xdr:spPr>
        <a:xfrm>
          <a:off x="13004800" y="1286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43" name="フローチャート: 判断 442"/>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121756</xdr:rowOff>
    </xdr:from>
    <xdr:ext cx="762000" cy="259045"/>
    <xdr:sp macro="" textlink="">
      <xdr:nvSpPr>
        <xdr:cNvPr id="444" name="テキスト ボックス 443"/>
        <xdr:cNvSpPr txBox="1"/>
      </xdr:nvSpPr>
      <xdr:spPr>
        <a:xfrm>
          <a:off x="13512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45" name="フローチャート: 判断 444"/>
        <xdr:cNvSpPr/>
      </xdr:nvSpPr>
      <xdr:spPr>
        <a:xfrm>
          <a:off x="12954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46" name="テキスト ボックス 445"/>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52" name="楕円 451"/>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93634</xdr:rowOff>
    </xdr:from>
    <xdr:ext cx="762000" cy="259045"/>
    <xdr:sp macro="" textlink="">
      <xdr:nvSpPr>
        <xdr:cNvPr id="453" name="公債費以外該当値テキスト"/>
        <xdr:cNvSpPr txBox="1"/>
      </xdr:nvSpPr>
      <xdr:spPr>
        <a:xfrm>
          <a:off x="16598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51707</xdr:rowOff>
    </xdr:from>
    <xdr:to>
      <xdr:col>78</xdr:col>
      <xdr:colOff>120650</xdr:colOff>
      <xdr:row>73</xdr:row>
      <xdr:rowOff>153307</xdr:rowOff>
    </xdr:to>
    <xdr:sp macro="" textlink="">
      <xdr:nvSpPr>
        <xdr:cNvPr id="454" name="楕円 453"/>
        <xdr:cNvSpPr/>
      </xdr:nvSpPr>
      <xdr:spPr>
        <a:xfrm>
          <a:off x="15621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163484</xdr:rowOff>
    </xdr:from>
    <xdr:ext cx="736600" cy="259045"/>
    <xdr:sp macro="" textlink="">
      <xdr:nvSpPr>
        <xdr:cNvPr id="455" name="テキスト ボックス 454"/>
        <xdr:cNvSpPr txBox="1"/>
      </xdr:nvSpPr>
      <xdr:spPr>
        <a:xfrm>
          <a:off x="15290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56" name="楕円 455"/>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57" name="テキスト ボックス 456"/>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89807</xdr:rowOff>
    </xdr:from>
    <xdr:to>
      <xdr:col>69</xdr:col>
      <xdr:colOff>142875</xdr:colOff>
      <xdr:row>76</xdr:row>
      <xdr:rowOff>19957</xdr:rowOff>
    </xdr:to>
    <xdr:sp macro="" textlink="">
      <xdr:nvSpPr>
        <xdr:cNvPr id="458" name="楕円 457"/>
        <xdr:cNvSpPr/>
      </xdr:nvSpPr>
      <xdr:spPr>
        <a:xfrm>
          <a:off x="13843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30134</xdr:rowOff>
    </xdr:from>
    <xdr:ext cx="762000" cy="259045"/>
    <xdr:sp macro="" textlink="">
      <xdr:nvSpPr>
        <xdr:cNvPr id="459" name="テキスト ボックス 458"/>
        <xdr:cNvSpPr txBox="1"/>
      </xdr:nvSpPr>
      <xdr:spPr>
        <a:xfrm>
          <a:off x="13512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macro="" textlink="">
      <xdr:nvSpPr>
        <xdr:cNvPr id="460" name="楕円 459"/>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macro="" textlink="">
      <xdr:nvSpPr>
        <xdr:cNvPr id="461" name="テキスト ボックス 460"/>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10262</xdr:rowOff>
    </xdr:from>
    <xdr:to>
      <xdr:col>29</xdr:col>
      <xdr:colOff>127000</xdr:colOff>
      <xdr:row>20</xdr:row>
      <xdr:rowOff>11405</xdr:rowOff>
    </xdr:to>
    <xdr:cxnSp macro="">
      <xdr:nvCxnSpPr>
        <xdr:cNvPr id="45" name="直線コネクタ 44"/>
        <xdr:cNvCxnSpPr/>
      </xdr:nvCxnSpPr>
      <xdr:spPr bwMode="auto">
        <a:xfrm flipV="1">
          <a:off x="5651500" y="1943837"/>
          <a:ext cx="0" cy="15441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154932</xdr:rowOff>
    </xdr:from>
    <xdr:ext cx="762000" cy="259045"/>
    <xdr:sp macro="" textlink="">
      <xdr:nvSpPr>
        <xdr:cNvPr id="46" name="人口1人当たり決算額の推移最小値テキスト130"/>
        <xdr:cNvSpPr txBox="1"/>
      </xdr:nvSpPr>
      <xdr:spPr>
        <a:xfrm>
          <a:off x="5740400" y="346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11405</xdr:rowOff>
    </xdr:from>
    <xdr:to>
      <xdr:col>30</xdr:col>
      <xdr:colOff>25400</xdr:colOff>
      <xdr:row>20</xdr:row>
      <xdr:rowOff>11405</xdr:rowOff>
    </xdr:to>
    <xdr:cxnSp macro="">
      <xdr:nvCxnSpPr>
        <xdr:cNvPr id="47" name="直線コネクタ 46"/>
        <xdr:cNvCxnSpPr/>
      </xdr:nvCxnSpPr>
      <xdr:spPr bwMode="auto">
        <a:xfrm>
          <a:off x="5562600" y="34880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96639</xdr:rowOff>
    </xdr:from>
    <xdr:ext cx="762000" cy="259045"/>
    <xdr:sp macro="" textlink="">
      <xdr:nvSpPr>
        <xdr:cNvPr id="48" name="人口1人当たり決算額の推移最大値テキスト130"/>
        <xdr:cNvSpPr txBox="1"/>
      </xdr:nvSpPr>
      <xdr:spPr>
        <a:xfrm>
          <a:off x="5740400" y="1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10262</xdr:rowOff>
    </xdr:from>
    <xdr:to>
      <xdr:col>30</xdr:col>
      <xdr:colOff>25400</xdr:colOff>
      <xdr:row>11</xdr:row>
      <xdr:rowOff>10262</xdr:rowOff>
    </xdr:to>
    <xdr:cxnSp macro="">
      <xdr:nvCxnSpPr>
        <xdr:cNvPr id="49" name="直線コネクタ 48"/>
        <xdr:cNvCxnSpPr/>
      </xdr:nvCxnSpPr>
      <xdr:spPr bwMode="auto">
        <a:xfrm>
          <a:off x="5562600" y="1943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98882</xdr:rowOff>
    </xdr:from>
    <xdr:to>
      <xdr:col>29</xdr:col>
      <xdr:colOff>127000</xdr:colOff>
      <xdr:row>11</xdr:row>
      <xdr:rowOff>167081</xdr:rowOff>
    </xdr:to>
    <xdr:cxnSp macro="">
      <xdr:nvCxnSpPr>
        <xdr:cNvPr id="50" name="直線コネクタ 49"/>
        <xdr:cNvCxnSpPr/>
      </xdr:nvCxnSpPr>
      <xdr:spPr bwMode="auto">
        <a:xfrm>
          <a:off x="5003800" y="2032457"/>
          <a:ext cx="6477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14673</xdr:rowOff>
    </xdr:from>
    <xdr:ext cx="762000" cy="259045"/>
    <xdr:sp macro="" textlink="">
      <xdr:nvSpPr>
        <xdr:cNvPr id="51" name="人口1人当たり決算額の推移平均値テキスト130"/>
        <xdr:cNvSpPr txBox="1"/>
      </xdr:nvSpPr>
      <xdr:spPr>
        <a:xfrm>
          <a:off x="5740400" y="2291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42596</xdr:rowOff>
    </xdr:from>
    <xdr:to>
      <xdr:col>29</xdr:col>
      <xdr:colOff>177800</xdr:colOff>
      <xdr:row>13</xdr:row>
      <xdr:rowOff>144196</xdr:rowOff>
    </xdr:to>
    <xdr:sp macro="" textlink="">
      <xdr:nvSpPr>
        <xdr:cNvPr id="52" name="フローチャート: 判断 51"/>
        <xdr:cNvSpPr/>
      </xdr:nvSpPr>
      <xdr:spPr bwMode="auto">
        <a:xfrm>
          <a:off x="5600700" y="2319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98882</xdr:rowOff>
    </xdr:from>
    <xdr:to>
      <xdr:col>26</xdr:col>
      <xdr:colOff>50800</xdr:colOff>
      <xdr:row>12</xdr:row>
      <xdr:rowOff>44285</xdr:rowOff>
    </xdr:to>
    <xdr:cxnSp macro="">
      <xdr:nvCxnSpPr>
        <xdr:cNvPr id="53" name="直線コネクタ 52"/>
        <xdr:cNvCxnSpPr/>
      </xdr:nvCxnSpPr>
      <xdr:spPr bwMode="auto">
        <a:xfrm flipV="1">
          <a:off x="4305300" y="2032457"/>
          <a:ext cx="698500" cy="11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84773</xdr:rowOff>
    </xdr:from>
    <xdr:to>
      <xdr:col>26</xdr:col>
      <xdr:colOff>101600</xdr:colOff>
      <xdr:row>14</xdr:row>
      <xdr:rowOff>14923</xdr:rowOff>
    </xdr:to>
    <xdr:sp macro="" textlink="">
      <xdr:nvSpPr>
        <xdr:cNvPr id="54" name="フローチャート: 判断 53"/>
        <xdr:cNvSpPr/>
      </xdr:nvSpPr>
      <xdr:spPr bwMode="auto">
        <a:xfrm>
          <a:off x="4953000" y="2361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171150</xdr:rowOff>
    </xdr:from>
    <xdr:ext cx="736600" cy="259045"/>
    <xdr:sp macro="" textlink="">
      <xdr:nvSpPr>
        <xdr:cNvPr id="55" name="テキスト ボックス 54"/>
        <xdr:cNvSpPr txBox="1"/>
      </xdr:nvSpPr>
      <xdr:spPr>
        <a:xfrm>
          <a:off x="4622800" y="244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15062</xdr:rowOff>
    </xdr:from>
    <xdr:to>
      <xdr:col>22</xdr:col>
      <xdr:colOff>114300</xdr:colOff>
      <xdr:row>12</xdr:row>
      <xdr:rowOff>44285</xdr:rowOff>
    </xdr:to>
    <xdr:cxnSp macro="">
      <xdr:nvCxnSpPr>
        <xdr:cNvPr id="56" name="直線コネクタ 55"/>
        <xdr:cNvCxnSpPr/>
      </xdr:nvCxnSpPr>
      <xdr:spPr bwMode="auto">
        <a:xfrm>
          <a:off x="3606800" y="2120087"/>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143827</xdr:rowOff>
    </xdr:from>
    <xdr:to>
      <xdr:col>22</xdr:col>
      <xdr:colOff>165100</xdr:colOff>
      <xdr:row>14</xdr:row>
      <xdr:rowOff>73977</xdr:rowOff>
    </xdr:to>
    <xdr:sp macro="" textlink="">
      <xdr:nvSpPr>
        <xdr:cNvPr id="57" name="フローチャート: 判断 56"/>
        <xdr:cNvSpPr/>
      </xdr:nvSpPr>
      <xdr:spPr bwMode="auto">
        <a:xfrm>
          <a:off x="42545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58754</xdr:rowOff>
    </xdr:from>
    <xdr:ext cx="762000" cy="259045"/>
    <xdr:sp macro="" textlink="">
      <xdr:nvSpPr>
        <xdr:cNvPr id="58" name="テキスト ボックス 57"/>
        <xdr:cNvSpPr txBox="1"/>
      </xdr:nvSpPr>
      <xdr:spPr>
        <a:xfrm>
          <a:off x="3924300" y="250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163195</xdr:rowOff>
    </xdr:from>
    <xdr:to>
      <xdr:col>18</xdr:col>
      <xdr:colOff>177800</xdr:colOff>
      <xdr:row>12</xdr:row>
      <xdr:rowOff>15062</xdr:rowOff>
    </xdr:to>
    <xdr:cxnSp macro="">
      <xdr:nvCxnSpPr>
        <xdr:cNvPr id="59" name="直線コネクタ 58"/>
        <xdr:cNvCxnSpPr/>
      </xdr:nvCxnSpPr>
      <xdr:spPr bwMode="auto">
        <a:xfrm>
          <a:off x="2908300" y="209677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129845</xdr:rowOff>
    </xdr:from>
    <xdr:to>
      <xdr:col>19</xdr:col>
      <xdr:colOff>38100</xdr:colOff>
      <xdr:row>12</xdr:row>
      <xdr:rowOff>59995</xdr:rowOff>
    </xdr:to>
    <xdr:sp macro="" textlink="">
      <xdr:nvSpPr>
        <xdr:cNvPr id="60" name="フローチャート: 判断 59"/>
        <xdr:cNvSpPr/>
      </xdr:nvSpPr>
      <xdr:spPr bwMode="auto">
        <a:xfrm>
          <a:off x="35560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70172</xdr:rowOff>
    </xdr:from>
    <xdr:ext cx="762000" cy="259045"/>
    <xdr:sp macro="" textlink="">
      <xdr:nvSpPr>
        <xdr:cNvPr id="61" name="テキスト ボックス 60"/>
        <xdr:cNvSpPr txBox="1"/>
      </xdr:nvSpPr>
      <xdr:spPr>
        <a:xfrm>
          <a:off x="3225800" y="183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44386</xdr:rowOff>
    </xdr:from>
    <xdr:to>
      <xdr:col>15</xdr:col>
      <xdr:colOff>101600</xdr:colOff>
      <xdr:row>12</xdr:row>
      <xdr:rowOff>145986</xdr:rowOff>
    </xdr:to>
    <xdr:sp macro="" textlink="">
      <xdr:nvSpPr>
        <xdr:cNvPr id="62" name="フローチャート: 判断 61"/>
        <xdr:cNvSpPr/>
      </xdr:nvSpPr>
      <xdr:spPr bwMode="auto">
        <a:xfrm>
          <a:off x="28575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130763</xdr:rowOff>
    </xdr:from>
    <xdr:ext cx="762000" cy="259045"/>
    <xdr:sp macro="" textlink="">
      <xdr:nvSpPr>
        <xdr:cNvPr id="63" name="テキスト ボックス 62"/>
        <xdr:cNvSpPr txBox="1"/>
      </xdr:nvSpPr>
      <xdr:spPr>
        <a:xfrm>
          <a:off x="2527300" y="22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116281</xdr:rowOff>
    </xdr:from>
    <xdr:to>
      <xdr:col>29</xdr:col>
      <xdr:colOff>177800</xdr:colOff>
      <xdr:row>12</xdr:row>
      <xdr:rowOff>46431</xdr:rowOff>
    </xdr:to>
    <xdr:sp macro="" textlink="">
      <xdr:nvSpPr>
        <xdr:cNvPr id="69" name="楕円 68"/>
        <xdr:cNvSpPr/>
      </xdr:nvSpPr>
      <xdr:spPr bwMode="auto">
        <a:xfrm>
          <a:off x="5600700" y="204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132808</xdr:rowOff>
    </xdr:from>
    <xdr:ext cx="762000" cy="259045"/>
    <xdr:sp macro="" textlink="">
      <xdr:nvSpPr>
        <xdr:cNvPr id="70" name="人口1人当たり決算額の推移該当値テキスト130"/>
        <xdr:cNvSpPr txBox="1"/>
      </xdr:nvSpPr>
      <xdr:spPr>
        <a:xfrm>
          <a:off x="5740400" y="189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48082</xdr:rowOff>
    </xdr:from>
    <xdr:to>
      <xdr:col>26</xdr:col>
      <xdr:colOff>101600</xdr:colOff>
      <xdr:row>11</xdr:row>
      <xdr:rowOff>149682</xdr:rowOff>
    </xdr:to>
    <xdr:sp macro="" textlink="">
      <xdr:nvSpPr>
        <xdr:cNvPr id="71" name="楕円 70"/>
        <xdr:cNvSpPr/>
      </xdr:nvSpPr>
      <xdr:spPr bwMode="auto">
        <a:xfrm>
          <a:off x="4953000" y="198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159859</xdr:rowOff>
    </xdr:from>
    <xdr:ext cx="736600" cy="259045"/>
    <xdr:sp macro="" textlink="">
      <xdr:nvSpPr>
        <xdr:cNvPr id="72" name="テキスト ボックス 71"/>
        <xdr:cNvSpPr txBox="1"/>
      </xdr:nvSpPr>
      <xdr:spPr>
        <a:xfrm>
          <a:off x="4622800" y="1750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164935</xdr:rowOff>
    </xdr:from>
    <xdr:to>
      <xdr:col>22</xdr:col>
      <xdr:colOff>165100</xdr:colOff>
      <xdr:row>12</xdr:row>
      <xdr:rowOff>95085</xdr:rowOff>
    </xdr:to>
    <xdr:sp macro="" textlink="">
      <xdr:nvSpPr>
        <xdr:cNvPr id="73" name="楕円 72"/>
        <xdr:cNvSpPr/>
      </xdr:nvSpPr>
      <xdr:spPr bwMode="auto">
        <a:xfrm>
          <a:off x="4254500" y="209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105262</xdr:rowOff>
    </xdr:from>
    <xdr:ext cx="762000" cy="259045"/>
    <xdr:sp macro="" textlink="">
      <xdr:nvSpPr>
        <xdr:cNvPr id="74" name="テキスト ボックス 73"/>
        <xdr:cNvSpPr txBox="1"/>
      </xdr:nvSpPr>
      <xdr:spPr>
        <a:xfrm>
          <a:off x="3924300" y="18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135712</xdr:rowOff>
    </xdr:from>
    <xdr:to>
      <xdr:col>19</xdr:col>
      <xdr:colOff>38100</xdr:colOff>
      <xdr:row>12</xdr:row>
      <xdr:rowOff>65862</xdr:rowOff>
    </xdr:to>
    <xdr:sp macro="" textlink="">
      <xdr:nvSpPr>
        <xdr:cNvPr id="75" name="楕円 74"/>
        <xdr:cNvSpPr/>
      </xdr:nvSpPr>
      <xdr:spPr bwMode="auto">
        <a:xfrm>
          <a:off x="3556000" y="206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50639</xdr:rowOff>
    </xdr:from>
    <xdr:ext cx="762000" cy="259045"/>
    <xdr:sp macro="" textlink="">
      <xdr:nvSpPr>
        <xdr:cNvPr id="76" name="テキスト ボックス 75"/>
        <xdr:cNvSpPr txBox="1"/>
      </xdr:nvSpPr>
      <xdr:spPr>
        <a:xfrm>
          <a:off x="3225800" y="215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112395</xdr:rowOff>
    </xdr:from>
    <xdr:to>
      <xdr:col>15</xdr:col>
      <xdr:colOff>101600</xdr:colOff>
      <xdr:row>12</xdr:row>
      <xdr:rowOff>42545</xdr:rowOff>
    </xdr:to>
    <xdr:sp macro="" textlink="">
      <xdr:nvSpPr>
        <xdr:cNvPr id="77" name="楕円 76"/>
        <xdr:cNvSpPr/>
      </xdr:nvSpPr>
      <xdr:spPr bwMode="auto">
        <a:xfrm>
          <a:off x="2857500" y="20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52722</xdr:rowOff>
    </xdr:from>
    <xdr:ext cx="762000" cy="259045"/>
    <xdr:sp macro="" textlink="">
      <xdr:nvSpPr>
        <xdr:cNvPr id="78" name="テキスト ボックス 77"/>
        <xdr:cNvSpPr txBox="1"/>
      </xdr:nvSpPr>
      <xdr:spPr>
        <a:xfrm>
          <a:off x="2527300" y="18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335102</xdr:rowOff>
    </xdr:from>
    <xdr:to>
      <xdr:col>29</xdr:col>
      <xdr:colOff>127000</xdr:colOff>
      <xdr:row>37</xdr:row>
      <xdr:rowOff>170053</xdr:rowOff>
    </xdr:to>
    <xdr:cxnSp macro="">
      <xdr:nvCxnSpPr>
        <xdr:cNvPr id="108" name="直線コネクタ 107"/>
        <xdr:cNvCxnSpPr/>
      </xdr:nvCxnSpPr>
      <xdr:spPr bwMode="auto">
        <a:xfrm flipV="1">
          <a:off x="5651500" y="6259652"/>
          <a:ext cx="0" cy="10351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142130</xdr:rowOff>
    </xdr:from>
    <xdr:ext cx="762000" cy="259045"/>
    <xdr:sp macro="" textlink="">
      <xdr:nvSpPr>
        <xdr:cNvPr id="109" name="人口1人当たり決算額の推移最小値テキスト445"/>
        <xdr:cNvSpPr txBox="1"/>
      </xdr:nvSpPr>
      <xdr:spPr>
        <a:xfrm>
          <a:off x="5740400" y="726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170053</xdr:rowOff>
    </xdr:from>
    <xdr:to>
      <xdr:col>30</xdr:col>
      <xdr:colOff>25400</xdr:colOff>
      <xdr:row>37</xdr:row>
      <xdr:rowOff>170053</xdr:rowOff>
    </xdr:to>
    <xdr:cxnSp macro="">
      <xdr:nvCxnSpPr>
        <xdr:cNvPr id="110" name="直線コネクタ 109"/>
        <xdr:cNvCxnSpPr/>
      </xdr:nvCxnSpPr>
      <xdr:spPr bwMode="auto">
        <a:xfrm>
          <a:off x="5562600" y="7294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78579</xdr:rowOff>
    </xdr:from>
    <xdr:ext cx="762000" cy="259045"/>
    <xdr:sp macro="" textlink="">
      <xdr:nvSpPr>
        <xdr:cNvPr id="111" name="人口1人当たり決算額の推移最大値テキスト445"/>
        <xdr:cNvSpPr txBox="1"/>
      </xdr:nvSpPr>
      <xdr:spPr>
        <a:xfrm>
          <a:off x="5740400" y="60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335102</xdr:rowOff>
    </xdr:from>
    <xdr:to>
      <xdr:col>30</xdr:col>
      <xdr:colOff>25400</xdr:colOff>
      <xdr:row>33</xdr:row>
      <xdr:rowOff>335102</xdr:rowOff>
    </xdr:to>
    <xdr:cxnSp macro="">
      <xdr:nvCxnSpPr>
        <xdr:cNvPr id="112" name="直線コネクタ 111"/>
        <xdr:cNvCxnSpPr/>
      </xdr:nvCxnSpPr>
      <xdr:spPr bwMode="auto">
        <a:xfrm>
          <a:off x="5562600" y="6259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335102</xdr:rowOff>
    </xdr:from>
    <xdr:to>
      <xdr:col>29</xdr:col>
      <xdr:colOff>127000</xdr:colOff>
      <xdr:row>34</xdr:row>
      <xdr:rowOff>100673</xdr:rowOff>
    </xdr:to>
    <xdr:cxnSp macro="">
      <xdr:nvCxnSpPr>
        <xdr:cNvPr id="113" name="直線コネクタ 112"/>
        <xdr:cNvCxnSpPr/>
      </xdr:nvCxnSpPr>
      <xdr:spPr bwMode="auto">
        <a:xfrm flipV="1">
          <a:off x="5003800" y="6259652"/>
          <a:ext cx="6477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317758</xdr:rowOff>
    </xdr:from>
    <xdr:ext cx="762000" cy="259045"/>
    <xdr:sp macro="" textlink="">
      <xdr:nvSpPr>
        <xdr:cNvPr id="114" name="人口1人当たり決算額の推移平均値テキスト445"/>
        <xdr:cNvSpPr txBox="1"/>
      </xdr:nvSpPr>
      <xdr:spPr>
        <a:xfrm>
          <a:off x="5740400" y="6585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xdr:rowOff>
    </xdr:from>
    <xdr:to>
      <xdr:col>29</xdr:col>
      <xdr:colOff>177800</xdr:colOff>
      <xdr:row>35</xdr:row>
      <xdr:rowOff>104381</xdr:rowOff>
    </xdr:to>
    <xdr:sp macro="" textlink="">
      <xdr:nvSpPr>
        <xdr:cNvPr id="115" name="フローチャート: 判断 114"/>
        <xdr:cNvSpPr/>
      </xdr:nvSpPr>
      <xdr:spPr bwMode="auto">
        <a:xfrm>
          <a:off x="5600700" y="6613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100673</xdr:rowOff>
    </xdr:from>
    <xdr:to>
      <xdr:col>26</xdr:col>
      <xdr:colOff>50800</xdr:colOff>
      <xdr:row>34</xdr:row>
      <xdr:rowOff>320586</xdr:rowOff>
    </xdr:to>
    <xdr:cxnSp macro="">
      <xdr:nvCxnSpPr>
        <xdr:cNvPr id="116" name="直線コネクタ 115"/>
        <xdr:cNvCxnSpPr/>
      </xdr:nvCxnSpPr>
      <xdr:spPr bwMode="auto">
        <a:xfrm flipV="1">
          <a:off x="4305300" y="6368123"/>
          <a:ext cx="698500" cy="21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73114</xdr:rowOff>
    </xdr:from>
    <xdr:to>
      <xdr:col>26</xdr:col>
      <xdr:colOff>101600</xdr:colOff>
      <xdr:row>35</xdr:row>
      <xdr:rowOff>174714</xdr:rowOff>
    </xdr:to>
    <xdr:sp macro="" textlink="">
      <xdr:nvSpPr>
        <xdr:cNvPr id="117" name="フローチャート: 判断 116"/>
        <xdr:cNvSpPr/>
      </xdr:nvSpPr>
      <xdr:spPr bwMode="auto">
        <a:xfrm>
          <a:off x="4953000" y="6683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159491</xdr:rowOff>
    </xdr:from>
    <xdr:ext cx="736600" cy="259045"/>
    <xdr:sp macro="" textlink="">
      <xdr:nvSpPr>
        <xdr:cNvPr id="118" name="テキスト ボックス 117"/>
        <xdr:cNvSpPr txBox="1"/>
      </xdr:nvSpPr>
      <xdr:spPr>
        <a:xfrm>
          <a:off x="4622800" y="676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243929</xdr:rowOff>
    </xdr:from>
    <xdr:to>
      <xdr:col>22</xdr:col>
      <xdr:colOff>114300</xdr:colOff>
      <xdr:row>34</xdr:row>
      <xdr:rowOff>320586</xdr:rowOff>
    </xdr:to>
    <xdr:cxnSp macro="">
      <xdr:nvCxnSpPr>
        <xdr:cNvPr id="119" name="直線コネクタ 118"/>
        <xdr:cNvCxnSpPr/>
      </xdr:nvCxnSpPr>
      <xdr:spPr bwMode="auto">
        <a:xfrm>
          <a:off x="3606800" y="6511379"/>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202616</xdr:rowOff>
    </xdr:from>
    <xdr:to>
      <xdr:col>22</xdr:col>
      <xdr:colOff>165100</xdr:colOff>
      <xdr:row>35</xdr:row>
      <xdr:rowOff>304216</xdr:rowOff>
    </xdr:to>
    <xdr:sp macro="" textlink="">
      <xdr:nvSpPr>
        <xdr:cNvPr id="120" name="フローチャート: 判断 119"/>
        <xdr:cNvSpPr/>
      </xdr:nvSpPr>
      <xdr:spPr bwMode="auto">
        <a:xfrm>
          <a:off x="4254500" y="6812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288993</xdr:rowOff>
    </xdr:from>
    <xdr:ext cx="762000" cy="259045"/>
    <xdr:sp macro="" textlink="">
      <xdr:nvSpPr>
        <xdr:cNvPr id="121" name="テキスト ボックス 120"/>
        <xdr:cNvSpPr txBox="1"/>
      </xdr:nvSpPr>
      <xdr:spPr>
        <a:xfrm>
          <a:off x="3924300" y="68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203124</xdr:rowOff>
    </xdr:from>
    <xdr:to>
      <xdr:col>18</xdr:col>
      <xdr:colOff>177800</xdr:colOff>
      <xdr:row>34</xdr:row>
      <xdr:rowOff>243929</xdr:rowOff>
    </xdr:to>
    <xdr:cxnSp macro="">
      <xdr:nvCxnSpPr>
        <xdr:cNvPr id="122" name="直線コネクタ 121"/>
        <xdr:cNvCxnSpPr/>
      </xdr:nvCxnSpPr>
      <xdr:spPr bwMode="auto">
        <a:xfrm>
          <a:off x="2908300" y="6470574"/>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3" name="フローチャート: 判断 122"/>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265485</xdr:rowOff>
    </xdr:from>
    <xdr:ext cx="762000" cy="259045"/>
    <xdr:sp macro="" textlink="">
      <xdr:nvSpPr>
        <xdr:cNvPr id="124" name="テキスト ボックス 123"/>
        <xdr:cNvSpPr txBox="1"/>
      </xdr:nvSpPr>
      <xdr:spPr>
        <a:xfrm>
          <a:off x="3225800" y="68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5" name="フローチャート: 判断 124"/>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337914</xdr:rowOff>
    </xdr:from>
    <xdr:ext cx="762000" cy="259045"/>
    <xdr:sp macro="" textlink="">
      <xdr:nvSpPr>
        <xdr:cNvPr id="126" name="テキスト ボックス 125"/>
        <xdr:cNvSpPr txBox="1"/>
      </xdr:nvSpPr>
      <xdr:spPr>
        <a:xfrm>
          <a:off x="25273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284302</xdr:rowOff>
    </xdr:from>
    <xdr:to>
      <xdr:col>29</xdr:col>
      <xdr:colOff>177800</xdr:colOff>
      <xdr:row>34</xdr:row>
      <xdr:rowOff>43002</xdr:rowOff>
    </xdr:to>
    <xdr:sp macro="" textlink="">
      <xdr:nvSpPr>
        <xdr:cNvPr id="132" name="楕円 131"/>
        <xdr:cNvSpPr/>
      </xdr:nvSpPr>
      <xdr:spPr bwMode="auto">
        <a:xfrm>
          <a:off x="5600700" y="620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230979</xdr:rowOff>
    </xdr:from>
    <xdr:ext cx="762000" cy="259045"/>
    <xdr:sp macro="" textlink="">
      <xdr:nvSpPr>
        <xdr:cNvPr id="133" name="人口1人当たり決算額の推移該当値テキスト445"/>
        <xdr:cNvSpPr txBox="1"/>
      </xdr:nvSpPr>
      <xdr:spPr>
        <a:xfrm>
          <a:off x="5740400" y="61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49873</xdr:rowOff>
    </xdr:from>
    <xdr:to>
      <xdr:col>26</xdr:col>
      <xdr:colOff>101600</xdr:colOff>
      <xdr:row>34</xdr:row>
      <xdr:rowOff>151473</xdr:rowOff>
    </xdr:to>
    <xdr:sp macro="" textlink="">
      <xdr:nvSpPr>
        <xdr:cNvPr id="134" name="楕円 133"/>
        <xdr:cNvSpPr/>
      </xdr:nvSpPr>
      <xdr:spPr bwMode="auto">
        <a:xfrm>
          <a:off x="4953000" y="631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161650</xdr:rowOff>
    </xdr:from>
    <xdr:ext cx="736600" cy="259045"/>
    <xdr:sp macro="" textlink="">
      <xdr:nvSpPr>
        <xdr:cNvPr id="135" name="テキスト ボックス 134"/>
        <xdr:cNvSpPr txBox="1"/>
      </xdr:nvSpPr>
      <xdr:spPr>
        <a:xfrm>
          <a:off x="4622800" y="608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269786</xdr:rowOff>
    </xdr:from>
    <xdr:to>
      <xdr:col>22</xdr:col>
      <xdr:colOff>165100</xdr:colOff>
      <xdr:row>35</xdr:row>
      <xdr:rowOff>28486</xdr:rowOff>
    </xdr:to>
    <xdr:sp macro="" textlink="">
      <xdr:nvSpPr>
        <xdr:cNvPr id="136" name="楕円 135"/>
        <xdr:cNvSpPr/>
      </xdr:nvSpPr>
      <xdr:spPr bwMode="auto">
        <a:xfrm>
          <a:off x="4254500" y="653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38663</xdr:rowOff>
    </xdr:from>
    <xdr:ext cx="762000" cy="259045"/>
    <xdr:sp macro="" textlink="">
      <xdr:nvSpPr>
        <xdr:cNvPr id="137" name="テキスト ボックス 136"/>
        <xdr:cNvSpPr txBox="1"/>
      </xdr:nvSpPr>
      <xdr:spPr>
        <a:xfrm>
          <a:off x="3924300" y="63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193129</xdr:rowOff>
    </xdr:from>
    <xdr:to>
      <xdr:col>19</xdr:col>
      <xdr:colOff>38100</xdr:colOff>
      <xdr:row>34</xdr:row>
      <xdr:rowOff>294729</xdr:rowOff>
    </xdr:to>
    <xdr:sp macro="" textlink="">
      <xdr:nvSpPr>
        <xdr:cNvPr id="138" name="楕円 137"/>
        <xdr:cNvSpPr/>
      </xdr:nvSpPr>
      <xdr:spPr bwMode="auto">
        <a:xfrm>
          <a:off x="3556000" y="646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304906</xdr:rowOff>
    </xdr:from>
    <xdr:ext cx="762000" cy="259045"/>
    <xdr:sp macro="" textlink="">
      <xdr:nvSpPr>
        <xdr:cNvPr id="139" name="テキスト ボックス 138"/>
        <xdr:cNvSpPr txBox="1"/>
      </xdr:nvSpPr>
      <xdr:spPr>
        <a:xfrm>
          <a:off x="3225800" y="622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152324</xdr:rowOff>
    </xdr:from>
    <xdr:to>
      <xdr:col>15</xdr:col>
      <xdr:colOff>101600</xdr:colOff>
      <xdr:row>34</xdr:row>
      <xdr:rowOff>253924</xdr:rowOff>
    </xdr:to>
    <xdr:sp macro="" textlink="">
      <xdr:nvSpPr>
        <xdr:cNvPr id="140" name="楕円 139"/>
        <xdr:cNvSpPr/>
      </xdr:nvSpPr>
      <xdr:spPr bwMode="auto">
        <a:xfrm>
          <a:off x="2857500" y="641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264101</xdr:rowOff>
    </xdr:from>
    <xdr:ext cx="762000" cy="259045"/>
    <xdr:sp macro="" textlink="">
      <xdr:nvSpPr>
        <xdr:cNvPr id="141" name="テキスト ボックス 140"/>
        <xdr:cNvSpPr txBox="1"/>
      </xdr:nvSpPr>
      <xdr:spPr>
        <a:xfrm>
          <a:off x="2527300" y="618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25,549
351.84
17,157,124
16,551,124
376,990
10,232,918
14,864,120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138981</xdr:rowOff>
    </xdr:from>
    <xdr:to>
      <xdr:col>24</xdr:col>
      <xdr:colOff>62865</xdr:colOff>
      <xdr:row>39</xdr:row>
      <xdr:rowOff>149465</xdr:rowOff>
    </xdr:to>
    <xdr:cxnSp macro="">
      <xdr:nvCxnSpPr>
        <xdr:cNvPr id="58" name="直線コネクタ 57"/>
        <xdr:cNvCxnSpPr/>
      </xdr:nvCxnSpPr>
      <xdr:spPr>
        <a:xfrm flipV="1">
          <a:off x="4633595" y="5282481"/>
          <a:ext cx="1270" cy="155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153292</xdr:rowOff>
    </xdr:from>
    <xdr:ext cx="534377" cy="259045"/>
    <xdr:sp macro="" textlink="">
      <xdr:nvSpPr>
        <xdr:cNvPr id="59" name="人件費最小値テキスト"/>
        <xdr:cNvSpPr txBox="1"/>
      </xdr:nvSpPr>
      <xdr:spPr>
        <a:xfrm>
          <a:off x="4686300" y="68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149465</xdr:rowOff>
    </xdr:from>
    <xdr:to>
      <xdr:col>24</xdr:col>
      <xdr:colOff>152400</xdr:colOff>
      <xdr:row>39</xdr:row>
      <xdr:rowOff>149465</xdr:rowOff>
    </xdr:to>
    <xdr:cxnSp macro="">
      <xdr:nvCxnSpPr>
        <xdr:cNvPr id="60" name="直線コネクタ 59"/>
        <xdr:cNvCxnSpPr/>
      </xdr:nvCxnSpPr>
      <xdr:spPr>
        <a:xfrm>
          <a:off x="4546600" y="68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85658</xdr:rowOff>
    </xdr:from>
    <xdr:ext cx="599010" cy="259045"/>
    <xdr:sp macro="" textlink="">
      <xdr:nvSpPr>
        <xdr:cNvPr id="61" name="人件費最大値テキスト"/>
        <xdr:cNvSpPr txBox="1"/>
      </xdr:nvSpPr>
      <xdr:spPr>
        <a:xfrm>
          <a:off x="4686300" y="505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138981</xdr:rowOff>
    </xdr:from>
    <xdr:to>
      <xdr:col>24</xdr:col>
      <xdr:colOff>152400</xdr:colOff>
      <xdr:row>30</xdr:row>
      <xdr:rowOff>138981</xdr:rowOff>
    </xdr:to>
    <xdr:cxnSp macro="">
      <xdr:nvCxnSpPr>
        <xdr:cNvPr id="62" name="直線コネクタ 61"/>
        <xdr:cNvCxnSpPr/>
      </xdr:nvCxnSpPr>
      <xdr:spPr>
        <a:xfrm>
          <a:off x="4546600" y="528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6557</xdr:rowOff>
    </xdr:from>
    <xdr:to>
      <xdr:col>24</xdr:col>
      <xdr:colOff>63500</xdr:colOff>
      <xdr:row>31</xdr:row>
      <xdr:rowOff>29221</xdr:rowOff>
    </xdr:to>
    <xdr:cxnSp macro="">
      <xdr:nvCxnSpPr>
        <xdr:cNvPr id="63" name="直線コネクタ 62"/>
        <xdr:cNvCxnSpPr/>
      </xdr:nvCxnSpPr>
      <xdr:spPr>
        <a:xfrm>
          <a:off x="3797300" y="532150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156187</xdr:rowOff>
    </xdr:from>
    <xdr:ext cx="599010" cy="259045"/>
    <xdr:sp macro="" textlink="">
      <xdr:nvSpPr>
        <xdr:cNvPr id="64" name="人件費平均値テキスト"/>
        <xdr:cNvSpPr txBox="1"/>
      </xdr:nvSpPr>
      <xdr:spPr>
        <a:xfrm>
          <a:off x="4686300" y="56425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6310</xdr:rowOff>
    </xdr:from>
    <xdr:to>
      <xdr:col>24</xdr:col>
      <xdr:colOff>114300</xdr:colOff>
      <xdr:row>33</xdr:row>
      <xdr:rowOff>107910</xdr:rowOff>
    </xdr:to>
    <xdr:sp macro="" textlink="">
      <xdr:nvSpPr>
        <xdr:cNvPr id="65" name="フローチャート: 判断 64"/>
        <xdr:cNvSpPr/>
      </xdr:nvSpPr>
      <xdr:spPr>
        <a:xfrm>
          <a:off x="4584700" y="5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6557</xdr:rowOff>
    </xdr:from>
    <xdr:to>
      <xdr:col>19</xdr:col>
      <xdr:colOff>177800</xdr:colOff>
      <xdr:row>31</xdr:row>
      <xdr:rowOff>63805</xdr:rowOff>
    </xdr:to>
    <xdr:cxnSp macro="">
      <xdr:nvCxnSpPr>
        <xdr:cNvPr id="66" name="直線コネクタ 65"/>
        <xdr:cNvCxnSpPr/>
      </xdr:nvCxnSpPr>
      <xdr:spPr>
        <a:xfrm flipV="1">
          <a:off x="2908300" y="5321507"/>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153790</xdr:rowOff>
    </xdr:from>
    <xdr:to>
      <xdr:col>20</xdr:col>
      <xdr:colOff>38100</xdr:colOff>
      <xdr:row>34</xdr:row>
      <xdr:rowOff>83940</xdr:rowOff>
    </xdr:to>
    <xdr:sp macro="" textlink="">
      <xdr:nvSpPr>
        <xdr:cNvPr id="67" name="フローチャート: 判断 66"/>
        <xdr:cNvSpPr/>
      </xdr:nvSpPr>
      <xdr:spPr>
        <a:xfrm>
          <a:off x="3746500" y="58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75067</xdr:rowOff>
    </xdr:from>
    <xdr:ext cx="534377" cy="259045"/>
    <xdr:sp macro="" textlink="">
      <xdr:nvSpPr>
        <xdr:cNvPr id="68" name="テキスト ボックス 67"/>
        <xdr:cNvSpPr txBox="1"/>
      </xdr:nvSpPr>
      <xdr:spPr>
        <a:xfrm>
          <a:off x="3530111" y="59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63805</xdr:rowOff>
    </xdr:from>
    <xdr:to>
      <xdr:col>15</xdr:col>
      <xdr:colOff>50800</xdr:colOff>
      <xdr:row>32</xdr:row>
      <xdr:rowOff>23767</xdr:rowOff>
    </xdr:to>
    <xdr:cxnSp macro="">
      <xdr:nvCxnSpPr>
        <xdr:cNvPr id="69" name="直線コネクタ 68"/>
        <xdr:cNvCxnSpPr/>
      </xdr:nvCxnSpPr>
      <xdr:spPr>
        <a:xfrm flipV="1">
          <a:off x="2019300" y="5378755"/>
          <a:ext cx="8890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52128</xdr:rowOff>
    </xdr:from>
    <xdr:to>
      <xdr:col>15</xdr:col>
      <xdr:colOff>101600</xdr:colOff>
      <xdr:row>34</xdr:row>
      <xdr:rowOff>153728</xdr:rowOff>
    </xdr:to>
    <xdr:sp macro="" textlink="">
      <xdr:nvSpPr>
        <xdr:cNvPr id="70" name="フローチャート: 判断 69"/>
        <xdr:cNvSpPr/>
      </xdr:nvSpPr>
      <xdr:spPr>
        <a:xfrm>
          <a:off x="2857500" y="58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144855</xdr:rowOff>
    </xdr:from>
    <xdr:ext cx="534377" cy="259045"/>
    <xdr:sp macro="" textlink="">
      <xdr:nvSpPr>
        <xdr:cNvPr id="71" name="テキスト ボックス 70"/>
        <xdr:cNvSpPr txBox="1"/>
      </xdr:nvSpPr>
      <xdr:spPr>
        <a:xfrm>
          <a:off x="2641111" y="59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32</xdr:row>
      <xdr:rowOff>57306</xdr:rowOff>
    </xdr:to>
    <xdr:cxnSp macro="">
      <xdr:nvCxnSpPr>
        <xdr:cNvPr id="72" name="直線コネクタ 71"/>
        <xdr:cNvCxnSpPr/>
      </xdr:nvCxnSpPr>
      <xdr:spPr>
        <a:xfrm flipV="1">
          <a:off x="1130300" y="5510167"/>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103008</xdr:rowOff>
    </xdr:from>
    <xdr:to>
      <xdr:col>10</xdr:col>
      <xdr:colOff>165100</xdr:colOff>
      <xdr:row>34</xdr:row>
      <xdr:rowOff>33158</xdr:rowOff>
    </xdr:to>
    <xdr:sp macro="" textlink="">
      <xdr:nvSpPr>
        <xdr:cNvPr id="73" name="フローチャート: 判断 72"/>
        <xdr:cNvSpPr/>
      </xdr:nvSpPr>
      <xdr:spPr>
        <a:xfrm>
          <a:off x="1968500" y="576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24285</xdr:rowOff>
    </xdr:from>
    <xdr:ext cx="534377" cy="259045"/>
    <xdr:sp macro="" textlink="">
      <xdr:nvSpPr>
        <xdr:cNvPr id="74" name="テキスト ボックス 73"/>
        <xdr:cNvSpPr txBox="1"/>
      </xdr:nvSpPr>
      <xdr:spPr>
        <a:xfrm>
          <a:off x="1752111" y="58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121100</xdr:rowOff>
    </xdr:from>
    <xdr:to>
      <xdr:col>6</xdr:col>
      <xdr:colOff>38100</xdr:colOff>
      <xdr:row>34</xdr:row>
      <xdr:rowOff>51250</xdr:rowOff>
    </xdr:to>
    <xdr:sp macro="" textlink="">
      <xdr:nvSpPr>
        <xdr:cNvPr id="75" name="フローチャート: 判断 74"/>
        <xdr:cNvSpPr/>
      </xdr:nvSpPr>
      <xdr:spPr>
        <a:xfrm>
          <a:off x="1079500" y="57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42377</xdr:rowOff>
    </xdr:from>
    <xdr:ext cx="534377" cy="259045"/>
    <xdr:sp macro="" textlink="">
      <xdr:nvSpPr>
        <xdr:cNvPr id="76" name="テキスト ボックス 75"/>
        <xdr:cNvSpPr txBox="1"/>
      </xdr:nvSpPr>
      <xdr:spPr>
        <a:xfrm>
          <a:off x="863111" y="58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149871</xdr:rowOff>
    </xdr:from>
    <xdr:to>
      <xdr:col>24</xdr:col>
      <xdr:colOff>114300</xdr:colOff>
      <xdr:row>31</xdr:row>
      <xdr:rowOff>80021</xdr:rowOff>
    </xdr:to>
    <xdr:sp macro="" textlink="">
      <xdr:nvSpPr>
        <xdr:cNvPr id="82" name="楕円 81"/>
        <xdr:cNvSpPr/>
      </xdr:nvSpPr>
      <xdr:spPr>
        <a:xfrm>
          <a:off x="4584700" y="5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64798</xdr:rowOff>
    </xdr:from>
    <xdr:ext cx="599010" cy="259045"/>
    <xdr:sp macro="" textlink="">
      <xdr:nvSpPr>
        <xdr:cNvPr id="83" name="人件費該当値テキスト"/>
        <xdr:cNvSpPr txBox="1"/>
      </xdr:nvSpPr>
      <xdr:spPr>
        <a:xfrm>
          <a:off x="4686300" y="520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127207</xdr:rowOff>
    </xdr:from>
    <xdr:to>
      <xdr:col>20</xdr:col>
      <xdr:colOff>38100</xdr:colOff>
      <xdr:row>31</xdr:row>
      <xdr:rowOff>57357</xdr:rowOff>
    </xdr:to>
    <xdr:sp macro="" textlink="">
      <xdr:nvSpPr>
        <xdr:cNvPr id="84" name="楕円 83"/>
        <xdr:cNvSpPr/>
      </xdr:nvSpPr>
      <xdr:spPr>
        <a:xfrm>
          <a:off x="3746500" y="52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73884</xdr:rowOff>
    </xdr:from>
    <xdr:ext cx="599010" cy="259045"/>
    <xdr:sp macro="" textlink="">
      <xdr:nvSpPr>
        <xdr:cNvPr id="85" name="テキスト ボックス 84"/>
        <xdr:cNvSpPr txBox="1"/>
      </xdr:nvSpPr>
      <xdr:spPr>
        <a:xfrm>
          <a:off x="3497795" y="504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13005</xdr:rowOff>
    </xdr:from>
    <xdr:to>
      <xdr:col>15</xdr:col>
      <xdr:colOff>101600</xdr:colOff>
      <xdr:row>31</xdr:row>
      <xdr:rowOff>114605</xdr:rowOff>
    </xdr:to>
    <xdr:sp macro="" textlink="">
      <xdr:nvSpPr>
        <xdr:cNvPr id="86" name="楕円 85"/>
        <xdr:cNvSpPr/>
      </xdr:nvSpPr>
      <xdr:spPr>
        <a:xfrm>
          <a:off x="2857500" y="53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131132</xdr:rowOff>
    </xdr:from>
    <xdr:ext cx="599010" cy="259045"/>
    <xdr:sp macro="" textlink="">
      <xdr:nvSpPr>
        <xdr:cNvPr id="87" name="テキスト ボックス 86"/>
        <xdr:cNvSpPr txBox="1"/>
      </xdr:nvSpPr>
      <xdr:spPr>
        <a:xfrm>
          <a:off x="2608795" y="51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144417</xdr:rowOff>
    </xdr:from>
    <xdr:to>
      <xdr:col>10</xdr:col>
      <xdr:colOff>165100</xdr:colOff>
      <xdr:row>32</xdr:row>
      <xdr:rowOff>74567</xdr:rowOff>
    </xdr:to>
    <xdr:sp macro="" textlink="">
      <xdr:nvSpPr>
        <xdr:cNvPr id="88" name="楕円 87"/>
        <xdr:cNvSpPr/>
      </xdr:nvSpPr>
      <xdr:spPr>
        <a:xfrm>
          <a:off x="1968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91094</xdr:rowOff>
    </xdr:from>
    <xdr:ext cx="599010" cy="259045"/>
    <xdr:sp macro="" textlink="">
      <xdr:nvSpPr>
        <xdr:cNvPr id="89" name="テキスト ボックス 88"/>
        <xdr:cNvSpPr txBox="1"/>
      </xdr:nvSpPr>
      <xdr:spPr>
        <a:xfrm>
          <a:off x="1719795" y="523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6506</xdr:rowOff>
    </xdr:from>
    <xdr:to>
      <xdr:col>6</xdr:col>
      <xdr:colOff>38100</xdr:colOff>
      <xdr:row>32</xdr:row>
      <xdr:rowOff>108106</xdr:rowOff>
    </xdr:to>
    <xdr:sp macro="" textlink="">
      <xdr:nvSpPr>
        <xdr:cNvPr id="90" name="楕円 89"/>
        <xdr:cNvSpPr/>
      </xdr:nvSpPr>
      <xdr:spPr>
        <a:xfrm>
          <a:off x="1079500" y="54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124633</xdr:rowOff>
    </xdr:from>
    <xdr:ext cx="599010" cy="259045"/>
    <xdr:sp macro="" textlink="">
      <xdr:nvSpPr>
        <xdr:cNvPr id="91" name="テキスト ボックス 90"/>
        <xdr:cNvSpPr txBox="1"/>
      </xdr:nvSpPr>
      <xdr:spPr>
        <a:xfrm>
          <a:off x="830795" y="526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22199</xdr:rowOff>
    </xdr:from>
    <xdr:to>
      <xdr:col>24</xdr:col>
      <xdr:colOff>62865</xdr:colOff>
      <xdr:row>58</xdr:row>
      <xdr:rowOff>36716</xdr:rowOff>
    </xdr:to>
    <xdr:cxnSp macro="">
      <xdr:nvCxnSpPr>
        <xdr:cNvPr id="116" name="直線コネクタ 115"/>
        <xdr:cNvCxnSpPr/>
      </xdr:nvCxnSpPr>
      <xdr:spPr>
        <a:xfrm flipV="1">
          <a:off x="4633595" y="8594699"/>
          <a:ext cx="1270" cy="138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40543</xdr:rowOff>
    </xdr:from>
    <xdr:ext cx="534377" cy="259045"/>
    <xdr:sp macro="" textlink="">
      <xdr:nvSpPr>
        <xdr:cNvPr id="117" name="物件費最小値テキスト"/>
        <xdr:cNvSpPr txBox="1"/>
      </xdr:nvSpPr>
      <xdr:spPr>
        <a:xfrm>
          <a:off x="4686300"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36716</xdr:rowOff>
    </xdr:from>
    <xdr:to>
      <xdr:col>24</xdr:col>
      <xdr:colOff>152400</xdr:colOff>
      <xdr:row>58</xdr:row>
      <xdr:rowOff>36716</xdr:rowOff>
    </xdr:to>
    <xdr:cxnSp macro="">
      <xdr:nvCxnSpPr>
        <xdr:cNvPr id="118" name="直線コネクタ 117"/>
        <xdr:cNvCxnSpPr/>
      </xdr:nvCxnSpPr>
      <xdr:spPr>
        <a:xfrm>
          <a:off x="4546600" y="998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140326</xdr:rowOff>
    </xdr:from>
    <xdr:ext cx="599010" cy="259045"/>
    <xdr:sp macro="" textlink="">
      <xdr:nvSpPr>
        <xdr:cNvPr id="119" name="物件費最大値テキスト"/>
        <xdr:cNvSpPr txBox="1"/>
      </xdr:nvSpPr>
      <xdr:spPr>
        <a:xfrm>
          <a:off x="4686300" y="83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22199</xdr:rowOff>
    </xdr:from>
    <xdr:to>
      <xdr:col>24</xdr:col>
      <xdr:colOff>152400</xdr:colOff>
      <xdr:row>50</xdr:row>
      <xdr:rowOff>22199</xdr:rowOff>
    </xdr:to>
    <xdr:cxnSp macro="">
      <xdr:nvCxnSpPr>
        <xdr:cNvPr id="120" name="直線コネクタ 119"/>
        <xdr:cNvCxnSpPr/>
      </xdr:nvCxnSpPr>
      <xdr:spPr>
        <a:xfrm>
          <a:off x="4546600" y="85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138976</xdr:rowOff>
    </xdr:from>
    <xdr:to>
      <xdr:col>24</xdr:col>
      <xdr:colOff>63500</xdr:colOff>
      <xdr:row>54</xdr:row>
      <xdr:rowOff>47765</xdr:rowOff>
    </xdr:to>
    <xdr:cxnSp macro="">
      <xdr:nvCxnSpPr>
        <xdr:cNvPr id="121" name="直線コネクタ 120"/>
        <xdr:cNvCxnSpPr/>
      </xdr:nvCxnSpPr>
      <xdr:spPr>
        <a:xfrm flipV="1">
          <a:off x="3797300" y="9225826"/>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77982</xdr:rowOff>
    </xdr:from>
    <xdr:ext cx="534377" cy="259045"/>
    <xdr:sp macro="" textlink="">
      <xdr:nvSpPr>
        <xdr:cNvPr id="122" name="物件費平均値テキスト"/>
        <xdr:cNvSpPr txBox="1"/>
      </xdr:nvSpPr>
      <xdr:spPr>
        <a:xfrm>
          <a:off x="4686300" y="8993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55105</xdr:rowOff>
    </xdr:from>
    <xdr:to>
      <xdr:col>24</xdr:col>
      <xdr:colOff>114300</xdr:colOff>
      <xdr:row>53</xdr:row>
      <xdr:rowOff>156705</xdr:rowOff>
    </xdr:to>
    <xdr:sp macro="" textlink="">
      <xdr:nvSpPr>
        <xdr:cNvPr id="123" name="フローチャート: 判断 122"/>
        <xdr:cNvSpPr/>
      </xdr:nvSpPr>
      <xdr:spPr>
        <a:xfrm>
          <a:off x="4584700" y="914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47765</xdr:rowOff>
    </xdr:from>
    <xdr:to>
      <xdr:col>19</xdr:col>
      <xdr:colOff>177800</xdr:colOff>
      <xdr:row>54</xdr:row>
      <xdr:rowOff>129908</xdr:rowOff>
    </xdr:to>
    <xdr:cxnSp macro="">
      <xdr:nvCxnSpPr>
        <xdr:cNvPr id="124" name="直線コネクタ 123"/>
        <xdr:cNvCxnSpPr/>
      </xdr:nvCxnSpPr>
      <xdr:spPr>
        <a:xfrm flipV="1">
          <a:off x="2908300" y="9306065"/>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152756</xdr:rowOff>
    </xdr:from>
    <xdr:to>
      <xdr:col>20</xdr:col>
      <xdr:colOff>38100</xdr:colOff>
      <xdr:row>55</xdr:row>
      <xdr:rowOff>82906</xdr:rowOff>
    </xdr:to>
    <xdr:sp macro="" textlink="">
      <xdr:nvSpPr>
        <xdr:cNvPr id="125" name="フローチャート: 判断 124"/>
        <xdr:cNvSpPr/>
      </xdr:nvSpPr>
      <xdr:spPr>
        <a:xfrm>
          <a:off x="3746500" y="941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74033</xdr:rowOff>
    </xdr:from>
    <xdr:ext cx="534377" cy="259045"/>
    <xdr:sp macro="" textlink="">
      <xdr:nvSpPr>
        <xdr:cNvPr id="126" name="テキスト ボックス 125"/>
        <xdr:cNvSpPr txBox="1"/>
      </xdr:nvSpPr>
      <xdr:spPr>
        <a:xfrm>
          <a:off x="3530111" y="95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43193</xdr:rowOff>
    </xdr:from>
    <xdr:to>
      <xdr:col>15</xdr:col>
      <xdr:colOff>50800</xdr:colOff>
      <xdr:row>54</xdr:row>
      <xdr:rowOff>129908</xdr:rowOff>
    </xdr:to>
    <xdr:cxnSp macro="">
      <xdr:nvCxnSpPr>
        <xdr:cNvPr id="127" name="直線コネクタ 126"/>
        <xdr:cNvCxnSpPr/>
      </xdr:nvCxnSpPr>
      <xdr:spPr>
        <a:xfrm>
          <a:off x="2019300" y="9301493"/>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161099</xdr:rowOff>
    </xdr:from>
    <xdr:to>
      <xdr:col>15</xdr:col>
      <xdr:colOff>101600</xdr:colOff>
      <xdr:row>56</xdr:row>
      <xdr:rowOff>91249</xdr:rowOff>
    </xdr:to>
    <xdr:sp macro="" textlink="">
      <xdr:nvSpPr>
        <xdr:cNvPr id="128" name="フローチャート: 判断 127"/>
        <xdr:cNvSpPr/>
      </xdr:nvSpPr>
      <xdr:spPr>
        <a:xfrm>
          <a:off x="2857500" y="95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82376</xdr:rowOff>
    </xdr:from>
    <xdr:ext cx="534377" cy="259045"/>
    <xdr:sp macro="" textlink="">
      <xdr:nvSpPr>
        <xdr:cNvPr id="129" name="テキスト ボックス 128"/>
        <xdr:cNvSpPr txBox="1"/>
      </xdr:nvSpPr>
      <xdr:spPr>
        <a:xfrm>
          <a:off x="2641111" y="96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43193</xdr:rowOff>
    </xdr:from>
    <xdr:to>
      <xdr:col>10</xdr:col>
      <xdr:colOff>114300</xdr:colOff>
      <xdr:row>55</xdr:row>
      <xdr:rowOff>18428</xdr:rowOff>
    </xdr:to>
    <xdr:cxnSp macro="">
      <xdr:nvCxnSpPr>
        <xdr:cNvPr id="130" name="直線コネクタ 129"/>
        <xdr:cNvCxnSpPr/>
      </xdr:nvCxnSpPr>
      <xdr:spPr>
        <a:xfrm flipV="1">
          <a:off x="1130300" y="9301493"/>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30379</xdr:rowOff>
    </xdr:from>
    <xdr:to>
      <xdr:col>10</xdr:col>
      <xdr:colOff>165100</xdr:colOff>
      <xdr:row>56</xdr:row>
      <xdr:rowOff>131979</xdr:rowOff>
    </xdr:to>
    <xdr:sp macro="" textlink="">
      <xdr:nvSpPr>
        <xdr:cNvPr id="131" name="フローチャート: 判断 130"/>
        <xdr:cNvSpPr/>
      </xdr:nvSpPr>
      <xdr:spPr>
        <a:xfrm>
          <a:off x="1968500" y="963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123106</xdr:rowOff>
    </xdr:from>
    <xdr:ext cx="534377" cy="259045"/>
    <xdr:sp macro="" textlink="">
      <xdr:nvSpPr>
        <xdr:cNvPr id="132" name="テキスト ボックス 131"/>
        <xdr:cNvSpPr txBox="1"/>
      </xdr:nvSpPr>
      <xdr:spPr>
        <a:xfrm>
          <a:off x="1752111" y="97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162014</xdr:rowOff>
    </xdr:from>
    <xdr:to>
      <xdr:col>6</xdr:col>
      <xdr:colOff>38100</xdr:colOff>
      <xdr:row>57</xdr:row>
      <xdr:rowOff>92164</xdr:rowOff>
    </xdr:to>
    <xdr:sp macro="" textlink="">
      <xdr:nvSpPr>
        <xdr:cNvPr id="133" name="フローチャート: 判断 132"/>
        <xdr:cNvSpPr/>
      </xdr:nvSpPr>
      <xdr:spPr>
        <a:xfrm>
          <a:off x="1079500" y="97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83291</xdr:rowOff>
    </xdr:from>
    <xdr:ext cx="534377" cy="259045"/>
    <xdr:sp macro="" textlink="">
      <xdr:nvSpPr>
        <xdr:cNvPr id="134" name="テキスト ボックス 133"/>
        <xdr:cNvSpPr txBox="1"/>
      </xdr:nvSpPr>
      <xdr:spPr>
        <a:xfrm>
          <a:off x="863111" y="98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88176</xdr:rowOff>
    </xdr:from>
    <xdr:to>
      <xdr:col>24</xdr:col>
      <xdr:colOff>114300</xdr:colOff>
      <xdr:row>54</xdr:row>
      <xdr:rowOff>18326</xdr:rowOff>
    </xdr:to>
    <xdr:sp macro="" textlink="">
      <xdr:nvSpPr>
        <xdr:cNvPr id="140" name="楕円 139"/>
        <xdr:cNvSpPr/>
      </xdr:nvSpPr>
      <xdr:spPr>
        <a:xfrm>
          <a:off x="4584700" y="91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66603</xdr:rowOff>
    </xdr:from>
    <xdr:ext cx="534377" cy="259045"/>
    <xdr:sp macro="" textlink="">
      <xdr:nvSpPr>
        <xdr:cNvPr id="141" name="物件費該当値テキスト"/>
        <xdr:cNvSpPr txBox="1"/>
      </xdr:nvSpPr>
      <xdr:spPr>
        <a:xfrm>
          <a:off x="4686300" y="91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168415</xdr:rowOff>
    </xdr:from>
    <xdr:to>
      <xdr:col>20</xdr:col>
      <xdr:colOff>38100</xdr:colOff>
      <xdr:row>54</xdr:row>
      <xdr:rowOff>98565</xdr:rowOff>
    </xdr:to>
    <xdr:sp macro="" textlink="">
      <xdr:nvSpPr>
        <xdr:cNvPr id="142" name="楕円 141"/>
        <xdr:cNvSpPr/>
      </xdr:nvSpPr>
      <xdr:spPr>
        <a:xfrm>
          <a:off x="3746500" y="92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115092</xdr:rowOff>
    </xdr:from>
    <xdr:ext cx="534377" cy="259045"/>
    <xdr:sp macro="" textlink="">
      <xdr:nvSpPr>
        <xdr:cNvPr id="143" name="テキスト ボックス 142"/>
        <xdr:cNvSpPr txBox="1"/>
      </xdr:nvSpPr>
      <xdr:spPr>
        <a:xfrm>
          <a:off x="3530111" y="903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79108</xdr:rowOff>
    </xdr:from>
    <xdr:to>
      <xdr:col>15</xdr:col>
      <xdr:colOff>101600</xdr:colOff>
      <xdr:row>55</xdr:row>
      <xdr:rowOff>9258</xdr:rowOff>
    </xdr:to>
    <xdr:sp macro="" textlink="">
      <xdr:nvSpPr>
        <xdr:cNvPr id="144" name="楕円 143"/>
        <xdr:cNvSpPr/>
      </xdr:nvSpPr>
      <xdr:spPr>
        <a:xfrm>
          <a:off x="2857500" y="93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25785</xdr:rowOff>
    </xdr:from>
    <xdr:ext cx="534377" cy="259045"/>
    <xdr:sp macro="" textlink="">
      <xdr:nvSpPr>
        <xdr:cNvPr id="145" name="テキスト ボックス 144"/>
        <xdr:cNvSpPr txBox="1"/>
      </xdr:nvSpPr>
      <xdr:spPr>
        <a:xfrm>
          <a:off x="2641111" y="91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163843</xdr:rowOff>
    </xdr:from>
    <xdr:to>
      <xdr:col>10</xdr:col>
      <xdr:colOff>165100</xdr:colOff>
      <xdr:row>54</xdr:row>
      <xdr:rowOff>93993</xdr:rowOff>
    </xdr:to>
    <xdr:sp macro="" textlink="">
      <xdr:nvSpPr>
        <xdr:cNvPr id="146" name="楕円 145"/>
        <xdr:cNvSpPr/>
      </xdr:nvSpPr>
      <xdr:spPr>
        <a:xfrm>
          <a:off x="1968500" y="92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110520</xdr:rowOff>
    </xdr:from>
    <xdr:ext cx="534377" cy="259045"/>
    <xdr:sp macro="" textlink="">
      <xdr:nvSpPr>
        <xdr:cNvPr id="147" name="テキスト ボックス 146"/>
        <xdr:cNvSpPr txBox="1"/>
      </xdr:nvSpPr>
      <xdr:spPr>
        <a:xfrm>
          <a:off x="1752111" y="902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139078</xdr:rowOff>
    </xdr:from>
    <xdr:to>
      <xdr:col>6</xdr:col>
      <xdr:colOff>38100</xdr:colOff>
      <xdr:row>55</xdr:row>
      <xdr:rowOff>69228</xdr:rowOff>
    </xdr:to>
    <xdr:sp macro="" textlink="">
      <xdr:nvSpPr>
        <xdr:cNvPr id="148" name="楕円 147"/>
        <xdr:cNvSpPr/>
      </xdr:nvSpPr>
      <xdr:spPr>
        <a:xfrm>
          <a:off x="1079500" y="93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85755</xdr:rowOff>
    </xdr:from>
    <xdr:ext cx="534377" cy="259045"/>
    <xdr:sp macro="" textlink="">
      <xdr:nvSpPr>
        <xdr:cNvPr id="149" name="テキスト ボックス 148"/>
        <xdr:cNvSpPr txBox="1"/>
      </xdr:nvSpPr>
      <xdr:spPr>
        <a:xfrm>
          <a:off x="863111" y="91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60" name="テキスト ボックス 159"/>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40069</xdr:rowOff>
    </xdr:from>
    <xdr:to>
      <xdr:col>24</xdr:col>
      <xdr:colOff>62865</xdr:colOff>
      <xdr:row>78</xdr:row>
      <xdr:rowOff>164846</xdr:rowOff>
    </xdr:to>
    <xdr:cxnSp macro="">
      <xdr:nvCxnSpPr>
        <xdr:cNvPr id="174" name="直線コネクタ 173"/>
        <xdr:cNvCxnSpPr/>
      </xdr:nvCxnSpPr>
      <xdr:spPr>
        <a:xfrm flipV="1">
          <a:off x="4633595" y="12213019"/>
          <a:ext cx="1270" cy="1324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168673</xdr:rowOff>
    </xdr:from>
    <xdr:ext cx="469744" cy="259045"/>
    <xdr:sp macro="" textlink="">
      <xdr:nvSpPr>
        <xdr:cNvPr id="175" name="維持補修費最小値テキスト"/>
        <xdr:cNvSpPr txBox="1"/>
      </xdr:nvSpPr>
      <xdr:spPr>
        <a:xfrm>
          <a:off x="4686300"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164846</xdr:rowOff>
    </xdr:from>
    <xdr:to>
      <xdr:col>24</xdr:col>
      <xdr:colOff>152400</xdr:colOff>
      <xdr:row>78</xdr:row>
      <xdr:rowOff>164846</xdr:rowOff>
    </xdr:to>
    <xdr:cxnSp macro="">
      <xdr:nvCxnSpPr>
        <xdr:cNvPr id="176" name="直線コネクタ 175"/>
        <xdr:cNvCxnSpPr/>
      </xdr:nvCxnSpPr>
      <xdr:spPr>
        <a:xfrm>
          <a:off x="4546600" y="1353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158196</xdr:rowOff>
    </xdr:from>
    <xdr:ext cx="534377" cy="259045"/>
    <xdr:sp macro="" textlink="">
      <xdr:nvSpPr>
        <xdr:cNvPr id="177" name="維持補修費最大値テキスト"/>
        <xdr:cNvSpPr txBox="1"/>
      </xdr:nvSpPr>
      <xdr:spPr>
        <a:xfrm>
          <a:off x="4686300" y="119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40069</xdr:rowOff>
    </xdr:from>
    <xdr:to>
      <xdr:col>24</xdr:col>
      <xdr:colOff>152400</xdr:colOff>
      <xdr:row>71</xdr:row>
      <xdr:rowOff>40069</xdr:rowOff>
    </xdr:to>
    <xdr:cxnSp macro="">
      <xdr:nvCxnSpPr>
        <xdr:cNvPr id="178" name="直線コネクタ 177"/>
        <xdr:cNvCxnSpPr/>
      </xdr:nvCxnSpPr>
      <xdr:spPr>
        <a:xfrm>
          <a:off x="4546600" y="1221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78930</xdr:rowOff>
    </xdr:from>
    <xdr:to>
      <xdr:col>24</xdr:col>
      <xdr:colOff>63500</xdr:colOff>
      <xdr:row>78</xdr:row>
      <xdr:rowOff>142557</xdr:rowOff>
    </xdr:to>
    <xdr:cxnSp macro="">
      <xdr:nvCxnSpPr>
        <xdr:cNvPr id="179" name="直線コネクタ 178"/>
        <xdr:cNvCxnSpPr/>
      </xdr:nvCxnSpPr>
      <xdr:spPr>
        <a:xfrm flipV="1">
          <a:off x="3797300" y="13280580"/>
          <a:ext cx="8382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23004</xdr:rowOff>
    </xdr:from>
    <xdr:ext cx="469744" cy="259045"/>
    <xdr:sp macro="" textlink="">
      <xdr:nvSpPr>
        <xdr:cNvPr id="180" name="維持補修費平均値テキスト"/>
        <xdr:cNvSpPr txBox="1"/>
      </xdr:nvSpPr>
      <xdr:spPr>
        <a:xfrm>
          <a:off x="4686300" y="1288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xdr:rowOff>
    </xdr:from>
    <xdr:to>
      <xdr:col>24</xdr:col>
      <xdr:colOff>114300</xdr:colOff>
      <xdr:row>76</xdr:row>
      <xdr:rowOff>101727</xdr:rowOff>
    </xdr:to>
    <xdr:sp macro="" textlink="">
      <xdr:nvSpPr>
        <xdr:cNvPr id="181" name="フローチャート: 判断 180"/>
        <xdr:cNvSpPr/>
      </xdr:nvSpPr>
      <xdr:spPr>
        <a:xfrm>
          <a:off x="4584700" y="1303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131699</xdr:rowOff>
    </xdr:from>
    <xdr:to>
      <xdr:col>19</xdr:col>
      <xdr:colOff>177800</xdr:colOff>
      <xdr:row>78</xdr:row>
      <xdr:rowOff>142557</xdr:rowOff>
    </xdr:to>
    <xdr:cxnSp macro="">
      <xdr:nvCxnSpPr>
        <xdr:cNvPr id="182" name="直線コネクタ 181"/>
        <xdr:cNvCxnSpPr/>
      </xdr:nvCxnSpPr>
      <xdr:spPr>
        <a:xfrm>
          <a:off x="2908300" y="13333349"/>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133477</xdr:rowOff>
    </xdr:from>
    <xdr:to>
      <xdr:col>20</xdr:col>
      <xdr:colOff>38100</xdr:colOff>
      <xdr:row>78</xdr:row>
      <xdr:rowOff>63627</xdr:rowOff>
    </xdr:to>
    <xdr:sp macro="" textlink="">
      <xdr:nvSpPr>
        <xdr:cNvPr id="183" name="フローチャート: 判断 182"/>
        <xdr:cNvSpPr/>
      </xdr:nvSpPr>
      <xdr:spPr>
        <a:xfrm>
          <a:off x="3746500" y="133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80154</xdr:rowOff>
    </xdr:from>
    <xdr:ext cx="469744" cy="259045"/>
    <xdr:sp macro="" textlink="">
      <xdr:nvSpPr>
        <xdr:cNvPr id="184" name="テキスト ボックス 183"/>
        <xdr:cNvSpPr txBox="1"/>
      </xdr:nvSpPr>
      <xdr:spPr>
        <a:xfrm>
          <a:off x="3562428" y="131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131699</xdr:rowOff>
    </xdr:from>
    <xdr:to>
      <xdr:col>15</xdr:col>
      <xdr:colOff>50800</xdr:colOff>
      <xdr:row>78</xdr:row>
      <xdr:rowOff>83502</xdr:rowOff>
    </xdr:to>
    <xdr:cxnSp macro="">
      <xdr:nvCxnSpPr>
        <xdr:cNvPr id="185" name="直線コネクタ 184"/>
        <xdr:cNvCxnSpPr/>
      </xdr:nvCxnSpPr>
      <xdr:spPr>
        <a:xfrm flipV="1">
          <a:off x="2019300" y="13333349"/>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32131</xdr:rowOff>
    </xdr:from>
    <xdr:to>
      <xdr:col>15</xdr:col>
      <xdr:colOff>101600</xdr:colOff>
      <xdr:row>78</xdr:row>
      <xdr:rowOff>133731</xdr:rowOff>
    </xdr:to>
    <xdr:sp macro="" textlink="">
      <xdr:nvSpPr>
        <xdr:cNvPr id="186" name="フローチャート: 判断 185"/>
        <xdr:cNvSpPr/>
      </xdr:nvSpPr>
      <xdr:spPr>
        <a:xfrm>
          <a:off x="2857500" y="13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124858</xdr:rowOff>
    </xdr:from>
    <xdr:ext cx="469744" cy="259045"/>
    <xdr:sp macro="" textlink="">
      <xdr:nvSpPr>
        <xdr:cNvPr id="187" name="テキスト ボックス 186"/>
        <xdr:cNvSpPr txBox="1"/>
      </xdr:nvSpPr>
      <xdr:spPr>
        <a:xfrm>
          <a:off x="2673428" y="134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77788</xdr:rowOff>
    </xdr:from>
    <xdr:to>
      <xdr:col>10</xdr:col>
      <xdr:colOff>114300</xdr:colOff>
      <xdr:row>78</xdr:row>
      <xdr:rowOff>83502</xdr:rowOff>
    </xdr:to>
    <xdr:cxnSp macro="">
      <xdr:nvCxnSpPr>
        <xdr:cNvPr id="188" name="直線コネクタ 187"/>
        <xdr:cNvCxnSpPr/>
      </xdr:nvCxnSpPr>
      <xdr:spPr>
        <a:xfrm>
          <a:off x="1130300" y="13279438"/>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159195</xdr:rowOff>
    </xdr:from>
    <xdr:to>
      <xdr:col>10</xdr:col>
      <xdr:colOff>165100</xdr:colOff>
      <xdr:row>79</xdr:row>
      <xdr:rowOff>89345</xdr:rowOff>
    </xdr:to>
    <xdr:sp macro="" textlink="">
      <xdr:nvSpPr>
        <xdr:cNvPr id="189" name="フローチャート: 判断 188"/>
        <xdr:cNvSpPr/>
      </xdr:nvSpPr>
      <xdr:spPr>
        <a:xfrm>
          <a:off x="1968500" y="1353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80472</xdr:rowOff>
    </xdr:from>
    <xdr:ext cx="469744" cy="259045"/>
    <xdr:sp macro="" textlink="">
      <xdr:nvSpPr>
        <xdr:cNvPr id="190" name="テキスト ボックス 189"/>
        <xdr:cNvSpPr txBox="1"/>
      </xdr:nvSpPr>
      <xdr:spPr>
        <a:xfrm>
          <a:off x="1784428" y="13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135382</xdr:rowOff>
    </xdr:from>
    <xdr:to>
      <xdr:col>6</xdr:col>
      <xdr:colOff>38100</xdr:colOff>
      <xdr:row>79</xdr:row>
      <xdr:rowOff>65532</xdr:rowOff>
    </xdr:to>
    <xdr:sp macro="" textlink="">
      <xdr:nvSpPr>
        <xdr:cNvPr id="191" name="フローチャート: 判断 190"/>
        <xdr:cNvSpPr/>
      </xdr:nvSpPr>
      <xdr:spPr>
        <a:xfrm>
          <a:off x="1079500" y="135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56659</xdr:rowOff>
    </xdr:from>
    <xdr:ext cx="469744" cy="259045"/>
    <xdr:sp macro="" textlink="">
      <xdr:nvSpPr>
        <xdr:cNvPr id="192" name="テキスト ボックス 191"/>
        <xdr:cNvSpPr txBox="1"/>
      </xdr:nvSpPr>
      <xdr:spPr>
        <a:xfrm>
          <a:off x="895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28130</xdr:rowOff>
    </xdr:from>
    <xdr:to>
      <xdr:col>24</xdr:col>
      <xdr:colOff>114300</xdr:colOff>
      <xdr:row>77</xdr:row>
      <xdr:rowOff>129730</xdr:rowOff>
    </xdr:to>
    <xdr:sp macro="" textlink="">
      <xdr:nvSpPr>
        <xdr:cNvPr id="198" name="楕円 197"/>
        <xdr:cNvSpPr/>
      </xdr:nvSpPr>
      <xdr:spPr>
        <a:xfrm>
          <a:off x="4584700" y="132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6557</xdr:rowOff>
    </xdr:from>
    <xdr:ext cx="469744" cy="259045"/>
    <xdr:sp macro="" textlink="">
      <xdr:nvSpPr>
        <xdr:cNvPr id="199" name="維持補修費該当値テキスト"/>
        <xdr:cNvSpPr txBox="1"/>
      </xdr:nvSpPr>
      <xdr:spPr>
        <a:xfrm>
          <a:off x="4686300" y="132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91757</xdr:rowOff>
    </xdr:from>
    <xdr:to>
      <xdr:col>20</xdr:col>
      <xdr:colOff>38100</xdr:colOff>
      <xdr:row>79</xdr:row>
      <xdr:rowOff>21907</xdr:rowOff>
    </xdr:to>
    <xdr:sp macro="" textlink="">
      <xdr:nvSpPr>
        <xdr:cNvPr id="200" name="楕円 199"/>
        <xdr:cNvSpPr/>
      </xdr:nvSpPr>
      <xdr:spPr>
        <a:xfrm>
          <a:off x="37465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13034</xdr:rowOff>
    </xdr:from>
    <xdr:ext cx="469744" cy="259045"/>
    <xdr:sp macro="" textlink="">
      <xdr:nvSpPr>
        <xdr:cNvPr id="201" name="テキスト ボックス 200"/>
        <xdr:cNvSpPr txBox="1"/>
      </xdr:nvSpPr>
      <xdr:spPr>
        <a:xfrm>
          <a:off x="3562428" y="135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80899</xdr:rowOff>
    </xdr:from>
    <xdr:to>
      <xdr:col>15</xdr:col>
      <xdr:colOff>101600</xdr:colOff>
      <xdr:row>78</xdr:row>
      <xdr:rowOff>11049</xdr:rowOff>
    </xdr:to>
    <xdr:sp macro="" textlink="">
      <xdr:nvSpPr>
        <xdr:cNvPr id="202" name="楕円 201"/>
        <xdr:cNvSpPr/>
      </xdr:nvSpPr>
      <xdr:spPr>
        <a:xfrm>
          <a:off x="2857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27576</xdr:rowOff>
    </xdr:from>
    <xdr:ext cx="469744" cy="259045"/>
    <xdr:sp macro="" textlink="">
      <xdr:nvSpPr>
        <xdr:cNvPr id="203" name="テキスト ボックス 202"/>
        <xdr:cNvSpPr txBox="1"/>
      </xdr:nvSpPr>
      <xdr:spPr>
        <a:xfrm>
          <a:off x="2673428" y="1305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32702</xdr:rowOff>
    </xdr:from>
    <xdr:to>
      <xdr:col>10</xdr:col>
      <xdr:colOff>165100</xdr:colOff>
      <xdr:row>78</xdr:row>
      <xdr:rowOff>134302</xdr:rowOff>
    </xdr:to>
    <xdr:sp macro="" textlink="">
      <xdr:nvSpPr>
        <xdr:cNvPr id="204" name="楕円 203"/>
        <xdr:cNvSpPr/>
      </xdr:nvSpPr>
      <xdr:spPr>
        <a:xfrm>
          <a:off x="19685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150829</xdr:rowOff>
    </xdr:from>
    <xdr:ext cx="469744" cy="259045"/>
    <xdr:sp macro="" textlink="">
      <xdr:nvSpPr>
        <xdr:cNvPr id="205" name="テキスト ボックス 204"/>
        <xdr:cNvSpPr txBox="1"/>
      </xdr:nvSpPr>
      <xdr:spPr>
        <a:xfrm>
          <a:off x="1784428" y="13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26988</xdr:rowOff>
    </xdr:from>
    <xdr:to>
      <xdr:col>6</xdr:col>
      <xdr:colOff>38100</xdr:colOff>
      <xdr:row>77</xdr:row>
      <xdr:rowOff>128588</xdr:rowOff>
    </xdr:to>
    <xdr:sp macro="" textlink="">
      <xdr:nvSpPr>
        <xdr:cNvPr id="206" name="楕円 205"/>
        <xdr:cNvSpPr/>
      </xdr:nvSpPr>
      <xdr:spPr>
        <a:xfrm>
          <a:off x="1079500" y="132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145115</xdr:rowOff>
    </xdr:from>
    <xdr:ext cx="469744" cy="259045"/>
    <xdr:sp macro="" textlink="">
      <xdr:nvSpPr>
        <xdr:cNvPr id="207" name="テキスト ボックス 206"/>
        <xdr:cNvSpPr txBox="1"/>
      </xdr:nvSpPr>
      <xdr:spPr>
        <a:xfrm>
          <a:off x="895428" y="130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54527</xdr:rowOff>
    </xdr:from>
    <xdr:to>
      <xdr:col>24</xdr:col>
      <xdr:colOff>62865</xdr:colOff>
      <xdr:row>96</xdr:row>
      <xdr:rowOff>117697</xdr:rowOff>
    </xdr:to>
    <xdr:cxnSp macro="">
      <xdr:nvCxnSpPr>
        <xdr:cNvPr id="232" name="直線コネクタ 231"/>
        <xdr:cNvCxnSpPr/>
      </xdr:nvCxnSpPr>
      <xdr:spPr>
        <a:xfrm flipV="1">
          <a:off x="4633595" y="15485027"/>
          <a:ext cx="1270" cy="1091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121524</xdr:rowOff>
    </xdr:from>
    <xdr:ext cx="534377" cy="259045"/>
    <xdr:sp macro="" textlink="">
      <xdr:nvSpPr>
        <xdr:cNvPr id="233" name="扶助費最小値テキスト"/>
        <xdr:cNvSpPr txBox="1"/>
      </xdr:nvSpPr>
      <xdr:spPr>
        <a:xfrm>
          <a:off x="4686300" y="165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117697</xdr:rowOff>
    </xdr:from>
    <xdr:to>
      <xdr:col>24</xdr:col>
      <xdr:colOff>152400</xdr:colOff>
      <xdr:row>96</xdr:row>
      <xdr:rowOff>117697</xdr:rowOff>
    </xdr:to>
    <xdr:cxnSp macro="">
      <xdr:nvCxnSpPr>
        <xdr:cNvPr id="234" name="直線コネクタ 233"/>
        <xdr:cNvCxnSpPr/>
      </xdr:nvCxnSpPr>
      <xdr:spPr>
        <a:xfrm>
          <a:off x="4546600" y="1657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1204</xdr:rowOff>
    </xdr:from>
    <xdr:ext cx="599010" cy="259045"/>
    <xdr:sp macro="" textlink="">
      <xdr:nvSpPr>
        <xdr:cNvPr id="235" name="扶助費最大値テキスト"/>
        <xdr:cNvSpPr txBox="1"/>
      </xdr:nvSpPr>
      <xdr:spPr>
        <a:xfrm>
          <a:off x="4686300" y="152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54527</xdr:rowOff>
    </xdr:from>
    <xdr:to>
      <xdr:col>24</xdr:col>
      <xdr:colOff>152400</xdr:colOff>
      <xdr:row>90</xdr:row>
      <xdr:rowOff>54527</xdr:rowOff>
    </xdr:to>
    <xdr:cxnSp macro="">
      <xdr:nvCxnSpPr>
        <xdr:cNvPr id="236" name="直線コネクタ 235"/>
        <xdr:cNvCxnSpPr/>
      </xdr:nvCxnSpPr>
      <xdr:spPr>
        <a:xfrm>
          <a:off x="4546600" y="1548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117697</xdr:rowOff>
    </xdr:from>
    <xdr:to>
      <xdr:col>24</xdr:col>
      <xdr:colOff>63500</xdr:colOff>
      <xdr:row>97</xdr:row>
      <xdr:rowOff>147186</xdr:rowOff>
    </xdr:to>
    <xdr:cxnSp macro="">
      <xdr:nvCxnSpPr>
        <xdr:cNvPr id="237" name="直線コネクタ 236"/>
        <xdr:cNvCxnSpPr/>
      </xdr:nvCxnSpPr>
      <xdr:spPr>
        <a:xfrm flipV="1">
          <a:off x="3797300" y="16576897"/>
          <a:ext cx="838200" cy="2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92442</xdr:rowOff>
    </xdr:from>
    <xdr:ext cx="534377" cy="259045"/>
    <xdr:sp macro="" textlink="">
      <xdr:nvSpPr>
        <xdr:cNvPr id="238" name="扶助費平均値テキスト"/>
        <xdr:cNvSpPr txBox="1"/>
      </xdr:nvSpPr>
      <xdr:spPr>
        <a:xfrm>
          <a:off x="4686300" y="1586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69565</xdr:rowOff>
    </xdr:from>
    <xdr:to>
      <xdr:col>24</xdr:col>
      <xdr:colOff>114300</xdr:colOff>
      <xdr:row>93</xdr:row>
      <xdr:rowOff>171165</xdr:rowOff>
    </xdr:to>
    <xdr:sp macro="" textlink="">
      <xdr:nvSpPr>
        <xdr:cNvPr id="239" name="フローチャート: 判断 238"/>
        <xdr:cNvSpPr/>
      </xdr:nvSpPr>
      <xdr:spPr>
        <a:xfrm>
          <a:off x="4584700" y="160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147186</xdr:rowOff>
    </xdr:from>
    <xdr:to>
      <xdr:col>19</xdr:col>
      <xdr:colOff>177800</xdr:colOff>
      <xdr:row>98</xdr:row>
      <xdr:rowOff>31001</xdr:rowOff>
    </xdr:to>
    <xdr:cxnSp macro="">
      <xdr:nvCxnSpPr>
        <xdr:cNvPr id="240" name="直線コネクタ 239"/>
        <xdr:cNvCxnSpPr/>
      </xdr:nvCxnSpPr>
      <xdr:spPr>
        <a:xfrm flipV="1">
          <a:off x="2908300" y="16777836"/>
          <a:ext cx="8890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123304</xdr:rowOff>
    </xdr:from>
    <xdr:to>
      <xdr:col>20</xdr:col>
      <xdr:colOff>38100</xdr:colOff>
      <xdr:row>93</xdr:row>
      <xdr:rowOff>53454</xdr:rowOff>
    </xdr:to>
    <xdr:sp macro="" textlink="">
      <xdr:nvSpPr>
        <xdr:cNvPr id="241" name="フローチャート: 判断 240"/>
        <xdr:cNvSpPr/>
      </xdr:nvSpPr>
      <xdr:spPr>
        <a:xfrm>
          <a:off x="3746500" y="1589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69981</xdr:rowOff>
    </xdr:from>
    <xdr:ext cx="534377" cy="259045"/>
    <xdr:sp macro="" textlink="">
      <xdr:nvSpPr>
        <xdr:cNvPr id="242" name="テキスト ボックス 241"/>
        <xdr:cNvSpPr txBox="1"/>
      </xdr:nvSpPr>
      <xdr:spPr>
        <a:xfrm>
          <a:off x="3530111" y="156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31001</xdr:rowOff>
    </xdr:from>
    <xdr:to>
      <xdr:col>15</xdr:col>
      <xdr:colOff>50800</xdr:colOff>
      <xdr:row>98</xdr:row>
      <xdr:rowOff>69462</xdr:rowOff>
    </xdr:to>
    <xdr:cxnSp macro="">
      <xdr:nvCxnSpPr>
        <xdr:cNvPr id="243" name="直線コネクタ 242"/>
        <xdr:cNvCxnSpPr/>
      </xdr:nvCxnSpPr>
      <xdr:spPr>
        <a:xfrm flipV="1">
          <a:off x="2019300" y="1683310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136334</xdr:rowOff>
    </xdr:from>
    <xdr:to>
      <xdr:col>15</xdr:col>
      <xdr:colOff>101600</xdr:colOff>
      <xdr:row>95</xdr:row>
      <xdr:rowOff>66484</xdr:rowOff>
    </xdr:to>
    <xdr:sp macro="" textlink="">
      <xdr:nvSpPr>
        <xdr:cNvPr id="244" name="フローチャート: 判断 243"/>
        <xdr:cNvSpPr/>
      </xdr:nvSpPr>
      <xdr:spPr>
        <a:xfrm>
          <a:off x="2857500" y="162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83011</xdr:rowOff>
    </xdr:from>
    <xdr:ext cx="534377" cy="259045"/>
    <xdr:sp macro="" textlink="">
      <xdr:nvSpPr>
        <xdr:cNvPr id="245" name="テキスト ボックス 244"/>
        <xdr:cNvSpPr txBox="1"/>
      </xdr:nvSpPr>
      <xdr:spPr>
        <a:xfrm>
          <a:off x="2641111" y="160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69462</xdr:rowOff>
    </xdr:from>
    <xdr:to>
      <xdr:col>10</xdr:col>
      <xdr:colOff>114300</xdr:colOff>
      <xdr:row>98</xdr:row>
      <xdr:rowOff>96895</xdr:rowOff>
    </xdr:to>
    <xdr:cxnSp macro="">
      <xdr:nvCxnSpPr>
        <xdr:cNvPr id="246" name="直線コネクタ 245"/>
        <xdr:cNvCxnSpPr/>
      </xdr:nvCxnSpPr>
      <xdr:spPr>
        <a:xfrm flipV="1">
          <a:off x="1130300" y="1687156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19920</xdr:rowOff>
    </xdr:from>
    <xdr:to>
      <xdr:col>10</xdr:col>
      <xdr:colOff>165100</xdr:colOff>
      <xdr:row>95</xdr:row>
      <xdr:rowOff>121520</xdr:rowOff>
    </xdr:to>
    <xdr:sp macro="" textlink="">
      <xdr:nvSpPr>
        <xdr:cNvPr id="247" name="フローチャート: 判断 246"/>
        <xdr:cNvSpPr/>
      </xdr:nvSpPr>
      <xdr:spPr>
        <a:xfrm>
          <a:off x="1968500" y="163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138047</xdr:rowOff>
    </xdr:from>
    <xdr:ext cx="534377" cy="259045"/>
    <xdr:sp macro="" textlink="">
      <xdr:nvSpPr>
        <xdr:cNvPr id="248" name="テキスト ボックス 247"/>
        <xdr:cNvSpPr txBox="1"/>
      </xdr:nvSpPr>
      <xdr:spPr>
        <a:xfrm>
          <a:off x="1752111" y="16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87300</xdr:rowOff>
    </xdr:from>
    <xdr:to>
      <xdr:col>6</xdr:col>
      <xdr:colOff>38100</xdr:colOff>
      <xdr:row>96</xdr:row>
      <xdr:rowOff>17450</xdr:rowOff>
    </xdr:to>
    <xdr:sp macro="" textlink="">
      <xdr:nvSpPr>
        <xdr:cNvPr id="249" name="フローチャート: 判断 248"/>
        <xdr:cNvSpPr/>
      </xdr:nvSpPr>
      <xdr:spPr>
        <a:xfrm>
          <a:off x="1079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33977</xdr:rowOff>
    </xdr:from>
    <xdr:ext cx="534377" cy="259045"/>
    <xdr:sp macro="" textlink="">
      <xdr:nvSpPr>
        <xdr:cNvPr id="250" name="テキスト ボックス 249"/>
        <xdr:cNvSpPr txBox="1"/>
      </xdr:nvSpPr>
      <xdr:spPr>
        <a:xfrm>
          <a:off x="863111" y="161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66897</xdr:rowOff>
    </xdr:from>
    <xdr:to>
      <xdr:col>24</xdr:col>
      <xdr:colOff>114300</xdr:colOff>
      <xdr:row>96</xdr:row>
      <xdr:rowOff>168497</xdr:rowOff>
    </xdr:to>
    <xdr:sp macro="" textlink="">
      <xdr:nvSpPr>
        <xdr:cNvPr id="256" name="楕円 255"/>
        <xdr:cNvSpPr/>
      </xdr:nvSpPr>
      <xdr:spPr>
        <a:xfrm>
          <a:off x="4584700" y="165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153274</xdr:rowOff>
    </xdr:from>
    <xdr:ext cx="534377" cy="259045"/>
    <xdr:sp macro="" textlink="">
      <xdr:nvSpPr>
        <xdr:cNvPr id="257" name="扶助費該当値テキスト"/>
        <xdr:cNvSpPr txBox="1"/>
      </xdr:nvSpPr>
      <xdr:spPr>
        <a:xfrm>
          <a:off x="4686300" y="164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96386</xdr:rowOff>
    </xdr:from>
    <xdr:to>
      <xdr:col>20</xdr:col>
      <xdr:colOff>38100</xdr:colOff>
      <xdr:row>98</xdr:row>
      <xdr:rowOff>26536</xdr:rowOff>
    </xdr:to>
    <xdr:sp macro="" textlink="">
      <xdr:nvSpPr>
        <xdr:cNvPr id="258" name="楕円 257"/>
        <xdr:cNvSpPr/>
      </xdr:nvSpPr>
      <xdr:spPr>
        <a:xfrm>
          <a:off x="3746500" y="167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17663</xdr:rowOff>
    </xdr:from>
    <xdr:ext cx="534377" cy="259045"/>
    <xdr:sp macro="" textlink="">
      <xdr:nvSpPr>
        <xdr:cNvPr id="259" name="テキスト ボックス 258"/>
        <xdr:cNvSpPr txBox="1"/>
      </xdr:nvSpPr>
      <xdr:spPr>
        <a:xfrm>
          <a:off x="3530111" y="168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151651</xdr:rowOff>
    </xdr:from>
    <xdr:to>
      <xdr:col>15</xdr:col>
      <xdr:colOff>101600</xdr:colOff>
      <xdr:row>98</xdr:row>
      <xdr:rowOff>81801</xdr:rowOff>
    </xdr:to>
    <xdr:sp macro="" textlink="">
      <xdr:nvSpPr>
        <xdr:cNvPr id="260" name="楕円 259"/>
        <xdr:cNvSpPr/>
      </xdr:nvSpPr>
      <xdr:spPr>
        <a:xfrm>
          <a:off x="2857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72928</xdr:rowOff>
    </xdr:from>
    <xdr:ext cx="534377" cy="259045"/>
    <xdr:sp macro="" textlink="">
      <xdr:nvSpPr>
        <xdr:cNvPr id="261" name="テキスト ボックス 260"/>
        <xdr:cNvSpPr txBox="1"/>
      </xdr:nvSpPr>
      <xdr:spPr>
        <a:xfrm>
          <a:off x="2641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18662</xdr:rowOff>
    </xdr:from>
    <xdr:to>
      <xdr:col>10</xdr:col>
      <xdr:colOff>165100</xdr:colOff>
      <xdr:row>98</xdr:row>
      <xdr:rowOff>120262</xdr:rowOff>
    </xdr:to>
    <xdr:sp macro="" textlink="">
      <xdr:nvSpPr>
        <xdr:cNvPr id="262" name="楕円 261"/>
        <xdr:cNvSpPr/>
      </xdr:nvSpPr>
      <xdr:spPr>
        <a:xfrm>
          <a:off x="19685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111389</xdr:rowOff>
    </xdr:from>
    <xdr:ext cx="534377" cy="259045"/>
    <xdr:sp macro="" textlink="">
      <xdr:nvSpPr>
        <xdr:cNvPr id="263" name="テキスト ボックス 262"/>
        <xdr:cNvSpPr txBox="1"/>
      </xdr:nvSpPr>
      <xdr:spPr>
        <a:xfrm>
          <a:off x="1752111" y="169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46095</xdr:rowOff>
    </xdr:from>
    <xdr:to>
      <xdr:col>6</xdr:col>
      <xdr:colOff>38100</xdr:colOff>
      <xdr:row>98</xdr:row>
      <xdr:rowOff>147695</xdr:rowOff>
    </xdr:to>
    <xdr:sp macro="" textlink="">
      <xdr:nvSpPr>
        <xdr:cNvPr id="264" name="楕円 263"/>
        <xdr:cNvSpPr/>
      </xdr:nvSpPr>
      <xdr:spPr>
        <a:xfrm>
          <a:off x="1079500" y="168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138822</xdr:rowOff>
    </xdr:from>
    <xdr:ext cx="534377" cy="259045"/>
    <xdr:sp macro="" textlink="">
      <xdr:nvSpPr>
        <xdr:cNvPr id="265" name="テキスト ボックス 264"/>
        <xdr:cNvSpPr txBox="1"/>
      </xdr:nvSpPr>
      <xdr:spPr>
        <a:xfrm>
          <a:off x="863111"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153959</xdr:rowOff>
    </xdr:from>
    <xdr:to>
      <xdr:col>54</xdr:col>
      <xdr:colOff>189865</xdr:colOff>
      <xdr:row>37</xdr:row>
      <xdr:rowOff>166380</xdr:rowOff>
    </xdr:to>
    <xdr:cxnSp macro="">
      <xdr:nvCxnSpPr>
        <xdr:cNvPr id="294" name="直線コネクタ 293"/>
        <xdr:cNvCxnSpPr/>
      </xdr:nvCxnSpPr>
      <xdr:spPr>
        <a:xfrm flipV="1">
          <a:off x="10475595" y="5297459"/>
          <a:ext cx="1270" cy="121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170207</xdr:rowOff>
    </xdr:from>
    <xdr:ext cx="534377" cy="259045"/>
    <xdr:sp macro="" textlink="">
      <xdr:nvSpPr>
        <xdr:cNvPr id="295" name="補助費等最小値テキスト"/>
        <xdr:cNvSpPr txBox="1"/>
      </xdr:nvSpPr>
      <xdr:spPr>
        <a:xfrm>
          <a:off x="10528300" y="6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166380</xdr:rowOff>
    </xdr:from>
    <xdr:to>
      <xdr:col>55</xdr:col>
      <xdr:colOff>88900</xdr:colOff>
      <xdr:row>37</xdr:row>
      <xdr:rowOff>166380</xdr:rowOff>
    </xdr:to>
    <xdr:cxnSp macro="">
      <xdr:nvCxnSpPr>
        <xdr:cNvPr id="296" name="直線コネクタ 295"/>
        <xdr:cNvCxnSpPr/>
      </xdr:nvCxnSpPr>
      <xdr:spPr>
        <a:xfrm>
          <a:off x="10388600" y="651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100636</xdr:rowOff>
    </xdr:from>
    <xdr:ext cx="599010" cy="259045"/>
    <xdr:sp macro="" textlink="">
      <xdr:nvSpPr>
        <xdr:cNvPr id="297" name="補助費等最大値テキスト"/>
        <xdr:cNvSpPr txBox="1"/>
      </xdr:nvSpPr>
      <xdr:spPr>
        <a:xfrm>
          <a:off x="10528300" y="507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153959</xdr:rowOff>
    </xdr:from>
    <xdr:to>
      <xdr:col>55</xdr:col>
      <xdr:colOff>88900</xdr:colOff>
      <xdr:row>30</xdr:row>
      <xdr:rowOff>153959</xdr:rowOff>
    </xdr:to>
    <xdr:cxnSp macro="">
      <xdr:nvCxnSpPr>
        <xdr:cNvPr id="298" name="直線コネクタ 297"/>
        <xdr:cNvCxnSpPr/>
      </xdr:nvCxnSpPr>
      <xdr:spPr>
        <a:xfrm>
          <a:off x="10388600" y="529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65948</xdr:rowOff>
    </xdr:from>
    <xdr:to>
      <xdr:col>55</xdr:col>
      <xdr:colOff>0</xdr:colOff>
      <xdr:row>37</xdr:row>
      <xdr:rowOff>52127</xdr:rowOff>
    </xdr:to>
    <xdr:cxnSp macro="">
      <xdr:nvCxnSpPr>
        <xdr:cNvPr id="299" name="直線コネクタ 298"/>
        <xdr:cNvCxnSpPr/>
      </xdr:nvCxnSpPr>
      <xdr:spPr>
        <a:xfrm>
          <a:off x="9639300" y="6238148"/>
          <a:ext cx="8382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53217</xdr:rowOff>
    </xdr:from>
    <xdr:ext cx="599010" cy="259045"/>
    <xdr:sp macro="" textlink="">
      <xdr:nvSpPr>
        <xdr:cNvPr id="300" name="補助費等平均値テキスト"/>
        <xdr:cNvSpPr txBox="1"/>
      </xdr:nvSpPr>
      <xdr:spPr>
        <a:xfrm>
          <a:off x="10528300" y="58825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30340</xdr:rowOff>
    </xdr:from>
    <xdr:to>
      <xdr:col>55</xdr:col>
      <xdr:colOff>50800</xdr:colOff>
      <xdr:row>35</xdr:row>
      <xdr:rowOff>131940</xdr:rowOff>
    </xdr:to>
    <xdr:sp macro="" textlink="">
      <xdr:nvSpPr>
        <xdr:cNvPr id="301" name="フローチャート: 判断 300"/>
        <xdr:cNvSpPr/>
      </xdr:nvSpPr>
      <xdr:spPr>
        <a:xfrm>
          <a:off x="10426700" y="60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138090</xdr:rowOff>
    </xdr:from>
    <xdr:to>
      <xdr:col>50</xdr:col>
      <xdr:colOff>114300</xdr:colOff>
      <xdr:row>36</xdr:row>
      <xdr:rowOff>65948</xdr:rowOff>
    </xdr:to>
    <xdr:cxnSp macro="">
      <xdr:nvCxnSpPr>
        <xdr:cNvPr id="302" name="直線コネクタ 301"/>
        <xdr:cNvCxnSpPr/>
      </xdr:nvCxnSpPr>
      <xdr:spPr>
        <a:xfrm>
          <a:off x="8750300" y="5453040"/>
          <a:ext cx="889000" cy="7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46885</xdr:rowOff>
    </xdr:from>
    <xdr:to>
      <xdr:col>50</xdr:col>
      <xdr:colOff>165100</xdr:colOff>
      <xdr:row>35</xdr:row>
      <xdr:rowOff>148485</xdr:rowOff>
    </xdr:to>
    <xdr:sp macro="" textlink="">
      <xdr:nvSpPr>
        <xdr:cNvPr id="303" name="フローチャート: 判断 302"/>
        <xdr:cNvSpPr/>
      </xdr:nvSpPr>
      <xdr:spPr>
        <a:xfrm>
          <a:off x="95885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165012</xdr:rowOff>
    </xdr:from>
    <xdr:ext cx="599010" cy="259045"/>
    <xdr:sp macro="" textlink="">
      <xdr:nvSpPr>
        <xdr:cNvPr id="304" name="テキスト ボックス 303"/>
        <xdr:cNvSpPr txBox="1"/>
      </xdr:nvSpPr>
      <xdr:spPr>
        <a:xfrm>
          <a:off x="9339795" y="582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138090</xdr:rowOff>
    </xdr:from>
    <xdr:to>
      <xdr:col>45</xdr:col>
      <xdr:colOff>177800</xdr:colOff>
      <xdr:row>38</xdr:row>
      <xdr:rowOff>113573</xdr:rowOff>
    </xdr:to>
    <xdr:cxnSp macro="">
      <xdr:nvCxnSpPr>
        <xdr:cNvPr id="305" name="直線コネクタ 304"/>
        <xdr:cNvCxnSpPr/>
      </xdr:nvCxnSpPr>
      <xdr:spPr>
        <a:xfrm flipV="1">
          <a:off x="7861300" y="5453040"/>
          <a:ext cx="889000" cy="11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83709</xdr:rowOff>
    </xdr:from>
    <xdr:to>
      <xdr:col>46</xdr:col>
      <xdr:colOff>38100</xdr:colOff>
      <xdr:row>31</xdr:row>
      <xdr:rowOff>13859</xdr:rowOff>
    </xdr:to>
    <xdr:sp macro="" textlink="">
      <xdr:nvSpPr>
        <xdr:cNvPr id="306" name="フローチャート: 判断 305"/>
        <xdr:cNvSpPr/>
      </xdr:nvSpPr>
      <xdr:spPr>
        <a:xfrm>
          <a:off x="8699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30386</xdr:rowOff>
    </xdr:from>
    <xdr:ext cx="599010" cy="259045"/>
    <xdr:sp macro="" textlink="">
      <xdr:nvSpPr>
        <xdr:cNvPr id="307" name="テキスト ボックス 306"/>
        <xdr:cNvSpPr txBox="1"/>
      </xdr:nvSpPr>
      <xdr:spPr>
        <a:xfrm>
          <a:off x="8450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113573</xdr:rowOff>
    </xdr:from>
    <xdr:to>
      <xdr:col>41</xdr:col>
      <xdr:colOff>50800</xdr:colOff>
      <xdr:row>38</xdr:row>
      <xdr:rowOff>120917</xdr:rowOff>
    </xdr:to>
    <xdr:cxnSp macro="">
      <xdr:nvCxnSpPr>
        <xdr:cNvPr id="308" name="直線コネクタ 307"/>
        <xdr:cNvCxnSpPr/>
      </xdr:nvCxnSpPr>
      <xdr:spPr>
        <a:xfrm flipV="1">
          <a:off x="6972300" y="6628673"/>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52743</xdr:rowOff>
    </xdr:from>
    <xdr:to>
      <xdr:col>41</xdr:col>
      <xdr:colOff>101600</xdr:colOff>
      <xdr:row>36</xdr:row>
      <xdr:rowOff>154343</xdr:rowOff>
    </xdr:to>
    <xdr:sp macro="" textlink="">
      <xdr:nvSpPr>
        <xdr:cNvPr id="309" name="フローチャート: 判断 308"/>
        <xdr:cNvSpPr/>
      </xdr:nvSpPr>
      <xdr:spPr>
        <a:xfrm>
          <a:off x="7810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170870</xdr:rowOff>
    </xdr:from>
    <xdr:ext cx="534377" cy="259045"/>
    <xdr:sp macro="" textlink="">
      <xdr:nvSpPr>
        <xdr:cNvPr id="310" name="テキスト ボックス 309"/>
        <xdr:cNvSpPr txBox="1"/>
      </xdr:nvSpPr>
      <xdr:spPr>
        <a:xfrm>
          <a:off x="7594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63802</xdr:rowOff>
    </xdr:from>
    <xdr:to>
      <xdr:col>36</xdr:col>
      <xdr:colOff>165100</xdr:colOff>
      <xdr:row>37</xdr:row>
      <xdr:rowOff>165402</xdr:rowOff>
    </xdr:to>
    <xdr:sp macro="" textlink="">
      <xdr:nvSpPr>
        <xdr:cNvPr id="311" name="フローチャート: 判断 310"/>
        <xdr:cNvSpPr/>
      </xdr:nvSpPr>
      <xdr:spPr>
        <a:xfrm>
          <a:off x="6921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10479</xdr:rowOff>
    </xdr:from>
    <xdr:ext cx="534377" cy="259045"/>
    <xdr:sp macro="" textlink="">
      <xdr:nvSpPr>
        <xdr:cNvPr id="312" name="テキスト ボックス 311"/>
        <xdr:cNvSpPr txBox="1"/>
      </xdr:nvSpPr>
      <xdr:spPr>
        <a:xfrm>
          <a:off x="6705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1327</xdr:rowOff>
    </xdr:from>
    <xdr:to>
      <xdr:col>55</xdr:col>
      <xdr:colOff>50800</xdr:colOff>
      <xdr:row>37</xdr:row>
      <xdr:rowOff>102927</xdr:rowOff>
    </xdr:to>
    <xdr:sp macro="" textlink="">
      <xdr:nvSpPr>
        <xdr:cNvPr id="318" name="楕円 317"/>
        <xdr:cNvSpPr/>
      </xdr:nvSpPr>
      <xdr:spPr>
        <a:xfrm>
          <a:off x="10426700" y="63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87704</xdr:rowOff>
    </xdr:from>
    <xdr:ext cx="534377" cy="259045"/>
    <xdr:sp macro="" textlink="">
      <xdr:nvSpPr>
        <xdr:cNvPr id="319" name="補助費等該当値テキスト"/>
        <xdr:cNvSpPr txBox="1"/>
      </xdr:nvSpPr>
      <xdr:spPr>
        <a:xfrm>
          <a:off x="10528300" y="62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15148</xdr:rowOff>
    </xdr:from>
    <xdr:to>
      <xdr:col>50</xdr:col>
      <xdr:colOff>165100</xdr:colOff>
      <xdr:row>36</xdr:row>
      <xdr:rowOff>116748</xdr:rowOff>
    </xdr:to>
    <xdr:sp macro="" textlink="">
      <xdr:nvSpPr>
        <xdr:cNvPr id="320" name="楕円 319"/>
        <xdr:cNvSpPr/>
      </xdr:nvSpPr>
      <xdr:spPr>
        <a:xfrm>
          <a:off x="9588500" y="61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107875</xdr:rowOff>
    </xdr:from>
    <xdr:ext cx="534377" cy="259045"/>
    <xdr:sp macro="" textlink="">
      <xdr:nvSpPr>
        <xdr:cNvPr id="321" name="テキスト ボックス 320"/>
        <xdr:cNvSpPr txBox="1"/>
      </xdr:nvSpPr>
      <xdr:spPr>
        <a:xfrm>
          <a:off x="9372111" y="628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87290</xdr:rowOff>
    </xdr:from>
    <xdr:to>
      <xdr:col>46</xdr:col>
      <xdr:colOff>38100</xdr:colOff>
      <xdr:row>32</xdr:row>
      <xdr:rowOff>17440</xdr:rowOff>
    </xdr:to>
    <xdr:sp macro="" textlink="">
      <xdr:nvSpPr>
        <xdr:cNvPr id="322" name="楕円 321"/>
        <xdr:cNvSpPr/>
      </xdr:nvSpPr>
      <xdr:spPr>
        <a:xfrm>
          <a:off x="8699500" y="54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8567</xdr:rowOff>
    </xdr:from>
    <xdr:ext cx="599010" cy="259045"/>
    <xdr:sp macro="" textlink="">
      <xdr:nvSpPr>
        <xdr:cNvPr id="323" name="テキスト ボックス 322"/>
        <xdr:cNvSpPr txBox="1"/>
      </xdr:nvSpPr>
      <xdr:spPr>
        <a:xfrm>
          <a:off x="8450795" y="549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62773</xdr:rowOff>
    </xdr:from>
    <xdr:to>
      <xdr:col>41</xdr:col>
      <xdr:colOff>101600</xdr:colOff>
      <xdr:row>38</xdr:row>
      <xdr:rowOff>164373</xdr:rowOff>
    </xdr:to>
    <xdr:sp macro="" textlink="">
      <xdr:nvSpPr>
        <xdr:cNvPr id="324" name="楕円 323"/>
        <xdr:cNvSpPr/>
      </xdr:nvSpPr>
      <xdr:spPr>
        <a:xfrm>
          <a:off x="7810500" y="6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155500</xdr:rowOff>
    </xdr:from>
    <xdr:ext cx="534377" cy="259045"/>
    <xdr:sp macro="" textlink="">
      <xdr:nvSpPr>
        <xdr:cNvPr id="325" name="テキスト ボックス 324"/>
        <xdr:cNvSpPr txBox="1"/>
      </xdr:nvSpPr>
      <xdr:spPr>
        <a:xfrm>
          <a:off x="7594111" y="6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70117</xdr:rowOff>
    </xdr:from>
    <xdr:to>
      <xdr:col>36</xdr:col>
      <xdr:colOff>165100</xdr:colOff>
      <xdr:row>39</xdr:row>
      <xdr:rowOff>267</xdr:rowOff>
    </xdr:to>
    <xdr:sp macro="" textlink="">
      <xdr:nvSpPr>
        <xdr:cNvPr id="326" name="楕円 325"/>
        <xdr:cNvSpPr/>
      </xdr:nvSpPr>
      <xdr:spPr>
        <a:xfrm>
          <a:off x="6921500" y="65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162844</xdr:rowOff>
    </xdr:from>
    <xdr:ext cx="534377" cy="259045"/>
    <xdr:sp macro="" textlink="">
      <xdr:nvSpPr>
        <xdr:cNvPr id="327" name="テキスト ボックス 326"/>
        <xdr:cNvSpPr txBox="1"/>
      </xdr:nvSpPr>
      <xdr:spPr>
        <a:xfrm>
          <a:off x="6705111" y="66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163388</xdr:rowOff>
    </xdr:from>
    <xdr:to>
      <xdr:col>54</xdr:col>
      <xdr:colOff>189865</xdr:colOff>
      <xdr:row>58</xdr:row>
      <xdr:rowOff>104332</xdr:rowOff>
    </xdr:to>
    <xdr:cxnSp macro="">
      <xdr:nvCxnSpPr>
        <xdr:cNvPr id="353" name="直線コネクタ 352"/>
        <xdr:cNvCxnSpPr/>
      </xdr:nvCxnSpPr>
      <xdr:spPr>
        <a:xfrm flipV="1">
          <a:off x="10475595" y="8735888"/>
          <a:ext cx="1270" cy="13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108159</xdr:rowOff>
    </xdr:from>
    <xdr:ext cx="534377" cy="259045"/>
    <xdr:sp macro="" textlink="">
      <xdr:nvSpPr>
        <xdr:cNvPr id="354" name="普通建設事業費最小値テキスト"/>
        <xdr:cNvSpPr txBox="1"/>
      </xdr:nvSpPr>
      <xdr:spPr>
        <a:xfrm>
          <a:off x="10528300" y="100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104332</xdr:rowOff>
    </xdr:from>
    <xdr:to>
      <xdr:col>55</xdr:col>
      <xdr:colOff>88900</xdr:colOff>
      <xdr:row>58</xdr:row>
      <xdr:rowOff>104332</xdr:rowOff>
    </xdr:to>
    <xdr:cxnSp macro="">
      <xdr:nvCxnSpPr>
        <xdr:cNvPr id="355" name="直線コネクタ 354"/>
        <xdr:cNvCxnSpPr/>
      </xdr:nvCxnSpPr>
      <xdr:spPr>
        <a:xfrm>
          <a:off x="10388600" y="1004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110065</xdr:rowOff>
    </xdr:from>
    <xdr:ext cx="599010" cy="259045"/>
    <xdr:sp macro="" textlink="">
      <xdr:nvSpPr>
        <xdr:cNvPr id="356" name="普通建設事業費最大値テキスト"/>
        <xdr:cNvSpPr txBox="1"/>
      </xdr:nvSpPr>
      <xdr:spPr>
        <a:xfrm>
          <a:off x="10528300" y="85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163388</xdr:rowOff>
    </xdr:from>
    <xdr:to>
      <xdr:col>55</xdr:col>
      <xdr:colOff>88900</xdr:colOff>
      <xdr:row>50</xdr:row>
      <xdr:rowOff>163388</xdr:rowOff>
    </xdr:to>
    <xdr:cxnSp macro="">
      <xdr:nvCxnSpPr>
        <xdr:cNvPr id="357" name="直線コネクタ 356"/>
        <xdr:cNvCxnSpPr/>
      </xdr:nvCxnSpPr>
      <xdr:spPr>
        <a:xfrm>
          <a:off x="10388600" y="873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19434</xdr:rowOff>
    </xdr:from>
    <xdr:to>
      <xdr:col>55</xdr:col>
      <xdr:colOff>0</xdr:colOff>
      <xdr:row>56</xdr:row>
      <xdr:rowOff>42730</xdr:rowOff>
    </xdr:to>
    <xdr:cxnSp macro="">
      <xdr:nvCxnSpPr>
        <xdr:cNvPr id="358" name="直線コネクタ 357"/>
        <xdr:cNvCxnSpPr/>
      </xdr:nvCxnSpPr>
      <xdr:spPr>
        <a:xfrm>
          <a:off x="9639300" y="9449184"/>
          <a:ext cx="838200" cy="19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95612</xdr:rowOff>
    </xdr:from>
    <xdr:ext cx="534377" cy="259045"/>
    <xdr:sp macro="" textlink="">
      <xdr:nvSpPr>
        <xdr:cNvPr id="359" name="普通建設事業費平均値テキスト"/>
        <xdr:cNvSpPr txBox="1"/>
      </xdr:nvSpPr>
      <xdr:spPr>
        <a:xfrm>
          <a:off x="10528300" y="9182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72735</xdr:rowOff>
    </xdr:from>
    <xdr:to>
      <xdr:col>55</xdr:col>
      <xdr:colOff>50800</xdr:colOff>
      <xdr:row>55</xdr:row>
      <xdr:rowOff>2885</xdr:rowOff>
    </xdr:to>
    <xdr:sp macro="" textlink="">
      <xdr:nvSpPr>
        <xdr:cNvPr id="360" name="フローチャート: 判断 359"/>
        <xdr:cNvSpPr/>
      </xdr:nvSpPr>
      <xdr:spPr>
        <a:xfrm>
          <a:off x="10426700" y="93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140995</xdr:rowOff>
    </xdr:from>
    <xdr:to>
      <xdr:col>50</xdr:col>
      <xdr:colOff>114300</xdr:colOff>
      <xdr:row>55</xdr:row>
      <xdr:rowOff>19434</xdr:rowOff>
    </xdr:to>
    <xdr:cxnSp macro="">
      <xdr:nvCxnSpPr>
        <xdr:cNvPr id="361" name="直線コネクタ 360"/>
        <xdr:cNvCxnSpPr/>
      </xdr:nvCxnSpPr>
      <xdr:spPr>
        <a:xfrm>
          <a:off x="8750300" y="9056395"/>
          <a:ext cx="889000" cy="3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62992</xdr:rowOff>
    </xdr:from>
    <xdr:to>
      <xdr:col>50</xdr:col>
      <xdr:colOff>165100</xdr:colOff>
      <xdr:row>55</xdr:row>
      <xdr:rowOff>164592</xdr:rowOff>
    </xdr:to>
    <xdr:sp macro="" textlink="">
      <xdr:nvSpPr>
        <xdr:cNvPr id="362" name="フローチャート: 判断 361"/>
        <xdr:cNvSpPr/>
      </xdr:nvSpPr>
      <xdr:spPr>
        <a:xfrm>
          <a:off x="9588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155719</xdr:rowOff>
    </xdr:from>
    <xdr:ext cx="534377" cy="259045"/>
    <xdr:sp macro="" textlink="">
      <xdr:nvSpPr>
        <xdr:cNvPr id="363" name="テキスト ボックス 362"/>
        <xdr:cNvSpPr txBox="1"/>
      </xdr:nvSpPr>
      <xdr:spPr>
        <a:xfrm>
          <a:off x="9372111" y="9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140995</xdr:rowOff>
    </xdr:from>
    <xdr:to>
      <xdr:col>45</xdr:col>
      <xdr:colOff>177800</xdr:colOff>
      <xdr:row>56</xdr:row>
      <xdr:rowOff>45702</xdr:rowOff>
    </xdr:to>
    <xdr:cxnSp macro="">
      <xdr:nvCxnSpPr>
        <xdr:cNvPr id="364" name="直線コネクタ 363"/>
        <xdr:cNvCxnSpPr/>
      </xdr:nvCxnSpPr>
      <xdr:spPr>
        <a:xfrm flipV="1">
          <a:off x="7861300" y="9056395"/>
          <a:ext cx="889000" cy="5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49984</xdr:rowOff>
    </xdr:from>
    <xdr:to>
      <xdr:col>46</xdr:col>
      <xdr:colOff>38100</xdr:colOff>
      <xdr:row>54</xdr:row>
      <xdr:rowOff>151584</xdr:rowOff>
    </xdr:to>
    <xdr:sp macro="" textlink="">
      <xdr:nvSpPr>
        <xdr:cNvPr id="365" name="フローチャート: 判断 364"/>
        <xdr:cNvSpPr/>
      </xdr:nvSpPr>
      <xdr:spPr>
        <a:xfrm>
          <a:off x="8699500" y="93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142711</xdr:rowOff>
    </xdr:from>
    <xdr:ext cx="534377" cy="259045"/>
    <xdr:sp macro="" textlink="">
      <xdr:nvSpPr>
        <xdr:cNvPr id="366" name="テキスト ボックス 365"/>
        <xdr:cNvSpPr txBox="1"/>
      </xdr:nvSpPr>
      <xdr:spPr>
        <a:xfrm>
          <a:off x="8483111" y="94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45702</xdr:rowOff>
    </xdr:from>
    <xdr:to>
      <xdr:col>41</xdr:col>
      <xdr:colOff>50800</xdr:colOff>
      <xdr:row>57</xdr:row>
      <xdr:rowOff>45332</xdr:rowOff>
    </xdr:to>
    <xdr:cxnSp macro="">
      <xdr:nvCxnSpPr>
        <xdr:cNvPr id="367" name="直線コネクタ 366"/>
        <xdr:cNvCxnSpPr/>
      </xdr:nvCxnSpPr>
      <xdr:spPr>
        <a:xfrm flipV="1">
          <a:off x="6972300" y="9646902"/>
          <a:ext cx="889000" cy="17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159134</xdr:rowOff>
    </xdr:from>
    <xdr:to>
      <xdr:col>41</xdr:col>
      <xdr:colOff>101600</xdr:colOff>
      <xdr:row>55</xdr:row>
      <xdr:rowOff>89284</xdr:rowOff>
    </xdr:to>
    <xdr:sp macro="" textlink="">
      <xdr:nvSpPr>
        <xdr:cNvPr id="368" name="フローチャート: 判断 367"/>
        <xdr:cNvSpPr/>
      </xdr:nvSpPr>
      <xdr:spPr>
        <a:xfrm>
          <a:off x="7810500" y="941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105811</xdr:rowOff>
    </xdr:from>
    <xdr:ext cx="534377" cy="259045"/>
    <xdr:sp macro="" textlink="">
      <xdr:nvSpPr>
        <xdr:cNvPr id="369" name="テキスト ボックス 368"/>
        <xdr:cNvSpPr txBox="1"/>
      </xdr:nvSpPr>
      <xdr:spPr>
        <a:xfrm>
          <a:off x="7594111" y="91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11459</xdr:rowOff>
    </xdr:from>
    <xdr:to>
      <xdr:col>36</xdr:col>
      <xdr:colOff>165100</xdr:colOff>
      <xdr:row>55</xdr:row>
      <xdr:rowOff>113059</xdr:rowOff>
    </xdr:to>
    <xdr:sp macro="" textlink="">
      <xdr:nvSpPr>
        <xdr:cNvPr id="370" name="フローチャート: 判断 369"/>
        <xdr:cNvSpPr/>
      </xdr:nvSpPr>
      <xdr:spPr>
        <a:xfrm>
          <a:off x="6921500" y="94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129586</xdr:rowOff>
    </xdr:from>
    <xdr:ext cx="534377" cy="259045"/>
    <xdr:sp macro="" textlink="">
      <xdr:nvSpPr>
        <xdr:cNvPr id="371" name="テキスト ボックス 370"/>
        <xdr:cNvSpPr txBox="1"/>
      </xdr:nvSpPr>
      <xdr:spPr>
        <a:xfrm>
          <a:off x="6705111" y="92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163380</xdr:rowOff>
    </xdr:from>
    <xdr:to>
      <xdr:col>55</xdr:col>
      <xdr:colOff>50800</xdr:colOff>
      <xdr:row>56</xdr:row>
      <xdr:rowOff>93530</xdr:rowOff>
    </xdr:to>
    <xdr:sp macro="" textlink="">
      <xdr:nvSpPr>
        <xdr:cNvPr id="377" name="楕円 376"/>
        <xdr:cNvSpPr/>
      </xdr:nvSpPr>
      <xdr:spPr>
        <a:xfrm>
          <a:off x="10426700" y="95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141807</xdr:rowOff>
    </xdr:from>
    <xdr:ext cx="534377" cy="259045"/>
    <xdr:sp macro="" textlink="">
      <xdr:nvSpPr>
        <xdr:cNvPr id="378" name="普通建設事業費該当値テキスト"/>
        <xdr:cNvSpPr txBox="1"/>
      </xdr:nvSpPr>
      <xdr:spPr>
        <a:xfrm>
          <a:off x="10528300" y="95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140084</xdr:rowOff>
    </xdr:from>
    <xdr:to>
      <xdr:col>50</xdr:col>
      <xdr:colOff>165100</xdr:colOff>
      <xdr:row>55</xdr:row>
      <xdr:rowOff>70234</xdr:rowOff>
    </xdr:to>
    <xdr:sp macro="" textlink="">
      <xdr:nvSpPr>
        <xdr:cNvPr id="379" name="楕円 378"/>
        <xdr:cNvSpPr/>
      </xdr:nvSpPr>
      <xdr:spPr>
        <a:xfrm>
          <a:off x="9588500" y="9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86761</xdr:rowOff>
    </xdr:from>
    <xdr:ext cx="534377" cy="259045"/>
    <xdr:sp macro="" textlink="">
      <xdr:nvSpPr>
        <xdr:cNvPr id="380" name="テキスト ボックス 379"/>
        <xdr:cNvSpPr txBox="1"/>
      </xdr:nvSpPr>
      <xdr:spPr>
        <a:xfrm>
          <a:off x="9372111" y="9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90195</xdr:rowOff>
    </xdr:from>
    <xdr:to>
      <xdr:col>46</xdr:col>
      <xdr:colOff>38100</xdr:colOff>
      <xdr:row>53</xdr:row>
      <xdr:rowOff>20345</xdr:rowOff>
    </xdr:to>
    <xdr:sp macro="" textlink="">
      <xdr:nvSpPr>
        <xdr:cNvPr id="381" name="楕円 380"/>
        <xdr:cNvSpPr/>
      </xdr:nvSpPr>
      <xdr:spPr>
        <a:xfrm>
          <a:off x="8699500" y="90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36872</xdr:rowOff>
    </xdr:from>
    <xdr:ext cx="599010" cy="259045"/>
    <xdr:sp macro="" textlink="">
      <xdr:nvSpPr>
        <xdr:cNvPr id="382" name="テキスト ボックス 381"/>
        <xdr:cNvSpPr txBox="1"/>
      </xdr:nvSpPr>
      <xdr:spPr>
        <a:xfrm>
          <a:off x="8450795" y="878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166352</xdr:rowOff>
    </xdr:from>
    <xdr:to>
      <xdr:col>41</xdr:col>
      <xdr:colOff>101600</xdr:colOff>
      <xdr:row>56</xdr:row>
      <xdr:rowOff>96502</xdr:rowOff>
    </xdr:to>
    <xdr:sp macro="" textlink="">
      <xdr:nvSpPr>
        <xdr:cNvPr id="383" name="楕円 382"/>
        <xdr:cNvSpPr/>
      </xdr:nvSpPr>
      <xdr:spPr>
        <a:xfrm>
          <a:off x="7810500" y="9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87629</xdr:rowOff>
    </xdr:from>
    <xdr:ext cx="534377" cy="259045"/>
    <xdr:sp macro="" textlink="">
      <xdr:nvSpPr>
        <xdr:cNvPr id="384" name="テキスト ボックス 383"/>
        <xdr:cNvSpPr txBox="1"/>
      </xdr:nvSpPr>
      <xdr:spPr>
        <a:xfrm>
          <a:off x="7594111" y="96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165982</xdr:rowOff>
    </xdr:from>
    <xdr:to>
      <xdr:col>36</xdr:col>
      <xdr:colOff>165100</xdr:colOff>
      <xdr:row>57</xdr:row>
      <xdr:rowOff>96132</xdr:rowOff>
    </xdr:to>
    <xdr:sp macro="" textlink="">
      <xdr:nvSpPr>
        <xdr:cNvPr id="385" name="楕円 384"/>
        <xdr:cNvSpPr/>
      </xdr:nvSpPr>
      <xdr:spPr>
        <a:xfrm>
          <a:off x="6921500" y="97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87259</xdr:rowOff>
    </xdr:from>
    <xdr:ext cx="534377" cy="259045"/>
    <xdr:sp macro="" textlink="">
      <xdr:nvSpPr>
        <xdr:cNvPr id="386" name="テキスト ボックス 385"/>
        <xdr:cNvSpPr txBox="1"/>
      </xdr:nvSpPr>
      <xdr:spPr>
        <a:xfrm>
          <a:off x="6705111" y="985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7" name="直線コネクタ 39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8" name="テキスト ボックス 39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1" name="直線コネクタ 40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2" name="テキスト ボックス 401"/>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67976</xdr:rowOff>
    </xdr:from>
    <xdr:to>
      <xdr:col>54</xdr:col>
      <xdr:colOff>189865</xdr:colOff>
      <xdr:row>77</xdr:row>
      <xdr:rowOff>156045</xdr:rowOff>
    </xdr:to>
    <xdr:cxnSp macro="">
      <xdr:nvCxnSpPr>
        <xdr:cNvPr id="406" name="直線コネクタ 405"/>
        <xdr:cNvCxnSpPr/>
      </xdr:nvCxnSpPr>
      <xdr:spPr>
        <a:xfrm flipV="1">
          <a:off x="10475595" y="12240926"/>
          <a:ext cx="1270" cy="111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159872</xdr:rowOff>
    </xdr:from>
    <xdr:ext cx="378565" cy="259045"/>
    <xdr:sp macro="" textlink="">
      <xdr:nvSpPr>
        <xdr:cNvPr id="407" name="普通建設事業費 （ うち新規整備　）最小値テキスト"/>
        <xdr:cNvSpPr txBox="1"/>
      </xdr:nvSpPr>
      <xdr:spPr>
        <a:xfrm>
          <a:off x="10528300" y="133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156045</xdr:rowOff>
    </xdr:from>
    <xdr:to>
      <xdr:col>55</xdr:col>
      <xdr:colOff>88900</xdr:colOff>
      <xdr:row>77</xdr:row>
      <xdr:rowOff>156045</xdr:rowOff>
    </xdr:to>
    <xdr:cxnSp macro="">
      <xdr:nvCxnSpPr>
        <xdr:cNvPr id="408" name="直線コネクタ 407"/>
        <xdr:cNvCxnSpPr/>
      </xdr:nvCxnSpPr>
      <xdr:spPr>
        <a:xfrm>
          <a:off x="10388600" y="133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14653</xdr:rowOff>
    </xdr:from>
    <xdr:ext cx="534377" cy="259045"/>
    <xdr:sp macro="" textlink="">
      <xdr:nvSpPr>
        <xdr:cNvPr id="409" name="普通建設事業費 （ うち新規整備　）最大値テキスト"/>
        <xdr:cNvSpPr txBox="1"/>
      </xdr:nvSpPr>
      <xdr:spPr>
        <a:xfrm>
          <a:off x="10528300" y="120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67976</xdr:rowOff>
    </xdr:from>
    <xdr:to>
      <xdr:col>55</xdr:col>
      <xdr:colOff>88900</xdr:colOff>
      <xdr:row>71</xdr:row>
      <xdr:rowOff>67976</xdr:rowOff>
    </xdr:to>
    <xdr:cxnSp macro="">
      <xdr:nvCxnSpPr>
        <xdr:cNvPr id="410" name="直線コネクタ 409"/>
        <xdr:cNvCxnSpPr/>
      </xdr:nvCxnSpPr>
      <xdr:spPr>
        <a:xfrm>
          <a:off x="10388600" y="1224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67976</xdr:rowOff>
    </xdr:from>
    <xdr:to>
      <xdr:col>55</xdr:col>
      <xdr:colOff>0</xdr:colOff>
      <xdr:row>73</xdr:row>
      <xdr:rowOff>129870</xdr:rowOff>
    </xdr:to>
    <xdr:cxnSp macro="">
      <xdr:nvCxnSpPr>
        <xdr:cNvPr id="411" name="直線コネクタ 410"/>
        <xdr:cNvCxnSpPr/>
      </xdr:nvCxnSpPr>
      <xdr:spPr>
        <a:xfrm flipV="1">
          <a:off x="9639300" y="12240926"/>
          <a:ext cx="838200" cy="4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45381</xdr:rowOff>
    </xdr:from>
    <xdr:ext cx="469744" cy="259045"/>
    <xdr:sp macro="" textlink="">
      <xdr:nvSpPr>
        <xdr:cNvPr id="412" name="普通建設事業費 （ うち新規整備　）平均値テキスト"/>
        <xdr:cNvSpPr txBox="1"/>
      </xdr:nvSpPr>
      <xdr:spPr>
        <a:xfrm>
          <a:off x="10528300" y="1290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66954</xdr:rowOff>
    </xdr:from>
    <xdr:to>
      <xdr:col>55</xdr:col>
      <xdr:colOff>50800</xdr:colOff>
      <xdr:row>75</xdr:row>
      <xdr:rowOff>168554</xdr:rowOff>
    </xdr:to>
    <xdr:sp macro="" textlink="">
      <xdr:nvSpPr>
        <xdr:cNvPr id="413" name="フローチャート: 判断 412"/>
        <xdr:cNvSpPr/>
      </xdr:nvSpPr>
      <xdr:spPr>
        <a:xfrm>
          <a:off x="10426700" y="1292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111754</xdr:rowOff>
    </xdr:from>
    <xdr:to>
      <xdr:col>50</xdr:col>
      <xdr:colOff>114300</xdr:colOff>
      <xdr:row>73</xdr:row>
      <xdr:rowOff>129870</xdr:rowOff>
    </xdr:to>
    <xdr:cxnSp macro="">
      <xdr:nvCxnSpPr>
        <xdr:cNvPr id="414" name="直線コネクタ 413"/>
        <xdr:cNvCxnSpPr/>
      </xdr:nvCxnSpPr>
      <xdr:spPr>
        <a:xfrm>
          <a:off x="8750300" y="12113254"/>
          <a:ext cx="889000" cy="5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113874</xdr:rowOff>
    </xdr:from>
    <xdr:to>
      <xdr:col>50</xdr:col>
      <xdr:colOff>165100</xdr:colOff>
      <xdr:row>76</xdr:row>
      <xdr:rowOff>44025</xdr:rowOff>
    </xdr:to>
    <xdr:sp macro="" textlink="">
      <xdr:nvSpPr>
        <xdr:cNvPr id="415" name="フローチャート: 判断 414"/>
        <xdr:cNvSpPr/>
      </xdr:nvSpPr>
      <xdr:spPr>
        <a:xfrm>
          <a:off x="9588500" y="12972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35152</xdr:rowOff>
    </xdr:from>
    <xdr:ext cx="469744" cy="259045"/>
    <xdr:sp macro="" textlink="">
      <xdr:nvSpPr>
        <xdr:cNvPr id="416" name="テキスト ボックス 415"/>
        <xdr:cNvSpPr txBox="1"/>
      </xdr:nvSpPr>
      <xdr:spPr>
        <a:xfrm>
          <a:off x="9404428" y="1306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111754</xdr:rowOff>
    </xdr:from>
    <xdr:to>
      <xdr:col>45</xdr:col>
      <xdr:colOff>177800</xdr:colOff>
      <xdr:row>71</xdr:row>
      <xdr:rowOff>11170</xdr:rowOff>
    </xdr:to>
    <xdr:cxnSp macro="">
      <xdr:nvCxnSpPr>
        <xdr:cNvPr id="417" name="直線コネクタ 416"/>
        <xdr:cNvCxnSpPr/>
      </xdr:nvCxnSpPr>
      <xdr:spPr>
        <a:xfrm flipV="1">
          <a:off x="7861300" y="121132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9290</xdr:rowOff>
    </xdr:from>
    <xdr:to>
      <xdr:col>46</xdr:col>
      <xdr:colOff>38100</xdr:colOff>
      <xdr:row>75</xdr:row>
      <xdr:rowOff>110890</xdr:rowOff>
    </xdr:to>
    <xdr:sp macro="" textlink="">
      <xdr:nvSpPr>
        <xdr:cNvPr id="418" name="フローチャート: 判断 417"/>
        <xdr:cNvSpPr/>
      </xdr:nvSpPr>
      <xdr:spPr>
        <a:xfrm>
          <a:off x="86995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102017</xdr:rowOff>
    </xdr:from>
    <xdr:ext cx="469744" cy="259045"/>
    <xdr:sp macro="" textlink="">
      <xdr:nvSpPr>
        <xdr:cNvPr id="419" name="テキスト ボックス 418"/>
        <xdr:cNvSpPr txBox="1"/>
      </xdr:nvSpPr>
      <xdr:spPr>
        <a:xfrm>
          <a:off x="8515428" y="129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11170</xdr:rowOff>
    </xdr:from>
    <xdr:to>
      <xdr:col>41</xdr:col>
      <xdr:colOff>50800</xdr:colOff>
      <xdr:row>75</xdr:row>
      <xdr:rowOff>15856</xdr:rowOff>
    </xdr:to>
    <xdr:cxnSp macro="">
      <xdr:nvCxnSpPr>
        <xdr:cNvPr id="420" name="直線コネクタ 419"/>
        <xdr:cNvCxnSpPr/>
      </xdr:nvCxnSpPr>
      <xdr:spPr>
        <a:xfrm flipV="1">
          <a:off x="6972300" y="12184120"/>
          <a:ext cx="889000" cy="69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8833</xdr:rowOff>
    </xdr:from>
    <xdr:to>
      <xdr:col>41</xdr:col>
      <xdr:colOff>101600</xdr:colOff>
      <xdr:row>75</xdr:row>
      <xdr:rowOff>110433</xdr:rowOff>
    </xdr:to>
    <xdr:sp macro="" textlink="">
      <xdr:nvSpPr>
        <xdr:cNvPr id="421" name="フローチャート: 判断 420"/>
        <xdr:cNvSpPr/>
      </xdr:nvSpPr>
      <xdr:spPr>
        <a:xfrm>
          <a:off x="7810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101560</xdr:rowOff>
    </xdr:from>
    <xdr:ext cx="469744" cy="259045"/>
    <xdr:sp macro="" textlink="">
      <xdr:nvSpPr>
        <xdr:cNvPr id="422" name="テキスト ボックス 421"/>
        <xdr:cNvSpPr txBox="1"/>
      </xdr:nvSpPr>
      <xdr:spPr>
        <a:xfrm>
          <a:off x="7626428" y="129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23" name="フローチャート: 判断 422"/>
        <xdr:cNvSpPr/>
      </xdr:nvSpPr>
      <xdr:spPr>
        <a:xfrm>
          <a:off x="6921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129278</xdr:rowOff>
    </xdr:from>
    <xdr:ext cx="469744" cy="259045"/>
    <xdr:sp macro="" textlink="">
      <xdr:nvSpPr>
        <xdr:cNvPr id="424" name="テキスト ボックス 423"/>
        <xdr:cNvSpPr txBox="1"/>
      </xdr:nvSpPr>
      <xdr:spPr>
        <a:xfrm>
          <a:off x="6737428" y="1315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17176</xdr:rowOff>
    </xdr:from>
    <xdr:to>
      <xdr:col>55</xdr:col>
      <xdr:colOff>50800</xdr:colOff>
      <xdr:row>71</xdr:row>
      <xdr:rowOff>118776</xdr:rowOff>
    </xdr:to>
    <xdr:sp macro="" textlink="">
      <xdr:nvSpPr>
        <xdr:cNvPr id="430" name="楕円 429"/>
        <xdr:cNvSpPr/>
      </xdr:nvSpPr>
      <xdr:spPr>
        <a:xfrm>
          <a:off x="10426700" y="121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141653</xdr:rowOff>
    </xdr:from>
    <xdr:ext cx="534377" cy="259045"/>
    <xdr:sp macro="" textlink="">
      <xdr:nvSpPr>
        <xdr:cNvPr id="431" name="普通建設事業費 （ うち新規整備　）該当値テキスト"/>
        <xdr:cNvSpPr txBox="1"/>
      </xdr:nvSpPr>
      <xdr:spPr>
        <a:xfrm>
          <a:off x="10528300" y="121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79070</xdr:rowOff>
    </xdr:from>
    <xdr:to>
      <xdr:col>50</xdr:col>
      <xdr:colOff>165100</xdr:colOff>
      <xdr:row>74</xdr:row>
      <xdr:rowOff>9220</xdr:rowOff>
    </xdr:to>
    <xdr:sp macro="" textlink="">
      <xdr:nvSpPr>
        <xdr:cNvPr id="432" name="楕円 431"/>
        <xdr:cNvSpPr/>
      </xdr:nvSpPr>
      <xdr:spPr>
        <a:xfrm>
          <a:off x="9588500" y="125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25747</xdr:rowOff>
    </xdr:from>
    <xdr:ext cx="534377" cy="259045"/>
    <xdr:sp macro="" textlink="">
      <xdr:nvSpPr>
        <xdr:cNvPr id="433" name="テキスト ボックス 432"/>
        <xdr:cNvSpPr txBox="1"/>
      </xdr:nvSpPr>
      <xdr:spPr>
        <a:xfrm>
          <a:off x="9372111" y="123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60954</xdr:rowOff>
    </xdr:from>
    <xdr:to>
      <xdr:col>46</xdr:col>
      <xdr:colOff>38100</xdr:colOff>
      <xdr:row>70</xdr:row>
      <xdr:rowOff>162554</xdr:rowOff>
    </xdr:to>
    <xdr:sp macro="" textlink="">
      <xdr:nvSpPr>
        <xdr:cNvPr id="434" name="楕円 433"/>
        <xdr:cNvSpPr/>
      </xdr:nvSpPr>
      <xdr:spPr>
        <a:xfrm>
          <a:off x="8699500" y="120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7631</xdr:rowOff>
    </xdr:from>
    <xdr:ext cx="534377" cy="259045"/>
    <xdr:sp macro="" textlink="">
      <xdr:nvSpPr>
        <xdr:cNvPr id="435" name="テキスト ボックス 434"/>
        <xdr:cNvSpPr txBox="1"/>
      </xdr:nvSpPr>
      <xdr:spPr>
        <a:xfrm>
          <a:off x="8483111" y="118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131820</xdr:rowOff>
    </xdr:from>
    <xdr:to>
      <xdr:col>41</xdr:col>
      <xdr:colOff>101600</xdr:colOff>
      <xdr:row>71</xdr:row>
      <xdr:rowOff>61970</xdr:rowOff>
    </xdr:to>
    <xdr:sp macro="" textlink="">
      <xdr:nvSpPr>
        <xdr:cNvPr id="436" name="楕円 435"/>
        <xdr:cNvSpPr/>
      </xdr:nvSpPr>
      <xdr:spPr>
        <a:xfrm>
          <a:off x="7810500" y="12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78497</xdr:rowOff>
    </xdr:from>
    <xdr:ext cx="534377" cy="259045"/>
    <xdr:sp macro="" textlink="">
      <xdr:nvSpPr>
        <xdr:cNvPr id="437" name="テキスト ボックス 436"/>
        <xdr:cNvSpPr txBox="1"/>
      </xdr:nvSpPr>
      <xdr:spPr>
        <a:xfrm>
          <a:off x="7594111" y="119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136506</xdr:rowOff>
    </xdr:from>
    <xdr:to>
      <xdr:col>36</xdr:col>
      <xdr:colOff>165100</xdr:colOff>
      <xdr:row>75</xdr:row>
      <xdr:rowOff>66656</xdr:rowOff>
    </xdr:to>
    <xdr:sp macro="" textlink="">
      <xdr:nvSpPr>
        <xdr:cNvPr id="438" name="楕円 437"/>
        <xdr:cNvSpPr/>
      </xdr:nvSpPr>
      <xdr:spPr>
        <a:xfrm>
          <a:off x="6921500" y="128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83183</xdr:rowOff>
    </xdr:from>
    <xdr:ext cx="469744" cy="259045"/>
    <xdr:sp macro="" textlink="">
      <xdr:nvSpPr>
        <xdr:cNvPr id="439" name="テキスト ボックス 438"/>
        <xdr:cNvSpPr txBox="1"/>
      </xdr:nvSpPr>
      <xdr:spPr>
        <a:xfrm>
          <a:off x="6737428" y="125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120628</xdr:rowOff>
    </xdr:from>
    <xdr:to>
      <xdr:col>54</xdr:col>
      <xdr:colOff>189865</xdr:colOff>
      <xdr:row>98</xdr:row>
      <xdr:rowOff>82240</xdr:rowOff>
    </xdr:to>
    <xdr:cxnSp macro="">
      <xdr:nvCxnSpPr>
        <xdr:cNvPr id="465" name="直線コネクタ 464"/>
        <xdr:cNvCxnSpPr/>
      </xdr:nvCxnSpPr>
      <xdr:spPr>
        <a:xfrm flipV="1">
          <a:off x="10475595" y="15551128"/>
          <a:ext cx="1270" cy="133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86067</xdr:rowOff>
    </xdr:from>
    <xdr:ext cx="534377" cy="259045"/>
    <xdr:sp macro="" textlink="">
      <xdr:nvSpPr>
        <xdr:cNvPr id="466" name="普通建設事業費 （ うち更新整備　）最小値テキスト"/>
        <xdr:cNvSpPr txBox="1"/>
      </xdr:nvSpPr>
      <xdr:spPr>
        <a:xfrm>
          <a:off x="10528300" y="168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82240</xdr:rowOff>
    </xdr:from>
    <xdr:to>
      <xdr:col>55</xdr:col>
      <xdr:colOff>88900</xdr:colOff>
      <xdr:row>98</xdr:row>
      <xdr:rowOff>82240</xdr:rowOff>
    </xdr:to>
    <xdr:cxnSp macro="">
      <xdr:nvCxnSpPr>
        <xdr:cNvPr id="467" name="直線コネクタ 466"/>
        <xdr:cNvCxnSpPr/>
      </xdr:nvCxnSpPr>
      <xdr:spPr>
        <a:xfrm>
          <a:off x="10388600" y="168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67305</xdr:rowOff>
    </xdr:from>
    <xdr:ext cx="534377" cy="259045"/>
    <xdr:sp macro="" textlink="">
      <xdr:nvSpPr>
        <xdr:cNvPr id="468" name="普通建設事業費 （ うち更新整備　）最大値テキスト"/>
        <xdr:cNvSpPr txBox="1"/>
      </xdr:nvSpPr>
      <xdr:spPr>
        <a:xfrm>
          <a:off x="10528300" y="153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120628</xdr:rowOff>
    </xdr:from>
    <xdr:to>
      <xdr:col>55</xdr:col>
      <xdr:colOff>88900</xdr:colOff>
      <xdr:row>90</xdr:row>
      <xdr:rowOff>120628</xdr:rowOff>
    </xdr:to>
    <xdr:cxnSp macro="">
      <xdr:nvCxnSpPr>
        <xdr:cNvPr id="469" name="直線コネクタ 468"/>
        <xdr:cNvCxnSpPr/>
      </xdr:nvCxnSpPr>
      <xdr:spPr>
        <a:xfrm>
          <a:off x="10388600" y="15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91156</xdr:rowOff>
    </xdr:from>
    <xdr:to>
      <xdr:col>55</xdr:col>
      <xdr:colOff>0</xdr:colOff>
      <xdr:row>97</xdr:row>
      <xdr:rowOff>3209</xdr:rowOff>
    </xdr:to>
    <xdr:cxnSp macro="">
      <xdr:nvCxnSpPr>
        <xdr:cNvPr id="470" name="直線コネクタ 469"/>
        <xdr:cNvCxnSpPr/>
      </xdr:nvCxnSpPr>
      <xdr:spPr>
        <a:xfrm>
          <a:off x="9639300" y="16207456"/>
          <a:ext cx="838200" cy="4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103074</xdr:rowOff>
    </xdr:from>
    <xdr:ext cx="534377" cy="259045"/>
    <xdr:sp macro="" textlink="">
      <xdr:nvSpPr>
        <xdr:cNvPr id="471" name="普通建設事業費 （ うち更新整備　）平均値テキスト"/>
        <xdr:cNvSpPr txBox="1"/>
      </xdr:nvSpPr>
      <xdr:spPr>
        <a:xfrm>
          <a:off x="10528300" y="1604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80197</xdr:rowOff>
    </xdr:from>
    <xdr:to>
      <xdr:col>55</xdr:col>
      <xdr:colOff>50800</xdr:colOff>
      <xdr:row>95</xdr:row>
      <xdr:rowOff>10347</xdr:rowOff>
    </xdr:to>
    <xdr:sp macro="" textlink="">
      <xdr:nvSpPr>
        <xdr:cNvPr id="472" name="フローチャート: 判断 471"/>
        <xdr:cNvSpPr/>
      </xdr:nvSpPr>
      <xdr:spPr>
        <a:xfrm>
          <a:off x="10426700" y="161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50563</xdr:rowOff>
    </xdr:from>
    <xdr:to>
      <xdr:col>50</xdr:col>
      <xdr:colOff>114300</xdr:colOff>
      <xdr:row>94</xdr:row>
      <xdr:rowOff>91156</xdr:rowOff>
    </xdr:to>
    <xdr:cxnSp macro="">
      <xdr:nvCxnSpPr>
        <xdr:cNvPr id="473" name="直線コネクタ 472"/>
        <xdr:cNvCxnSpPr/>
      </xdr:nvCxnSpPr>
      <xdr:spPr>
        <a:xfrm>
          <a:off x="8750300" y="15823963"/>
          <a:ext cx="889000" cy="38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136302</xdr:rowOff>
    </xdr:from>
    <xdr:to>
      <xdr:col>50</xdr:col>
      <xdr:colOff>165100</xdr:colOff>
      <xdr:row>95</xdr:row>
      <xdr:rowOff>66452</xdr:rowOff>
    </xdr:to>
    <xdr:sp macro="" textlink="">
      <xdr:nvSpPr>
        <xdr:cNvPr id="474" name="フローチャート: 判断 473"/>
        <xdr:cNvSpPr/>
      </xdr:nvSpPr>
      <xdr:spPr>
        <a:xfrm>
          <a:off x="9588500" y="16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57579</xdr:rowOff>
    </xdr:from>
    <xdr:ext cx="534377" cy="259045"/>
    <xdr:sp macro="" textlink="">
      <xdr:nvSpPr>
        <xdr:cNvPr id="475" name="テキスト ボックス 474"/>
        <xdr:cNvSpPr txBox="1"/>
      </xdr:nvSpPr>
      <xdr:spPr>
        <a:xfrm>
          <a:off x="9372111" y="16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50563</xdr:rowOff>
    </xdr:from>
    <xdr:to>
      <xdr:col>45</xdr:col>
      <xdr:colOff>177800</xdr:colOff>
      <xdr:row>97</xdr:row>
      <xdr:rowOff>47916</xdr:rowOff>
    </xdr:to>
    <xdr:cxnSp macro="">
      <xdr:nvCxnSpPr>
        <xdr:cNvPr id="476" name="直線コネクタ 475"/>
        <xdr:cNvCxnSpPr/>
      </xdr:nvCxnSpPr>
      <xdr:spPr>
        <a:xfrm flipV="1">
          <a:off x="7861300" y="15823963"/>
          <a:ext cx="889000" cy="8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153871</xdr:rowOff>
    </xdr:from>
    <xdr:to>
      <xdr:col>46</xdr:col>
      <xdr:colOff>38100</xdr:colOff>
      <xdr:row>94</xdr:row>
      <xdr:rowOff>84021</xdr:rowOff>
    </xdr:to>
    <xdr:sp macro="" textlink="">
      <xdr:nvSpPr>
        <xdr:cNvPr id="477" name="フローチャート: 判断 476"/>
        <xdr:cNvSpPr/>
      </xdr:nvSpPr>
      <xdr:spPr>
        <a:xfrm>
          <a:off x="8699500" y="160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75148</xdr:rowOff>
    </xdr:from>
    <xdr:ext cx="534377" cy="259045"/>
    <xdr:sp macro="" textlink="">
      <xdr:nvSpPr>
        <xdr:cNvPr id="478" name="テキスト ボックス 477"/>
        <xdr:cNvSpPr txBox="1"/>
      </xdr:nvSpPr>
      <xdr:spPr>
        <a:xfrm>
          <a:off x="8483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47916</xdr:rowOff>
    </xdr:from>
    <xdr:to>
      <xdr:col>41</xdr:col>
      <xdr:colOff>50800</xdr:colOff>
      <xdr:row>97</xdr:row>
      <xdr:rowOff>122948</xdr:rowOff>
    </xdr:to>
    <xdr:cxnSp macro="">
      <xdr:nvCxnSpPr>
        <xdr:cNvPr id="479" name="直線コネクタ 478"/>
        <xdr:cNvCxnSpPr/>
      </xdr:nvCxnSpPr>
      <xdr:spPr>
        <a:xfrm flipV="1">
          <a:off x="6972300" y="16678566"/>
          <a:ext cx="889000" cy="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106699</xdr:rowOff>
    </xdr:from>
    <xdr:to>
      <xdr:col>41</xdr:col>
      <xdr:colOff>101600</xdr:colOff>
      <xdr:row>95</xdr:row>
      <xdr:rowOff>36849</xdr:rowOff>
    </xdr:to>
    <xdr:sp macro="" textlink="">
      <xdr:nvSpPr>
        <xdr:cNvPr id="480" name="フローチャート: 判断 479"/>
        <xdr:cNvSpPr/>
      </xdr:nvSpPr>
      <xdr:spPr>
        <a:xfrm>
          <a:off x="7810500" y="162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53376</xdr:rowOff>
    </xdr:from>
    <xdr:ext cx="534377" cy="259045"/>
    <xdr:sp macro="" textlink="">
      <xdr:nvSpPr>
        <xdr:cNvPr id="481" name="テキスト ボックス 480"/>
        <xdr:cNvSpPr txBox="1"/>
      </xdr:nvSpPr>
      <xdr:spPr>
        <a:xfrm>
          <a:off x="7594111" y="159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122586</xdr:rowOff>
    </xdr:from>
    <xdr:to>
      <xdr:col>36</xdr:col>
      <xdr:colOff>165100</xdr:colOff>
      <xdr:row>96</xdr:row>
      <xdr:rowOff>52736</xdr:rowOff>
    </xdr:to>
    <xdr:sp macro="" textlink="">
      <xdr:nvSpPr>
        <xdr:cNvPr id="482" name="フローチャート: 判断 481"/>
        <xdr:cNvSpPr/>
      </xdr:nvSpPr>
      <xdr:spPr>
        <a:xfrm>
          <a:off x="6921500" y="1641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69263</xdr:rowOff>
    </xdr:from>
    <xdr:ext cx="534377" cy="259045"/>
    <xdr:sp macro="" textlink="">
      <xdr:nvSpPr>
        <xdr:cNvPr id="483" name="テキスト ボックス 482"/>
        <xdr:cNvSpPr txBox="1"/>
      </xdr:nvSpPr>
      <xdr:spPr>
        <a:xfrm>
          <a:off x="6705111" y="16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123859</xdr:rowOff>
    </xdr:from>
    <xdr:to>
      <xdr:col>55</xdr:col>
      <xdr:colOff>50800</xdr:colOff>
      <xdr:row>97</xdr:row>
      <xdr:rowOff>54009</xdr:rowOff>
    </xdr:to>
    <xdr:sp macro="" textlink="">
      <xdr:nvSpPr>
        <xdr:cNvPr id="489" name="楕円 488"/>
        <xdr:cNvSpPr/>
      </xdr:nvSpPr>
      <xdr:spPr>
        <a:xfrm>
          <a:off x="10426700" y="165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102286</xdr:rowOff>
    </xdr:from>
    <xdr:ext cx="534377" cy="259045"/>
    <xdr:sp macro="" textlink="">
      <xdr:nvSpPr>
        <xdr:cNvPr id="490" name="普通建設事業費 （ うち更新整備　）該当値テキスト"/>
        <xdr:cNvSpPr txBox="1"/>
      </xdr:nvSpPr>
      <xdr:spPr>
        <a:xfrm>
          <a:off x="10528300" y="165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40356</xdr:rowOff>
    </xdr:from>
    <xdr:to>
      <xdr:col>50</xdr:col>
      <xdr:colOff>165100</xdr:colOff>
      <xdr:row>94</xdr:row>
      <xdr:rowOff>141956</xdr:rowOff>
    </xdr:to>
    <xdr:sp macro="" textlink="">
      <xdr:nvSpPr>
        <xdr:cNvPr id="491" name="楕円 490"/>
        <xdr:cNvSpPr/>
      </xdr:nvSpPr>
      <xdr:spPr>
        <a:xfrm>
          <a:off x="9588500" y="161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158483</xdr:rowOff>
    </xdr:from>
    <xdr:ext cx="534377" cy="259045"/>
    <xdr:sp macro="" textlink="">
      <xdr:nvSpPr>
        <xdr:cNvPr id="492" name="テキスト ボックス 491"/>
        <xdr:cNvSpPr txBox="1"/>
      </xdr:nvSpPr>
      <xdr:spPr>
        <a:xfrm>
          <a:off x="9372111" y="159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171213</xdr:rowOff>
    </xdr:from>
    <xdr:to>
      <xdr:col>46</xdr:col>
      <xdr:colOff>38100</xdr:colOff>
      <xdr:row>92</xdr:row>
      <xdr:rowOff>101363</xdr:rowOff>
    </xdr:to>
    <xdr:sp macro="" textlink="">
      <xdr:nvSpPr>
        <xdr:cNvPr id="493" name="楕円 492"/>
        <xdr:cNvSpPr/>
      </xdr:nvSpPr>
      <xdr:spPr>
        <a:xfrm>
          <a:off x="8699500" y="157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117890</xdr:rowOff>
    </xdr:from>
    <xdr:ext cx="534377" cy="259045"/>
    <xdr:sp macro="" textlink="">
      <xdr:nvSpPr>
        <xdr:cNvPr id="494" name="テキスト ボックス 493"/>
        <xdr:cNvSpPr txBox="1"/>
      </xdr:nvSpPr>
      <xdr:spPr>
        <a:xfrm>
          <a:off x="8483111" y="155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168566</xdr:rowOff>
    </xdr:from>
    <xdr:to>
      <xdr:col>41</xdr:col>
      <xdr:colOff>101600</xdr:colOff>
      <xdr:row>97</xdr:row>
      <xdr:rowOff>98716</xdr:rowOff>
    </xdr:to>
    <xdr:sp macro="" textlink="">
      <xdr:nvSpPr>
        <xdr:cNvPr id="495" name="楕円 494"/>
        <xdr:cNvSpPr/>
      </xdr:nvSpPr>
      <xdr:spPr>
        <a:xfrm>
          <a:off x="78105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89843</xdr:rowOff>
    </xdr:from>
    <xdr:ext cx="534377" cy="259045"/>
    <xdr:sp macro="" textlink="">
      <xdr:nvSpPr>
        <xdr:cNvPr id="496" name="テキスト ボックス 495"/>
        <xdr:cNvSpPr txBox="1"/>
      </xdr:nvSpPr>
      <xdr:spPr>
        <a:xfrm>
          <a:off x="7594111"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72148</xdr:rowOff>
    </xdr:from>
    <xdr:to>
      <xdr:col>36</xdr:col>
      <xdr:colOff>165100</xdr:colOff>
      <xdr:row>98</xdr:row>
      <xdr:rowOff>2298</xdr:rowOff>
    </xdr:to>
    <xdr:sp macro="" textlink="">
      <xdr:nvSpPr>
        <xdr:cNvPr id="497" name="楕円 496"/>
        <xdr:cNvSpPr/>
      </xdr:nvSpPr>
      <xdr:spPr>
        <a:xfrm>
          <a:off x="6921500" y="167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164875</xdr:rowOff>
    </xdr:from>
    <xdr:ext cx="534377" cy="259045"/>
    <xdr:sp macro="" textlink="">
      <xdr:nvSpPr>
        <xdr:cNvPr id="498" name="テキスト ボックス 497"/>
        <xdr:cNvSpPr txBox="1"/>
      </xdr:nvSpPr>
      <xdr:spPr>
        <a:xfrm>
          <a:off x="6705111" y="167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4216</xdr:rowOff>
    </xdr:from>
    <xdr:to>
      <xdr:col>85</xdr:col>
      <xdr:colOff>126364</xdr:colOff>
      <xdr:row>39</xdr:row>
      <xdr:rowOff>44450</xdr:rowOff>
    </xdr:to>
    <xdr:cxnSp macro="">
      <xdr:nvCxnSpPr>
        <xdr:cNvPr id="522" name="直線コネクタ 521"/>
        <xdr:cNvCxnSpPr/>
      </xdr:nvCxnSpPr>
      <xdr:spPr>
        <a:xfrm flipV="1">
          <a:off x="16317595" y="5319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122343</xdr:rowOff>
    </xdr:from>
    <xdr:ext cx="534377" cy="259045"/>
    <xdr:sp macro="" textlink="">
      <xdr:nvSpPr>
        <xdr:cNvPr id="525" name="災害復旧事業費最大値テキスト"/>
        <xdr:cNvSpPr txBox="1"/>
      </xdr:nvSpPr>
      <xdr:spPr>
        <a:xfrm>
          <a:off x="16370300" y="50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4216</xdr:rowOff>
    </xdr:from>
    <xdr:to>
      <xdr:col>86</xdr:col>
      <xdr:colOff>25400</xdr:colOff>
      <xdr:row>31</xdr:row>
      <xdr:rowOff>4216</xdr:rowOff>
    </xdr:to>
    <xdr:cxnSp macro="">
      <xdr:nvCxnSpPr>
        <xdr:cNvPr id="526" name="直線コネクタ 525"/>
        <xdr:cNvCxnSpPr/>
      </xdr:nvCxnSpPr>
      <xdr:spPr>
        <a:xfrm>
          <a:off x="16230600" y="53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51841</xdr:rowOff>
    </xdr:from>
    <xdr:to>
      <xdr:col>85</xdr:col>
      <xdr:colOff>127000</xdr:colOff>
      <xdr:row>38</xdr:row>
      <xdr:rowOff>91770</xdr:rowOff>
    </xdr:to>
    <xdr:cxnSp macro="">
      <xdr:nvCxnSpPr>
        <xdr:cNvPr id="527" name="直線コネクタ 526"/>
        <xdr:cNvCxnSpPr/>
      </xdr:nvCxnSpPr>
      <xdr:spPr>
        <a:xfrm>
          <a:off x="15481300" y="6224041"/>
          <a:ext cx="8382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154602</xdr:rowOff>
    </xdr:from>
    <xdr:ext cx="469744" cy="259045"/>
    <xdr:sp macro="" textlink="">
      <xdr:nvSpPr>
        <xdr:cNvPr id="528" name="災害復旧事業費平均値テキスト"/>
        <xdr:cNvSpPr txBox="1"/>
      </xdr:nvSpPr>
      <xdr:spPr>
        <a:xfrm>
          <a:off x="16370300" y="6155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131725</xdr:rowOff>
    </xdr:from>
    <xdr:to>
      <xdr:col>85</xdr:col>
      <xdr:colOff>177800</xdr:colOff>
      <xdr:row>37</xdr:row>
      <xdr:rowOff>61875</xdr:rowOff>
    </xdr:to>
    <xdr:sp macro="" textlink="">
      <xdr:nvSpPr>
        <xdr:cNvPr id="529" name="フローチャート: 判断 528"/>
        <xdr:cNvSpPr/>
      </xdr:nvSpPr>
      <xdr:spPr>
        <a:xfrm>
          <a:off x="162687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51841</xdr:rowOff>
    </xdr:from>
    <xdr:to>
      <xdr:col>81</xdr:col>
      <xdr:colOff>50800</xdr:colOff>
      <xdr:row>37</xdr:row>
      <xdr:rowOff>98628</xdr:rowOff>
    </xdr:to>
    <xdr:cxnSp macro="">
      <xdr:nvCxnSpPr>
        <xdr:cNvPr id="530" name="直線コネクタ 529"/>
        <xdr:cNvCxnSpPr/>
      </xdr:nvCxnSpPr>
      <xdr:spPr>
        <a:xfrm flipV="1">
          <a:off x="14592300" y="6224041"/>
          <a:ext cx="889000" cy="2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91110</xdr:rowOff>
    </xdr:from>
    <xdr:to>
      <xdr:col>81</xdr:col>
      <xdr:colOff>101600</xdr:colOff>
      <xdr:row>38</xdr:row>
      <xdr:rowOff>21260</xdr:rowOff>
    </xdr:to>
    <xdr:sp macro="" textlink="">
      <xdr:nvSpPr>
        <xdr:cNvPr id="531" name="フローチャート: 判断 530"/>
        <xdr:cNvSpPr/>
      </xdr:nvSpPr>
      <xdr:spPr>
        <a:xfrm>
          <a:off x="15430500" y="64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12387</xdr:rowOff>
    </xdr:from>
    <xdr:ext cx="469744" cy="259045"/>
    <xdr:sp macro="" textlink="">
      <xdr:nvSpPr>
        <xdr:cNvPr id="532" name="テキスト ボックス 531"/>
        <xdr:cNvSpPr txBox="1"/>
      </xdr:nvSpPr>
      <xdr:spPr>
        <a:xfrm>
          <a:off x="15246428" y="65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162179</xdr:rowOff>
    </xdr:from>
    <xdr:to>
      <xdr:col>76</xdr:col>
      <xdr:colOff>114300</xdr:colOff>
      <xdr:row>37</xdr:row>
      <xdr:rowOff>98628</xdr:rowOff>
    </xdr:to>
    <xdr:cxnSp macro="">
      <xdr:nvCxnSpPr>
        <xdr:cNvPr id="533" name="直線コネクタ 532"/>
        <xdr:cNvCxnSpPr/>
      </xdr:nvCxnSpPr>
      <xdr:spPr>
        <a:xfrm>
          <a:off x="13703300" y="5820029"/>
          <a:ext cx="889000" cy="6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120523</xdr:rowOff>
    </xdr:from>
    <xdr:to>
      <xdr:col>76</xdr:col>
      <xdr:colOff>165100</xdr:colOff>
      <xdr:row>38</xdr:row>
      <xdr:rowOff>50673</xdr:rowOff>
    </xdr:to>
    <xdr:sp macro="" textlink="">
      <xdr:nvSpPr>
        <xdr:cNvPr id="534" name="フローチャート: 判断 533"/>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41800</xdr:rowOff>
    </xdr:from>
    <xdr:ext cx="469744" cy="259045"/>
    <xdr:sp macro="" textlink="">
      <xdr:nvSpPr>
        <xdr:cNvPr id="535" name="テキスト ボックス 534"/>
        <xdr:cNvSpPr txBox="1"/>
      </xdr:nvSpPr>
      <xdr:spPr>
        <a:xfrm>
          <a:off x="14357428"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53823</xdr:rowOff>
    </xdr:from>
    <xdr:to>
      <xdr:col>71</xdr:col>
      <xdr:colOff>177800</xdr:colOff>
      <xdr:row>33</xdr:row>
      <xdr:rowOff>162179</xdr:rowOff>
    </xdr:to>
    <xdr:cxnSp macro="">
      <xdr:nvCxnSpPr>
        <xdr:cNvPr id="536" name="直線コネクタ 535"/>
        <xdr:cNvCxnSpPr/>
      </xdr:nvCxnSpPr>
      <xdr:spPr>
        <a:xfrm>
          <a:off x="12814300" y="5540223"/>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87681</xdr:rowOff>
    </xdr:from>
    <xdr:to>
      <xdr:col>72</xdr:col>
      <xdr:colOff>38100</xdr:colOff>
      <xdr:row>37</xdr:row>
      <xdr:rowOff>17831</xdr:rowOff>
    </xdr:to>
    <xdr:sp macro="" textlink="">
      <xdr:nvSpPr>
        <xdr:cNvPr id="537" name="フローチャート: 判断 536"/>
        <xdr:cNvSpPr/>
      </xdr:nvSpPr>
      <xdr:spPr>
        <a:xfrm>
          <a:off x="13652500" y="625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8958</xdr:rowOff>
    </xdr:from>
    <xdr:ext cx="469744" cy="259045"/>
    <xdr:sp macro="" textlink="">
      <xdr:nvSpPr>
        <xdr:cNvPr id="538" name="テキスト ボックス 537"/>
        <xdr:cNvSpPr txBox="1"/>
      </xdr:nvSpPr>
      <xdr:spPr>
        <a:xfrm>
          <a:off x="13468428" y="635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49124</xdr:rowOff>
    </xdr:from>
    <xdr:to>
      <xdr:col>67</xdr:col>
      <xdr:colOff>101600</xdr:colOff>
      <xdr:row>36</xdr:row>
      <xdr:rowOff>150724</xdr:rowOff>
    </xdr:to>
    <xdr:sp macro="" textlink="">
      <xdr:nvSpPr>
        <xdr:cNvPr id="539" name="フローチャート: 判断 538"/>
        <xdr:cNvSpPr/>
      </xdr:nvSpPr>
      <xdr:spPr>
        <a:xfrm>
          <a:off x="12763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141851</xdr:rowOff>
    </xdr:from>
    <xdr:ext cx="469744" cy="259045"/>
    <xdr:sp macro="" textlink="">
      <xdr:nvSpPr>
        <xdr:cNvPr id="540" name="テキスト ボックス 539"/>
        <xdr:cNvSpPr txBox="1"/>
      </xdr:nvSpPr>
      <xdr:spPr>
        <a:xfrm>
          <a:off x="12579428" y="63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40970</xdr:rowOff>
    </xdr:from>
    <xdr:to>
      <xdr:col>85</xdr:col>
      <xdr:colOff>177800</xdr:colOff>
      <xdr:row>38</xdr:row>
      <xdr:rowOff>142570</xdr:rowOff>
    </xdr:to>
    <xdr:sp macro="" textlink="">
      <xdr:nvSpPr>
        <xdr:cNvPr id="546" name="楕円 545"/>
        <xdr:cNvSpPr/>
      </xdr:nvSpPr>
      <xdr:spPr>
        <a:xfrm>
          <a:off x="162687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127347</xdr:rowOff>
    </xdr:from>
    <xdr:ext cx="469744" cy="259045"/>
    <xdr:sp macro="" textlink="">
      <xdr:nvSpPr>
        <xdr:cNvPr id="547" name="災害復旧事業費該当値テキスト"/>
        <xdr:cNvSpPr txBox="1"/>
      </xdr:nvSpPr>
      <xdr:spPr>
        <a:xfrm>
          <a:off x="16370300" y="64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1041</xdr:rowOff>
    </xdr:from>
    <xdr:to>
      <xdr:col>81</xdr:col>
      <xdr:colOff>101600</xdr:colOff>
      <xdr:row>36</xdr:row>
      <xdr:rowOff>102641</xdr:rowOff>
    </xdr:to>
    <xdr:sp macro="" textlink="">
      <xdr:nvSpPr>
        <xdr:cNvPr id="548" name="楕円 547"/>
        <xdr:cNvSpPr/>
      </xdr:nvSpPr>
      <xdr:spPr>
        <a:xfrm>
          <a:off x="15430500" y="61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119168</xdr:rowOff>
    </xdr:from>
    <xdr:ext cx="469744" cy="259045"/>
    <xdr:sp macro="" textlink="">
      <xdr:nvSpPr>
        <xdr:cNvPr id="549" name="テキスト ボックス 548"/>
        <xdr:cNvSpPr txBox="1"/>
      </xdr:nvSpPr>
      <xdr:spPr>
        <a:xfrm>
          <a:off x="15246428" y="59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47828</xdr:rowOff>
    </xdr:from>
    <xdr:to>
      <xdr:col>76</xdr:col>
      <xdr:colOff>165100</xdr:colOff>
      <xdr:row>37</xdr:row>
      <xdr:rowOff>149428</xdr:rowOff>
    </xdr:to>
    <xdr:sp macro="" textlink="">
      <xdr:nvSpPr>
        <xdr:cNvPr id="550" name="楕円 549"/>
        <xdr:cNvSpPr/>
      </xdr:nvSpPr>
      <xdr:spPr>
        <a:xfrm>
          <a:off x="14541500" y="63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165955</xdr:rowOff>
    </xdr:from>
    <xdr:ext cx="469744" cy="259045"/>
    <xdr:sp macro="" textlink="">
      <xdr:nvSpPr>
        <xdr:cNvPr id="551" name="テキスト ボックス 550"/>
        <xdr:cNvSpPr txBox="1"/>
      </xdr:nvSpPr>
      <xdr:spPr>
        <a:xfrm>
          <a:off x="14357428" y="61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111379</xdr:rowOff>
    </xdr:from>
    <xdr:to>
      <xdr:col>72</xdr:col>
      <xdr:colOff>38100</xdr:colOff>
      <xdr:row>34</xdr:row>
      <xdr:rowOff>41529</xdr:rowOff>
    </xdr:to>
    <xdr:sp macro="" textlink="">
      <xdr:nvSpPr>
        <xdr:cNvPr id="552" name="楕円 551"/>
        <xdr:cNvSpPr/>
      </xdr:nvSpPr>
      <xdr:spPr>
        <a:xfrm>
          <a:off x="13652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58056</xdr:rowOff>
    </xdr:from>
    <xdr:ext cx="534377" cy="259045"/>
    <xdr:sp macro="" textlink="">
      <xdr:nvSpPr>
        <xdr:cNvPr id="553" name="テキスト ボックス 552"/>
        <xdr:cNvSpPr txBox="1"/>
      </xdr:nvSpPr>
      <xdr:spPr>
        <a:xfrm>
          <a:off x="13436111" y="55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3023</xdr:rowOff>
    </xdr:from>
    <xdr:to>
      <xdr:col>67</xdr:col>
      <xdr:colOff>101600</xdr:colOff>
      <xdr:row>32</xdr:row>
      <xdr:rowOff>104623</xdr:rowOff>
    </xdr:to>
    <xdr:sp macro="" textlink="">
      <xdr:nvSpPr>
        <xdr:cNvPr id="554" name="楕円 553"/>
        <xdr:cNvSpPr/>
      </xdr:nvSpPr>
      <xdr:spPr>
        <a:xfrm>
          <a:off x="12763500" y="54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121150</xdr:rowOff>
    </xdr:from>
    <xdr:ext cx="534377" cy="259045"/>
    <xdr:sp macro="" textlink="">
      <xdr:nvSpPr>
        <xdr:cNvPr id="555" name="テキスト ボックス 554"/>
        <xdr:cNvSpPr txBox="1"/>
      </xdr:nvSpPr>
      <xdr:spPr>
        <a:xfrm>
          <a:off x="12547111" y="52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36340</xdr:rowOff>
    </xdr:from>
    <xdr:to>
      <xdr:col>85</xdr:col>
      <xdr:colOff>126364</xdr:colOff>
      <xdr:row>78</xdr:row>
      <xdr:rowOff>118016</xdr:rowOff>
    </xdr:to>
    <xdr:cxnSp macro="">
      <xdr:nvCxnSpPr>
        <xdr:cNvPr id="631" name="直線コネクタ 630"/>
        <xdr:cNvCxnSpPr/>
      </xdr:nvCxnSpPr>
      <xdr:spPr>
        <a:xfrm flipV="1">
          <a:off x="16317595" y="12209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121843</xdr:rowOff>
    </xdr:from>
    <xdr:ext cx="534377" cy="259045"/>
    <xdr:sp macro="" textlink="">
      <xdr:nvSpPr>
        <xdr:cNvPr id="632" name="公債費最小値テキスト"/>
        <xdr:cNvSpPr txBox="1"/>
      </xdr:nvSpPr>
      <xdr:spPr>
        <a:xfrm>
          <a:off x="16370300" y="13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118016</xdr:rowOff>
    </xdr:from>
    <xdr:to>
      <xdr:col>86</xdr:col>
      <xdr:colOff>25400</xdr:colOff>
      <xdr:row>78</xdr:row>
      <xdr:rowOff>118016</xdr:rowOff>
    </xdr:to>
    <xdr:cxnSp macro="">
      <xdr:nvCxnSpPr>
        <xdr:cNvPr id="633" name="直線コネクタ 632"/>
        <xdr:cNvCxnSpPr/>
      </xdr:nvCxnSpPr>
      <xdr:spPr>
        <a:xfrm>
          <a:off x="16230600" y="1349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154467</xdr:rowOff>
    </xdr:from>
    <xdr:ext cx="599010" cy="259045"/>
    <xdr:sp macro="" textlink="">
      <xdr:nvSpPr>
        <xdr:cNvPr id="634" name="公債費最大値テキスト"/>
        <xdr:cNvSpPr txBox="1"/>
      </xdr:nvSpPr>
      <xdr:spPr>
        <a:xfrm>
          <a:off x="16370300" y="1198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36340</xdr:rowOff>
    </xdr:from>
    <xdr:to>
      <xdr:col>86</xdr:col>
      <xdr:colOff>25400</xdr:colOff>
      <xdr:row>71</xdr:row>
      <xdr:rowOff>36340</xdr:rowOff>
    </xdr:to>
    <xdr:cxnSp macro="">
      <xdr:nvCxnSpPr>
        <xdr:cNvPr id="635" name="直線コネクタ 634"/>
        <xdr:cNvCxnSpPr/>
      </xdr:nvCxnSpPr>
      <xdr:spPr>
        <a:xfrm>
          <a:off x="16230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59658</xdr:rowOff>
    </xdr:from>
    <xdr:to>
      <xdr:col>85</xdr:col>
      <xdr:colOff>127000</xdr:colOff>
      <xdr:row>72</xdr:row>
      <xdr:rowOff>85310</xdr:rowOff>
    </xdr:to>
    <xdr:cxnSp macro="">
      <xdr:nvCxnSpPr>
        <xdr:cNvPr id="636" name="直線コネクタ 635"/>
        <xdr:cNvCxnSpPr/>
      </xdr:nvCxnSpPr>
      <xdr:spPr>
        <a:xfrm>
          <a:off x="15481300" y="12404058"/>
          <a:ext cx="8382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97404</xdr:rowOff>
    </xdr:from>
    <xdr:ext cx="534377" cy="259045"/>
    <xdr:sp macro="" textlink="">
      <xdr:nvSpPr>
        <xdr:cNvPr id="637" name="公債費平均値テキスト"/>
        <xdr:cNvSpPr txBox="1"/>
      </xdr:nvSpPr>
      <xdr:spPr>
        <a:xfrm>
          <a:off x="16370300" y="12613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118977</xdr:rowOff>
    </xdr:from>
    <xdr:to>
      <xdr:col>85</xdr:col>
      <xdr:colOff>177800</xdr:colOff>
      <xdr:row>74</xdr:row>
      <xdr:rowOff>49127</xdr:rowOff>
    </xdr:to>
    <xdr:sp macro="" textlink="">
      <xdr:nvSpPr>
        <xdr:cNvPr id="638" name="フローチャート: 判断 637"/>
        <xdr:cNvSpPr/>
      </xdr:nvSpPr>
      <xdr:spPr>
        <a:xfrm>
          <a:off x="16268700" y="1263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59658</xdr:rowOff>
    </xdr:from>
    <xdr:to>
      <xdr:col>81</xdr:col>
      <xdr:colOff>50800</xdr:colOff>
      <xdr:row>72</xdr:row>
      <xdr:rowOff>140664</xdr:rowOff>
    </xdr:to>
    <xdr:cxnSp macro="">
      <xdr:nvCxnSpPr>
        <xdr:cNvPr id="639" name="直線コネクタ 638"/>
        <xdr:cNvCxnSpPr/>
      </xdr:nvCxnSpPr>
      <xdr:spPr>
        <a:xfrm flipV="1">
          <a:off x="14592300" y="12404058"/>
          <a:ext cx="8890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170886</xdr:rowOff>
    </xdr:from>
    <xdr:to>
      <xdr:col>81</xdr:col>
      <xdr:colOff>101600</xdr:colOff>
      <xdr:row>74</xdr:row>
      <xdr:rowOff>101036</xdr:rowOff>
    </xdr:to>
    <xdr:sp macro="" textlink="">
      <xdr:nvSpPr>
        <xdr:cNvPr id="640" name="フローチャート: 判断 639"/>
        <xdr:cNvSpPr/>
      </xdr:nvSpPr>
      <xdr:spPr>
        <a:xfrm>
          <a:off x="154305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92163</xdr:rowOff>
    </xdr:from>
    <xdr:ext cx="534377" cy="259045"/>
    <xdr:sp macro="" textlink="">
      <xdr:nvSpPr>
        <xdr:cNvPr id="641" name="テキスト ボックス 640"/>
        <xdr:cNvSpPr txBox="1"/>
      </xdr:nvSpPr>
      <xdr:spPr>
        <a:xfrm>
          <a:off x="15214111" y="127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150167</xdr:rowOff>
    </xdr:from>
    <xdr:to>
      <xdr:col>76</xdr:col>
      <xdr:colOff>114300</xdr:colOff>
      <xdr:row>72</xdr:row>
      <xdr:rowOff>140664</xdr:rowOff>
    </xdr:to>
    <xdr:cxnSp macro="">
      <xdr:nvCxnSpPr>
        <xdr:cNvPr id="642" name="直線コネクタ 641"/>
        <xdr:cNvCxnSpPr/>
      </xdr:nvCxnSpPr>
      <xdr:spPr>
        <a:xfrm>
          <a:off x="13703300" y="12151667"/>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34591</xdr:rowOff>
    </xdr:from>
    <xdr:to>
      <xdr:col>76</xdr:col>
      <xdr:colOff>165100</xdr:colOff>
      <xdr:row>74</xdr:row>
      <xdr:rowOff>136191</xdr:rowOff>
    </xdr:to>
    <xdr:sp macro="" textlink="">
      <xdr:nvSpPr>
        <xdr:cNvPr id="643" name="フローチャート: 判断 642"/>
        <xdr:cNvSpPr/>
      </xdr:nvSpPr>
      <xdr:spPr>
        <a:xfrm>
          <a:off x="14541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127318</xdr:rowOff>
    </xdr:from>
    <xdr:ext cx="534377" cy="259045"/>
    <xdr:sp macro="" textlink="">
      <xdr:nvSpPr>
        <xdr:cNvPr id="644" name="テキスト ボックス 643"/>
        <xdr:cNvSpPr txBox="1"/>
      </xdr:nvSpPr>
      <xdr:spPr>
        <a:xfrm>
          <a:off x="14325111" y="12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137120</xdr:rowOff>
    </xdr:from>
    <xdr:to>
      <xdr:col>71</xdr:col>
      <xdr:colOff>177800</xdr:colOff>
      <xdr:row>70</xdr:row>
      <xdr:rowOff>150167</xdr:rowOff>
    </xdr:to>
    <xdr:cxnSp macro="">
      <xdr:nvCxnSpPr>
        <xdr:cNvPr id="645" name="直線コネクタ 644"/>
        <xdr:cNvCxnSpPr/>
      </xdr:nvCxnSpPr>
      <xdr:spPr>
        <a:xfrm>
          <a:off x="12814300" y="11967170"/>
          <a:ext cx="8890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44307</xdr:rowOff>
    </xdr:from>
    <xdr:to>
      <xdr:col>72</xdr:col>
      <xdr:colOff>38100</xdr:colOff>
      <xdr:row>73</xdr:row>
      <xdr:rowOff>145907</xdr:rowOff>
    </xdr:to>
    <xdr:sp macro="" textlink="">
      <xdr:nvSpPr>
        <xdr:cNvPr id="646" name="フローチャート: 判断 645"/>
        <xdr:cNvSpPr/>
      </xdr:nvSpPr>
      <xdr:spPr>
        <a:xfrm>
          <a:off x="13652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137034</xdr:rowOff>
    </xdr:from>
    <xdr:ext cx="534377" cy="259045"/>
    <xdr:sp macro="" textlink="">
      <xdr:nvSpPr>
        <xdr:cNvPr id="647" name="テキスト ボックス 646"/>
        <xdr:cNvSpPr txBox="1"/>
      </xdr:nvSpPr>
      <xdr:spPr>
        <a:xfrm>
          <a:off x="13436111" y="12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28598</xdr:rowOff>
    </xdr:from>
    <xdr:to>
      <xdr:col>67</xdr:col>
      <xdr:colOff>101600</xdr:colOff>
      <xdr:row>73</xdr:row>
      <xdr:rowOff>130198</xdr:rowOff>
    </xdr:to>
    <xdr:sp macro="" textlink="">
      <xdr:nvSpPr>
        <xdr:cNvPr id="648" name="フローチャート: 判断 647"/>
        <xdr:cNvSpPr/>
      </xdr:nvSpPr>
      <xdr:spPr>
        <a:xfrm>
          <a:off x="12763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121325</xdr:rowOff>
    </xdr:from>
    <xdr:ext cx="534377" cy="259045"/>
    <xdr:sp macro="" textlink="">
      <xdr:nvSpPr>
        <xdr:cNvPr id="649" name="テキスト ボックス 648"/>
        <xdr:cNvSpPr txBox="1"/>
      </xdr:nvSpPr>
      <xdr:spPr>
        <a:xfrm>
          <a:off x="12547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34510</xdr:rowOff>
    </xdr:from>
    <xdr:to>
      <xdr:col>85</xdr:col>
      <xdr:colOff>177800</xdr:colOff>
      <xdr:row>72</xdr:row>
      <xdr:rowOff>136110</xdr:rowOff>
    </xdr:to>
    <xdr:sp macro="" textlink="">
      <xdr:nvSpPr>
        <xdr:cNvPr id="655" name="楕円 654"/>
        <xdr:cNvSpPr/>
      </xdr:nvSpPr>
      <xdr:spPr>
        <a:xfrm>
          <a:off x="16268700" y="123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57387</xdr:rowOff>
    </xdr:from>
    <xdr:ext cx="534377" cy="259045"/>
    <xdr:sp macro="" textlink="">
      <xdr:nvSpPr>
        <xdr:cNvPr id="656" name="公債費該当値テキスト"/>
        <xdr:cNvSpPr txBox="1"/>
      </xdr:nvSpPr>
      <xdr:spPr>
        <a:xfrm>
          <a:off x="16370300" y="122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8858</xdr:rowOff>
    </xdr:from>
    <xdr:to>
      <xdr:col>81</xdr:col>
      <xdr:colOff>101600</xdr:colOff>
      <xdr:row>72</xdr:row>
      <xdr:rowOff>110458</xdr:rowOff>
    </xdr:to>
    <xdr:sp macro="" textlink="">
      <xdr:nvSpPr>
        <xdr:cNvPr id="657" name="楕円 656"/>
        <xdr:cNvSpPr/>
      </xdr:nvSpPr>
      <xdr:spPr>
        <a:xfrm>
          <a:off x="15430500" y="12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126985</xdr:rowOff>
    </xdr:from>
    <xdr:ext cx="534377" cy="259045"/>
    <xdr:sp macro="" textlink="">
      <xdr:nvSpPr>
        <xdr:cNvPr id="658" name="テキスト ボックス 657"/>
        <xdr:cNvSpPr txBox="1"/>
      </xdr:nvSpPr>
      <xdr:spPr>
        <a:xfrm>
          <a:off x="15214111" y="121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89864</xdr:rowOff>
    </xdr:from>
    <xdr:to>
      <xdr:col>76</xdr:col>
      <xdr:colOff>165100</xdr:colOff>
      <xdr:row>73</xdr:row>
      <xdr:rowOff>20014</xdr:rowOff>
    </xdr:to>
    <xdr:sp macro="" textlink="">
      <xdr:nvSpPr>
        <xdr:cNvPr id="659" name="楕円 658"/>
        <xdr:cNvSpPr/>
      </xdr:nvSpPr>
      <xdr:spPr>
        <a:xfrm>
          <a:off x="14541500" y="12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36541</xdr:rowOff>
    </xdr:from>
    <xdr:ext cx="534377" cy="259045"/>
    <xdr:sp macro="" textlink="">
      <xdr:nvSpPr>
        <xdr:cNvPr id="660" name="テキスト ボックス 659"/>
        <xdr:cNvSpPr txBox="1"/>
      </xdr:nvSpPr>
      <xdr:spPr>
        <a:xfrm>
          <a:off x="14325111" y="122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99367</xdr:rowOff>
    </xdr:from>
    <xdr:to>
      <xdr:col>72</xdr:col>
      <xdr:colOff>38100</xdr:colOff>
      <xdr:row>71</xdr:row>
      <xdr:rowOff>29517</xdr:rowOff>
    </xdr:to>
    <xdr:sp macro="" textlink="">
      <xdr:nvSpPr>
        <xdr:cNvPr id="661" name="楕円 660"/>
        <xdr:cNvSpPr/>
      </xdr:nvSpPr>
      <xdr:spPr>
        <a:xfrm>
          <a:off x="136525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46044</xdr:rowOff>
    </xdr:from>
    <xdr:ext cx="599010" cy="259045"/>
    <xdr:sp macro="" textlink="">
      <xdr:nvSpPr>
        <xdr:cNvPr id="662" name="テキスト ボックス 661"/>
        <xdr:cNvSpPr txBox="1"/>
      </xdr:nvSpPr>
      <xdr:spPr>
        <a:xfrm>
          <a:off x="13403795" y="118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86320</xdr:rowOff>
    </xdr:from>
    <xdr:to>
      <xdr:col>67</xdr:col>
      <xdr:colOff>101600</xdr:colOff>
      <xdr:row>70</xdr:row>
      <xdr:rowOff>16470</xdr:rowOff>
    </xdr:to>
    <xdr:sp macro="" textlink="">
      <xdr:nvSpPr>
        <xdr:cNvPr id="663" name="楕円 662"/>
        <xdr:cNvSpPr/>
      </xdr:nvSpPr>
      <xdr:spPr>
        <a:xfrm>
          <a:off x="12763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32997</xdr:rowOff>
    </xdr:from>
    <xdr:ext cx="599010" cy="259045"/>
    <xdr:sp macro="" textlink="">
      <xdr:nvSpPr>
        <xdr:cNvPr id="664" name="テキスト ボックス 663"/>
        <xdr:cNvSpPr txBox="1"/>
      </xdr:nvSpPr>
      <xdr:spPr>
        <a:xfrm>
          <a:off x="12514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5" name="テキスト ボックス 67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143064</xdr:rowOff>
    </xdr:from>
    <xdr:to>
      <xdr:col>85</xdr:col>
      <xdr:colOff>126364</xdr:colOff>
      <xdr:row>95</xdr:row>
      <xdr:rowOff>55445</xdr:rowOff>
    </xdr:to>
    <xdr:cxnSp macro="">
      <xdr:nvCxnSpPr>
        <xdr:cNvPr id="691" name="直線コネクタ 690"/>
        <xdr:cNvCxnSpPr/>
      </xdr:nvCxnSpPr>
      <xdr:spPr>
        <a:xfrm flipV="1">
          <a:off x="16317595" y="15573564"/>
          <a:ext cx="1269" cy="769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59272</xdr:rowOff>
    </xdr:from>
    <xdr:ext cx="534377" cy="259045"/>
    <xdr:sp macro="" textlink="">
      <xdr:nvSpPr>
        <xdr:cNvPr id="692" name="積立金最小値テキスト"/>
        <xdr:cNvSpPr txBox="1"/>
      </xdr:nvSpPr>
      <xdr:spPr>
        <a:xfrm>
          <a:off x="16370300" y="163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55445</xdr:rowOff>
    </xdr:from>
    <xdr:to>
      <xdr:col>86</xdr:col>
      <xdr:colOff>25400</xdr:colOff>
      <xdr:row>95</xdr:row>
      <xdr:rowOff>55445</xdr:rowOff>
    </xdr:to>
    <xdr:cxnSp macro="">
      <xdr:nvCxnSpPr>
        <xdr:cNvPr id="693" name="直線コネクタ 692"/>
        <xdr:cNvCxnSpPr/>
      </xdr:nvCxnSpPr>
      <xdr:spPr>
        <a:xfrm>
          <a:off x="16230600" y="1634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89741</xdr:rowOff>
    </xdr:from>
    <xdr:ext cx="534377" cy="259045"/>
    <xdr:sp macro="" textlink="">
      <xdr:nvSpPr>
        <xdr:cNvPr id="694" name="積立金最大値テキスト"/>
        <xdr:cNvSpPr txBox="1"/>
      </xdr:nvSpPr>
      <xdr:spPr>
        <a:xfrm>
          <a:off x="16370300" y="153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143064</xdr:rowOff>
    </xdr:from>
    <xdr:to>
      <xdr:col>86</xdr:col>
      <xdr:colOff>25400</xdr:colOff>
      <xdr:row>90</xdr:row>
      <xdr:rowOff>143064</xdr:rowOff>
    </xdr:to>
    <xdr:cxnSp macro="">
      <xdr:nvCxnSpPr>
        <xdr:cNvPr id="695" name="直線コネクタ 694"/>
        <xdr:cNvCxnSpPr/>
      </xdr:nvCxnSpPr>
      <xdr:spPr>
        <a:xfrm>
          <a:off x="16230600" y="1557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125233</xdr:rowOff>
    </xdr:from>
    <xdr:to>
      <xdr:col>85</xdr:col>
      <xdr:colOff>127000</xdr:colOff>
      <xdr:row>95</xdr:row>
      <xdr:rowOff>55445</xdr:rowOff>
    </xdr:to>
    <xdr:cxnSp macro="">
      <xdr:nvCxnSpPr>
        <xdr:cNvPr id="696" name="直線コネクタ 695"/>
        <xdr:cNvCxnSpPr/>
      </xdr:nvCxnSpPr>
      <xdr:spPr>
        <a:xfrm>
          <a:off x="15481300" y="15898633"/>
          <a:ext cx="838200" cy="4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16026</xdr:rowOff>
    </xdr:from>
    <xdr:ext cx="534377" cy="259045"/>
    <xdr:sp macro="" textlink="">
      <xdr:nvSpPr>
        <xdr:cNvPr id="697" name="積立金平均値テキスト"/>
        <xdr:cNvSpPr txBox="1"/>
      </xdr:nvSpPr>
      <xdr:spPr>
        <a:xfrm>
          <a:off x="16370300" y="1578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164599</xdr:rowOff>
    </xdr:from>
    <xdr:to>
      <xdr:col>85</xdr:col>
      <xdr:colOff>177800</xdr:colOff>
      <xdr:row>93</xdr:row>
      <xdr:rowOff>94749</xdr:rowOff>
    </xdr:to>
    <xdr:sp macro="" textlink="">
      <xdr:nvSpPr>
        <xdr:cNvPr id="698" name="フローチャート: 判断 697"/>
        <xdr:cNvSpPr/>
      </xdr:nvSpPr>
      <xdr:spPr>
        <a:xfrm>
          <a:off x="16268700" y="1593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125233</xdr:rowOff>
    </xdr:from>
    <xdr:to>
      <xdr:col>81</xdr:col>
      <xdr:colOff>50800</xdr:colOff>
      <xdr:row>95</xdr:row>
      <xdr:rowOff>30201</xdr:rowOff>
    </xdr:to>
    <xdr:cxnSp macro="">
      <xdr:nvCxnSpPr>
        <xdr:cNvPr id="699" name="直線コネクタ 698"/>
        <xdr:cNvCxnSpPr/>
      </xdr:nvCxnSpPr>
      <xdr:spPr>
        <a:xfrm flipV="1">
          <a:off x="14592300" y="15898633"/>
          <a:ext cx="889000" cy="4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135502</xdr:rowOff>
    </xdr:from>
    <xdr:to>
      <xdr:col>81</xdr:col>
      <xdr:colOff>101600</xdr:colOff>
      <xdr:row>92</xdr:row>
      <xdr:rowOff>65652</xdr:rowOff>
    </xdr:to>
    <xdr:sp macro="" textlink="">
      <xdr:nvSpPr>
        <xdr:cNvPr id="700" name="フローチャート: 判断 699"/>
        <xdr:cNvSpPr/>
      </xdr:nvSpPr>
      <xdr:spPr>
        <a:xfrm>
          <a:off x="15430500" y="157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82179</xdr:rowOff>
    </xdr:from>
    <xdr:ext cx="534377" cy="259045"/>
    <xdr:sp macro="" textlink="">
      <xdr:nvSpPr>
        <xdr:cNvPr id="701" name="テキスト ボックス 700"/>
        <xdr:cNvSpPr txBox="1"/>
      </xdr:nvSpPr>
      <xdr:spPr>
        <a:xfrm>
          <a:off x="15214111" y="155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30201</xdr:rowOff>
    </xdr:from>
    <xdr:to>
      <xdr:col>76</xdr:col>
      <xdr:colOff>114300</xdr:colOff>
      <xdr:row>98</xdr:row>
      <xdr:rowOff>56327</xdr:rowOff>
    </xdr:to>
    <xdr:cxnSp macro="">
      <xdr:nvCxnSpPr>
        <xdr:cNvPr id="702" name="直線コネクタ 701"/>
        <xdr:cNvCxnSpPr/>
      </xdr:nvCxnSpPr>
      <xdr:spPr>
        <a:xfrm flipV="1">
          <a:off x="13703300" y="16317951"/>
          <a:ext cx="8890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138506</xdr:rowOff>
    </xdr:from>
    <xdr:to>
      <xdr:col>76</xdr:col>
      <xdr:colOff>165100</xdr:colOff>
      <xdr:row>97</xdr:row>
      <xdr:rowOff>68656</xdr:rowOff>
    </xdr:to>
    <xdr:sp macro="" textlink="">
      <xdr:nvSpPr>
        <xdr:cNvPr id="703" name="フローチャート: 判断 702"/>
        <xdr:cNvSpPr/>
      </xdr:nvSpPr>
      <xdr:spPr>
        <a:xfrm>
          <a:off x="14541500" y="1659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59783</xdr:rowOff>
    </xdr:from>
    <xdr:ext cx="534377" cy="259045"/>
    <xdr:sp macro="" textlink="">
      <xdr:nvSpPr>
        <xdr:cNvPr id="704" name="テキスト ボックス 703"/>
        <xdr:cNvSpPr txBox="1"/>
      </xdr:nvSpPr>
      <xdr:spPr>
        <a:xfrm>
          <a:off x="14325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56327</xdr:rowOff>
    </xdr:from>
    <xdr:to>
      <xdr:col>71</xdr:col>
      <xdr:colOff>177800</xdr:colOff>
      <xdr:row>99</xdr:row>
      <xdr:rowOff>136630</xdr:rowOff>
    </xdr:to>
    <xdr:cxnSp macro="">
      <xdr:nvCxnSpPr>
        <xdr:cNvPr id="705" name="直線コネクタ 704"/>
        <xdr:cNvCxnSpPr/>
      </xdr:nvCxnSpPr>
      <xdr:spPr>
        <a:xfrm flipV="1">
          <a:off x="12814300" y="16858427"/>
          <a:ext cx="889000" cy="2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25969</xdr:rowOff>
    </xdr:from>
    <xdr:to>
      <xdr:col>72</xdr:col>
      <xdr:colOff>38100</xdr:colOff>
      <xdr:row>98</xdr:row>
      <xdr:rowOff>127569</xdr:rowOff>
    </xdr:to>
    <xdr:sp macro="" textlink="">
      <xdr:nvSpPr>
        <xdr:cNvPr id="706" name="フローチャート: 判断 705"/>
        <xdr:cNvSpPr/>
      </xdr:nvSpPr>
      <xdr:spPr>
        <a:xfrm>
          <a:off x="13652500" y="168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118696</xdr:rowOff>
    </xdr:from>
    <xdr:ext cx="534377" cy="259045"/>
    <xdr:sp macro="" textlink="">
      <xdr:nvSpPr>
        <xdr:cNvPr id="707" name="テキスト ボックス 706"/>
        <xdr:cNvSpPr txBox="1"/>
      </xdr:nvSpPr>
      <xdr:spPr>
        <a:xfrm>
          <a:off x="13436111" y="169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42266</xdr:rowOff>
    </xdr:from>
    <xdr:to>
      <xdr:col>67</xdr:col>
      <xdr:colOff>101600</xdr:colOff>
      <xdr:row>99</xdr:row>
      <xdr:rowOff>143866</xdr:rowOff>
    </xdr:to>
    <xdr:sp macro="" textlink="">
      <xdr:nvSpPr>
        <xdr:cNvPr id="708" name="フローチャート: 判断 707"/>
        <xdr:cNvSpPr/>
      </xdr:nvSpPr>
      <xdr:spPr>
        <a:xfrm>
          <a:off x="12763500" y="1701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160393</xdr:rowOff>
    </xdr:from>
    <xdr:ext cx="534377" cy="259045"/>
    <xdr:sp macro="" textlink="">
      <xdr:nvSpPr>
        <xdr:cNvPr id="709" name="テキスト ボックス 708"/>
        <xdr:cNvSpPr txBox="1"/>
      </xdr:nvSpPr>
      <xdr:spPr>
        <a:xfrm>
          <a:off x="12547111" y="167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4645</xdr:rowOff>
    </xdr:from>
    <xdr:to>
      <xdr:col>85</xdr:col>
      <xdr:colOff>177800</xdr:colOff>
      <xdr:row>95</xdr:row>
      <xdr:rowOff>106245</xdr:rowOff>
    </xdr:to>
    <xdr:sp macro="" textlink="">
      <xdr:nvSpPr>
        <xdr:cNvPr id="715" name="楕円 714"/>
        <xdr:cNvSpPr/>
      </xdr:nvSpPr>
      <xdr:spPr>
        <a:xfrm>
          <a:off x="16268700" y="162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91022</xdr:rowOff>
    </xdr:from>
    <xdr:ext cx="534377" cy="259045"/>
    <xdr:sp macro="" textlink="">
      <xdr:nvSpPr>
        <xdr:cNvPr id="716" name="積立金該当値テキスト"/>
        <xdr:cNvSpPr txBox="1"/>
      </xdr:nvSpPr>
      <xdr:spPr>
        <a:xfrm>
          <a:off x="16370300" y="162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74433</xdr:rowOff>
    </xdr:from>
    <xdr:to>
      <xdr:col>81</xdr:col>
      <xdr:colOff>101600</xdr:colOff>
      <xdr:row>93</xdr:row>
      <xdr:rowOff>4583</xdr:rowOff>
    </xdr:to>
    <xdr:sp macro="" textlink="">
      <xdr:nvSpPr>
        <xdr:cNvPr id="717" name="楕円 716"/>
        <xdr:cNvSpPr/>
      </xdr:nvSpPr>
      <xdr:spPr>
        <a:xfrm>
          <a:off x="15430500" y="158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167160</xdr:rowOff>
    </xdr:from>
    <xdr:ext cx="534377" cy="259045"/>
    <xdr:sp macro="" textlink="">
      <xdr:nvSpPr>
        <xdr:cNvPr id="718" name="テキスト ボックス 717"/>
        <xdr:cNvSpPr txBox="1"/>
      </xdr:nvSpPr>
      <xdr:spPr>
        <a:xfrm>
          <a:off x="15214111" y="159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150851</xdr:rowOff>
    </xdr:from>
    <xdr:to>
      <xdr:col>76</xdr:col>
      <xdr:colOff>165100</xdr:colOff>
      <xdr:row>95</xdr:row>
      <xdr:rowOff>81001</xdr:rowOff>
    </xdr:to>
    <xdr:sp macro="" textlink="">
      <xdr:nvSpPr>
        <xdr:cNvPr id="719" name="楕円 718"/>
        <xdr:cNvSpPr/>
      </xdr:nvSpPr>
      <xdr:spPr>
        <a:xfrm>
          <a:off x="14541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97528</xdr:rowOff>
    </xdr:from>
    <xdr:ext cx="534377" cy="259045"/>
    <xdr:sp macro="" textlink="">
      <xdr:nvSpPr>
        <xdr:cNvPr id="720" name="テキスト ボックス 719"/>
        <xdr:cNvSpPr txBox="1"/>
      </xdr:nvSpPr>
      <xdr:spPr>
        <a:xfrm>
          <a:off x="14325111" y="16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5527</xdr:rowOff>
    </xdr:from>
    <xdr:to>
      <xdr:col>72</xdr:col>
      <xdr:colOff>38100</xdr:colOff>
      <xdr:row>98</xdr:row>
      <xdr:rowOff>107127</xdr:rowOff>
    </xdr:to>
    <xdr:sp macro="" textlink="">
      <xdr:nvSpPr>
        <xdr:cNvPr id="721" name="楕円 720"/>
        <xdr:cNvSpPr/>
      </xdr:nvSpPr>
      <xdr:spPr>
        <a:xfrm>
          <a:off x="13652500" y="168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123654</xdr:rowOff>
    </xdr:from>
    <xdr:ext cx="534377" cy="259045"/>
    <xdr:sp macro="" textlink="">
      <xdr:nvSpPr>
        <xdr:cNvPr id="722" name="テキスト ボックス 721"/>
        <xdr:cNvSpPr txBox="1"/>
      </xdr:nvSpPr>
      <xdr:spPr>
        <a:xfrm>
          <a:off x="13436111" y="165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85830</xdr:rowOff>
    </xdr:from>
    <xdr:to>
      <xdr:col>67</xdr:col>
      <xdr:colOff>101600</xdr:colOff>
      <xdr:row>100</xdr:row>
      <xdr:rowOff>15980</xdr:rowOff>
    </xdr:to>
    <xdr:sp macro="" textlink="">
      <xdr:nvSpPr>
        <xdr:cNvPr id="723" name="楕円 722"/>
        <xdr:cNvSpPr/>
      </xdr:nvSpPr>
      <xdr:spPr>
        <a:xfrm>
          <a:off x="12763500" y="170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100</xdr:row>
      <xdr:rowOff>7107</xdr:rowOff>
    </xdr:from>
    <xdr:ext cx="534377" cy="259045"/>
    <xdr:sp macro="" textlink="">
      <xdr:nvSpPr>
        <xdr:cNvPr id="724" name="テキスト ボックス 723"/>
        <xdr:cNvSpPr txBox="1"/>
      </xdr:nvSpPr>
      <xdr:spPr>
        <a:xfrm>
          <a:off x="12547111" y="171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153743</xdr:rowOff>
    </xdr:from>
    <xdr:to>
      <xdr:col>116</xdr:col>
      <xdr:colOff>62864</xdr:colOff>
      <xdr:row>39</xdr:row>
      <xdr:rowOff>98878</xdr:rowOff>
    </xdr:to>
    <xdr:cxnSp macro="">
      <xdr:nvCxnSpPr>
        <xdr:cNvPr id="750" name="直線コネクタ 749"/>
        <xdr:cNvCxnSpPr/>
      </xdr:nvCxnSpPr>
      <xdr:spPr>
        <a:xfrm flipV="1">
          <a:off x="22159595" y="5297243"/>
          <a:ext cx="1269" cy="14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100420</xdr:rowOff>
    </xdr:from>
    <xdr:ext cx="469744" cy="259045"/>
    <xdr:sp macro="" textlink="">
      <xdr:nvSpPr>
        <xdr:cNvPr id="753" name="投資及び出資金最大値テキスト"/>
        <xdr:cNvSpPr txBox="1"/>
      </xdr:nvSpPr>
      <xdr:spPr>
        <a:xfrm>
          <a:off x="22212300" y="50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153743</xdr:rowOff>
    </xdr:from>
    <xdr:to>
      <xdr:col>116</xdr:col>
      <xdr:colOff>152400</xdr:colOff>
      <xdr:row>30</xdr:row>
      <xdr:rowOff>153743</xdr:rowOff>
    </xdr:to>
    <xdr:cxnSp macro="">
      <xdr:nvCxnSpPr>
        <xdr:cNvPr id="754" name="直線コネクタ 753"/>
        <xdr:cNvCxnSpPr/>
      </xdr:nvCxnSpPr>
      <xdr:spPr>
        <a:xfrm>
          <a:off x="22072600" y="529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52994</xdr:rowOff>
    </xdr:from>
    <xdr:ext cx="469744" cy="259045"/>
    <xdr:sp macro="" textlink="">
      <xdr:nvSpPr>
        <xdr:cNvPr id="756" name="投資及び出資金平均値テキスト"/>
        <xdr:cNvSpPr txBox="1"/>
      </xdr:nvSpPr>
      <xdr:spPr>
        <a:xfrm>
          <a:off x="22212300" y="6225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57" name="フローチャート: 判断 756"/>
        <xdr:cNvSpPr/>
      </xdr:nvSpPr>
      <xdr:spPr>
        <a:xfrm>
          <a:off x="22110700" y="63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18361</xdr:rowOff>
    </xdr:from>
    <xdr:to>
      <xdr:col>112</xdr:col>
      <xdr:colOff>38100</xdr:colOff>
      <xdr:row>37</xdr:row>
      <xdr:rowOff>119961</xdr:rowOff>
    </xdr:to>
    <xdr:sp macro="" textlink="">
      <xdr:nvSpPr>
        <xdr:cNvPr id="759" name="フローチャート: 判断 758"/>
        <xdr:cNvSpPr/>
      </xdr:nvSpPr>
      <xdr:spPr>
        <a:xfrm>
          <a:off x="212725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136488</xdr:rowOff>
    </xdr:from>
    <xdr:ext cx="469744" cy="259045"/>
    <xdr:sp macro="" textlink="">
      <xdr:nvSpPr>
        <xdr:cNvPr id="760" name="テキスト ボックス 759"/>
        <xdr:cNvSpPr txBox="1"/>
      </xdr:nvSpPr>
      <xdr:spPr>
        <a:xfrm>
          <a:off x="21088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27668</xdr:rowOff>
    </xdr:from>
    <xdr:to>
      <xdr:col>107</xdr:col>
      <xdr:colOff>101600</xdr:colOff>
      <xdr:row>38</xdr:row>
      <xdr:rowOff>129268</xdr:rowOff>
    </xdr:to>
    <xdr:sp macro="" textlink="">
      <xdr:nvSpPr>
        <xdr:cNvPr id="762" name="フローチャート: 判断 761"/>
        <xdr:cNvSpPr/>
      </xdr:nvSpPr>
      <xdr:spPr>
        <a:xfrm>
          <a:off x="20383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145795</xdr:rowOff>
    </xdr:from>
    <xdr:ext cx="469744" cy="259045"/>
    <xdr:sp macro="" textlink="">
      <xdr:nvSpPr>
        <xdr:cNvPr id="763" name="テキスト ボックス 762"/>
        <xdr:cNvSpPr txBox="1"/>
      </xdr:nvSpPr>
      <xdr:spPr>
        <a:xfrm>
          <a:off x="20199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143111</xdr:rowOff>
    </xdr:from>
    <xdr:to>
      <xdr:col>102</xdr:col>
      <xdr:colOff>165100</xdr:colOff>
      <xdr:row>38</xdr:row>
      <xdr:rowOff>73261</xdr:rowOff>
    </xdr:to>
    <xdr:sp macro="" textlink="">
      <xdr:nvSpPr>
        <xdr:cNvPr id="765" name="フローチャート: 判断 764"/>
        <xdr:cNvSpPr/>
      </xdr:nvSpPr>
      <xdr:spPr>
        <a:xfrm>
          <a:off x="19494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89788</xdr:rowOff>
    </xdr:from>
    <xdr:ext cx="469744" cy="259045"/>
    <xdr:sp macro="" textlink="">
      <xdr:nvSpPr>
        <xdr:cNvPr id="766" name="テキスト ボックス 765"/>
        <xdr:cNvSpPr txBox="1"/>
      </xdr:nvSpPr>
      <xdr:spPr>
        <a:xfrm>
          <a:off x="19310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119924</xdr:rowOff>
    </xdr:from>
    <xdr:to>
      <xdr:col>98</xdr:col>
      <xdr:colOff>38100</xdr:colOff>
      <xdr:row>39</xdr:row>
      <xdr:rowOff>50074</xdr:rowOff>
    </xdr:to>
    <xdr:sp macro="" textlink="">
      <xdr:nvSpPr>
        <xdr:cNvPr id="767" name="フローチャート: 判断 766"/>
        <xdr:cNvSpPr/>
      </xdr:nvSpPr>
      <xdr:spPr>
        <a:xfrm>
          <a:off x="18605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66601</xdr:rowOff>
    </xdr:from>
    <xdr:ext cx="378565" cy="259045"/>
    <xdr:sp macro="" textlink="">
      <xdr:nvSpPr>
        <xdr:cNvPr id="768" name="テキスト ボックス 767"/>
        <xdr:cNvSpPr txBox="1"/>
      </xdr:nvSpPr>
      <xdr:spPr>
        <a:xfrm>
          <a:off x="18467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7" name="テキスト ボックス 79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9" name="テキスト ボックス 79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1" name="テキスト ボックス 80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803" name="テキスト ボックス 802"/>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805" name="テキスト ボックス 80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130937</xdr:rowOff>
    </xdr:from>
    <xdr:to>
      <xdr:col>116</xdr:col>
      <xdr:colOff>62864</xdr:colOff>
      <xdr:row>59</xdr:row>
      <xdr:rowOff>44450</xdr:rowOff>
    </xdr:to>
    <xdr:cxnSp macro="">
      <xdr:nvCxnSpPr>
        <xdr:cNvPr id="807" name="直線コネクタ 806"/>
        <xdr:cNvCxnSpPr/>
      </xdr:nvCxnSpPr>
      <xdr:spPr>
        <a:xfrm flipV="1">
          <a:off x="22159595" y="8531987"/>
          <a:ext cx="1269" cy="16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77614</xdr:rowOff>
    </xdr:from>
    <xdr:ext cx="469744" cy="259045"/>
    <xdr:sp macro="" textlink="">
      <xdr:nvSpPr>
        <xdr:cNvPr id="810" name="貸付金最大値テキスト"/>
        <xdr:cNvSpPr txBox="1"/>
      </xdr:nvSpPr>
      <xdr:spPr>
        <a:xfrm>
          <a:off x="22212300" y="83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130937</xdr:rowOff>
    </xdr:from>
    <xdr:to>
      <xdr:col>116</xdr:col>
      <xdr:colOff>152400</xdr:colOff>
      <xdr:row>49</xdr:row>
      <xdr:rowOff>130937</xdr:rowOff>
    </xdr:to>
    <xdr:cxnSp macro="">
      <xdr:nvCxnSpPr>
        <xdr:cNvPr id="811" name="直線コネクタ 810"/>
        <xdr:cNvCxnSpPr/>
      </xdr:nvCxnSpPr>
      <xdr:spPr>
        <a:xfrm>
          <a:off x="22072600" y="8531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77868</xdr:rowOff>
    </xdr:from>
    <xdr:ext cx="469744" cy="259045"/>
    <xdr:sp macro="" textlink="">
      <xdr:nvSpPr>
        <xdr:cNvPr id="813" name="貸付金平均値テキスト"/>
        <xdr:cNvSpPr txBox="1"/>
      </xdr:nvSpPr>
      <xdr:spPr>
        <a:xfrm>
          <a:off x="22212300" y="933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54991</xdr:rowOff>
    </xdr:from>
    <xdr:to>
      <xdr:col>116</xdr:col>
      <xdr:colOff>114300</xdr:colOff>
      <xdr:row>55</xdr:row>
      <xdr:rowOff>156591</xdr:rowOff>
    </xdr:to>
    <xdr:sp macro="" textlink="">
      <xdr:nvSpPr>
        <xdr:cNvPr id="814" name="フローチャート: 判断 813"/>
        <xdr:cNvSpPr/>
      </xdr:nvSpPr>
      <xdr:spPr>
        <a:xfrm>
          <a:off x="22110700" y="94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5" name="直線コネクタ 81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62992</xdr:rowOff>
    </xdr:from>
    <xdr:to>
      <xdr:col>112</xdr:col>
      <xdr:colOff>38100</xdr:colOff>
      <xdr:row>55</xdr:row>
      <xdr:rowOff>164592</xdr:rowOff>
    </xdr:to>
    <xdr:sp macro="" textlink="">
      <xdr:nvSpPr>
        <xdr:cNvPr id="816" name="フローチャート: 判断 815"/>
        <xdr:cNvSpPr/>
      </xdr:nvSpPr>
      <xdr:spPr>
        <a:xfrm>
          <a:off x="21272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9669</xdr:rowOff>
    </xdr:from>
    <xdr:ext cx="469744" cy="259045"/>
    <xdr:sp macro="" textlink="">
      <xdr:nvSpPr>
        <xdr:cNvPr id="817" name="テキスト ボックス 816"/>
        <xdr:cNvSpPr txBox="1"/>
      </xdr:nvSpPr>
      <xdr:spPr>
        <a:xfrm>
          <a:off x="21088428" y="926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52324</xdr:rowOff>
    </xdr:from>
    <xdr:to>
      <xdr:col>107</xdr:col>
      <xdr:colOff>101600</xdr:colOff>
      <xdr:row>55</xdr:row>
      <xdr:rowOff>153924</xdr:rowOff>
    </xdr:to>
    <xdr:sp macro="" textlink="">
      <xdr:nvSpPr>
        <xdr:cNvPr id="819" name="フローチャート: 判断 818"/>
        <xdr:cNvSpPr/>
      </xdr:nvSpPr>
      <xdr:spPr>
        <a:xfrm>
          <a:off x="20383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170451</xdr:rowOff>
    </xdr:from>
    <xdr:ext cx="469744" cy="259045"/>
    <xdr:sp macro="" textlink="">
      <xdr:nvSpPr>
        <xdr:cNvPr id="820" name="テキスト ボックス 819"/>
        <xdr:cNvSpPr txBox="1"/>
      </xdr:nvSpPr>
      <xdr:spPr>
        <a:xfrm>
          <a:off x="20199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152908</xdr:rowOff>
    </xdr:from>
    <xdr:to>
      <xdr:col>102</xdr:col>
      <xdr:colOff>165100</xdr:colOff>
      <xdr:row>56</xdr:row>
      <xdr:rowOff>83058</xdr:rowOff>
    </xdr:to>
    <xdr:sp macro="" textlink="">
      <xdr:nvSpPr>
        <xdr:cNvPr id="822" name="フローチャート: 判断 821"/>
        <xdr:cNvSpPr/>
      </xdr:nvSpPr>
      <xdr:spPr>
        <a:xfrm>
          <a:off x="19494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99585</xdr:rowOff>
    </xdr:from>
    <xdr:ext cx="469744" cy="259045"/>
    <xdr:sp macro="" textlink="">
      <xdr:nvSpPr>
        <xdr:cNvPr id="823" name="テキスト ボックス 822"/>
        <xdr:cNvSpPr txBox="1"/>
      </xdr:nvSpPr>
      <xdr:spPr>
        <a:xfrm>
          <a:off x="19310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137668</xdr:rowOff>
    </xdr:from>
    <xdr:to>
      <xdr:col>98</xdr:col>
      <xdr:colOff>38100</xdr:colOff>
      <xdr:row>56</xdr:row>
      <xdr:rowOff>67818</xdr:rowOff>
    </xdr:to>
    <xdr:sp macro="" textlink="">
      <xdr:nvSpPr>
        <xdr:cNvPr id="824" name="フローチャート: 判断 823"/>
        <xdr:cNvSpPr/>
      </xdr:nvSpPr>
      <xdr:spPr>
        <a:xfrm>
          <a:off x="18605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84345</xdr:rowOff>
    </xdr:from>
    <xdr:ext cx="469744" cy="259045"/>
    <xdr:sp macro="" textlink="">
      <xdr:nvSpPr>
        <xdr:cNvPr id="825" name="テキスト ボックス 824"/>
        <xdr:cNvSpPr txBox="1"/>
      </xdr:nvSpPr>
      <xdr:spPr>
        <a:xfrm>
          <a:off x="18421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4" name="テキスト ボックス 83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6" name="テキスト ボックス 83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8" name="テキスト ボックス 83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0" name="テキスト ボックス 83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2" name="直線コネクタ 85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3" name="テキスト ボックス 85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4" name="直線コネクタ 85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5" name="テキスト ボックス 85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6" name="直線コネクタ 85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7" name="テキスト ボックス 85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8" name="直線コネクタ 85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9" name="テキスト ボックス 85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135654</xdr:rowOff>
    </xdr:from>
    <xdr:to>
      <xdr:col>116</xdr:col>
      <xdr:colOff>62864</xdr:colOff>
      <xdr:row>77</xdr:row>
      <xdr:rowOff>96861</xdr:rowOff>
    </xdr:to>
    <xdr:cxnSp macro="">
      <xdr:nvCxnSpPr>
        <xdr:cNvPr id="863" name="直線コネクタ 862"/>
        <xdr:cNvCxnSpPr/>
      </xdr:nvCxnSpPr>
      <xdr:spPr>
        <a:xfrm flipV="1">
          <a:off x="22159595" y="12137154"/>
          <a:ext cx="1269" cy="11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100688</xdr:rowOff>
    </xdr:from>
    <xdr:ext cx="534377" cy="259045"/>
    <xdr:sp macro="" textlink="">
      <xdr:nvSpPr>
        <xdr:cNvPr id="864" name="繰出金最小値テキスト"/>
        <xdr:cNvSpPr txBox="1"/>
      </xdr:nvSpPr>
      <xdr:spPr>
        <a:xfrm>
          <a:off x="22212300" y="133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96861</xdr:rowOff>
    </xdr:from>
    <xdr:to>
      <xdr:col>116</xdr:col>
      <xdr:colOff>152400</xdr:colOff>
      <xdr:row>77</xdr:row>
      <xdr:rowOff>96861</xdr:rowOff>
    </xdr:to>
    <xdr:cxnSp macro="">
      <xdr:nvCxnSpPr>
        <xdr:cNvPr id="865" name="直線コネクタ 864"/>
        <xdr:cNvCxnSpPr/>
      </xdr:nvCxnSpPr>
      <xdr:spPr>
        <a:xfrm>
          <a:off x="22072600" y="13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82331</xdr:rowOff>
    </xdr:from>
    <xdr:ext cx="599010" cy="259045"/>
    <xdr:sp macro="" textlink="">
      <xdr:nvSpPr>
        <xdr:cNvPr id="866" name="繰出金最大値テキスト"/>
        <xdr:cNvSpPr txBox="1"/>
      </xdr:nvSpPr>
      <xdr:spPr>
        <a:xfrm>
          <a:off x="22212300" y="1191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135654</xdr:rowOff>
    </xdr:from>
    <xdr:to>
      <xdr:col>116</xdr:col>
      <xdr:colOff>152400</xdr:colOff>
      <xdr:row>70</xdr:row>
      <xdr:rowOff>135654</xdr:rowOff>
    </xdr:to>
    <xdr:cxnSp macro="">
      <xdr:nvCxnSpPr>
        <xdr:cNvPr id="867" name="直線コネクタ 866"/>
        <xdr:cNvCxnSpPr/>
      </xdr:nvCxnSpPr>
      <xdr:spPr>
        <a:xfrm>
          <a:off x="22072600" y="1213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135654</xdr:rowOff>
    </xdr:from>
    <xdr:to>
      <xdr:col>116</xdr:col>
      <xdr:colOff>63500</xdr:colOff>
      <xdr:row>71</xdr:row>
      <xdr:rowOff>38796</xdr:rowOff>
    </xdr:to>
    <xdr:cxnSp macro="">
      <xdr:nvCxnSpPr>
        <xdr:cNvPr id="868" name="直線コネクタ 867"/>
        <xdr:cNvCxnSpPr/>
      </xdr:nvCxnSpPr>
      <xdr:spPr>
        <a:xfrm flipV="1">
          <a:off x="21323300" y="12137154"/>
          <a:ext cx="838200" cy="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157624</xdr:rowOff>
    </xdr:from>
    <xdr:ext cx="534377" cy="259045"/>
    <xdr:sp macro="" textlink="">
      <xdr:nvSpPr>
        <xdr:cNvPr id="869" name="繰出金平均値テキスト"/>
        <xdr:cNvSpPr txBox="1"/>
      </xdr:nvSpPr>
      <xdr:spPr>
        <a:xfrm>
          <a:off x="22212300" y="1284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7747</xdr:rowOff>
    </xdr:from>
    <xdr:to>
      <xdr:col>116</xdr:col>
      <xdr:colOff>114300</xdr:colOff>
      <xdr:row>75</xdr:row>
      <xdr:rowOff>109347</xdr:rowOff>
    </xdr:to>
    <xdr:sp macro="" textlink="">
      <xdr:nvSpPr>
        <xdr:cNvPr id="870" name="フローチャート: 判断 869"/>
        <xdr:cNvSpPr/>
      </xdr:nvSpPr>
      <xdr:spPr>
        <a:xfrm>
          <a:off x="22110700" y="1286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118052</xdr:rowOff>
    </xdr:from>
    <xdr:to>
      <xdr:col>111</xdr:col>
      <xdr:colOff>177800</xdr:colOff>
      <xdr:row>71</xdr:row>
      <xdr:rowOff>38796</xdr:rowOff>
    </xdr:to>
    <xdr:cxnSp macro="">
      <xdr:nvCxnSpPr>
        <xdr:cNvPr id="871" name="直線コネクタ 870"/>
        <xdr:cNvCxnSpPr/>
      </xdr:nvCxnSpPr>
      <xdr:spPr>
        <a:xfrm>
          <a:off x="20434300" y="12119552"/>
          <a:ext cx="8890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32458</xdr:rowOff>
    </xdr:from>
    <xdr:to>
      <xdr:col>112</xdr:col>
      <xdr:colOff>38100</xdr:colOff>
      <xdr:row>74</xdr:row>
      <xdr:rowOff>134058</xdr:rowOff>
    </xdr:to>
    <xdr:sp macro="" textlink="">
      <xdr:nvSpPr>
        <xdr:cNvPr id="872" name="フローチャート: 判断 871"/>
        <xdr:cNvSpPr/>
      </xdr:nvSpPr>
      <xdr:spPr>
        <a:xfrm>
          <a:off x="212725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125185</xdr:rowOff>
    </xdr:from>
    <xdr:ext cx="534377" cy="259045"/>
    <xdr:sp macro="" textlink="">
      <xdr:nvSpPr>
        <xdr:cNvPr id="873" name="テキスト ボックス 872"/>
        <xdr:cNvSpPr txBox="1"/>
      </xdr:nvSpPr>
      <xdr:spPr>
        <a:xfrm>
          <a:off x="21056111" y="128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118052</xdr:rowOff>
    </xdr:from>
    <xdr:to>
      <xdr:col>107</xdr:col>
      <xdr:colOff>50800</xdr:colOff>
      <xdr:row>72</xdr:row>
      <xdr:rowOff>3340</xdr:rowOff>
    </xdr:to>
    <xdr:cxnSp macro="">
      <xdr:nvCxnSpPr>
        <xdr:cNvPr id="874" name="直線コネクタ 873"/>
        <xdr:cNvCxnSpPr/>
      </xdr:nvCxnSpPr>
      <xdr:spPr>
        <a:xfrm flipV="1">
          <a:off x="19545300" y="12119552"/>
          <a:ext cx="889000" cy="2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97518</xdr:rowOff>
    </xdr:from>
    <xdr:to>
      <xdr:col>107</xdr:col>
      <xdr:colOff>101600</xdr:colOff>
      <xdr:row>74</xdr:row>
      <xdr:rowOff>27668</xdr:rowOff>
    </xdr:to>
    <xdr:sp macro="" textlink="">
      <xdr:nvSpPr>
        <xdr:cNvPr id="875" name="フローチャート: 判断 874"/>
        <xdr:cNvSpPr/>
      </xdr:nvSpPr>
      <xdr:spPr>
        <a:xfrm>
          <a:off x="20383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18795</xdr:rowOff>
    </xdr:from>
    <xdr:ext cx="534377" cy="259045"/>
    <xdr:sp macro="" textlink="">
      <xdr:nvSpPr>
        <xdr:cNvPr id="876" name="テキスト ボックス 875"/>
        <xdr:cNvSpPr txBox="1"/>
      </xdr:nvSpPr>
      <xdr:spPr>
        <a:xfrm>
          <a:off x="20167111" y="127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3340</xdr:rowOff>
    </xdr:from>
    <xdr:to>
      <xdr:col>102</xdr:col>
      <xdr:colOff>114300</xdr:colOff>
      <xdr:row>72</xdr:row>
      <xdr:rowOff>87213</xdr:rowOff>
    </xdr:to>
    <xdr:cxnSp macro="">
      <xdr:nvCxnSpPr>
        <xdr:cNvPr id="877" name="直線コネクタ 876"/>
        <xdr:cNvCxnSpPr/>
      </xdr:nvCxnSpPr>
      <xdr:spPr>
        <a:xfrm flipV="1">
          <a:off x="18656300" y="12347740"/>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134140</xdr:rowOff>
    </xdr:from>
    <xdr:to>
      <xdr:col>102</xdr:col>
      <xdr:colOff>165100</xdr:colOff>
      <xdr:row>75</xdr:row>
      <xdr:rowOff>64290</xdr:rowOff>
    </xdr:to>
    <xdr:sp macro="" textlink="">
      <xdr:nvSpPr>
        <xdr:cNvPr id="878" name="フローチャート: 判断 877"/>
        <xdr:cNvSpPr/>
      </xdr:nvSpPr>
      <xdr:spPr>
        <a:xfrm>
          <a:off x="19494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55417</xdr:rowOff>
    </xdr:from>
    <xdr:ext cx="534377" cy="259045"/>
    <xdr:sp macro="" textlink="">
      <xdr:nvSpPr>
        <xdr:cNvPr id="879" name="テキスト ボックス 878"/>
        <xdr:cNvSpPr txBox="1"/>
      </xdr:nvSpPr>
      <xdr:spPr>
        <a:xfrm>
          <a:off x="19278111" y="12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133774</xdr:rowOff>
    </xdr:from>
    <xdr:to>
      <xdr:col>98</xdr:col>
      <xdr:colOff>38100</xdr:colOff>
      <xdr:row>75</xdr:row>
      <xdr:rowOff>63924</xdr:rowOff>
    </xdr:to>
    <xdr:sp macro="" textlink="">
      <xdr:nvSpPr>
        <xdr:cNvPr id="880" name="フローチャート: 判断 879"/>
        <xdr:cNvSpPr/>
      </xdr:nvSpPr>
      <xdr:spPr>
        <a:xfrm>
          <a:off x="18605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55051</xdr:rowOff>
    </xdr:from>
    <xdr:ext cx="534377" cy="259045"/>
    <xdr:sp macro="" textlink="">
      <xdr:nvSpPr>
        <xdr:cNvPr id="881" name="テキスト ボックス 880"/>
        <xdr:cNvSpPr txBox="1"/>
      </xdr:nvSpPr>
      <xdr:spPr>
        <a:xfrm>
          <a:off x="18389111" y="129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84854</xdr:rowOff>
    </xdr:from>
    <xdr:to>
      <xdr:col>116</xdr:col>
      <xdr:colOff>114300</xdr:colOff>
      <xdr:row>71</xdr:row>
      <xdr:rowOff>15004</xdr:rowOff>
    </xdr:to>
    <xdr:sp macro="" textlink="">
      <xdr:nvSpPr>
        <xdr:cNvPr id="887" name="楕円 886"/>
        <xdr:cNvSpPr/>
      </xdr:nvSpPr>
      <xdr:spPr>
        <a:xfrm>
          <a:off x="22110700" y="120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37881</xdr:rowOff>
    </xdr:from>
    <xdr:ext cx="599010" cy="259045"/>
    <xdr:sp macro="" textlink="">
      <xdr:nvSpPr>
        <xdr:cNvPr id="888" name="繰出金該当値テキスト"/>
        <xdr:cNvSpPr txBox="1"/>
      </xdr:nvSpPr>
      <xdr:spPr>
        <a:xfrm>
          <a:off x="22212300" y="120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159446</xdr:rowOff>
    </xdr:from>
    <xdr:to>
      <xdr:col>112</xdr:col>
      <xdr:colOff>38100</xdr:colOff>
      <xdr:row>71</xdr:row>
      <xdr:rowOff>89596</xdr:rowOff>
    </xdr:to>
    <xdr:sp macro="" textlink="">
      <xdr:nvSpPr>
        <xdr:cNvPr id="889" name="楕円 888"/>
        <xdr:cNvSpPr/>
      </xdr:nvSpPr>
      <xdr:spPr>
        <a:xfrm>
          <a:off x="21272500" y="12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106123</xdr:rowOff>
    </xdr:from>
    <xdr:ext cx="534377" cy="259045"/>
    <xdr:sp macro="" textlink="">
      <xdr:nvSpPr>
        <xdr:cNvPr id="890" name="テキスト ボックス 889"/>
        <xdr:cNvSpPr txBox="1"/>
      </xdr:nvSpPr>
      <xdr:spPr>
        <a:xfrm>
          <a:off x="21056111" y="119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67252</xdr:rowOff>
    </xdr:from>
    <xdr:to>
      <xdr:col>107</xdr:col>
      <xdr:colOff>101600</xdr:colOff>
      <xdr:row>70</xdr:row>
      <xdr:rowOff>168852</xdr:rowOff>
    </xdr:to>
    <xdr:sp macro="" textlink="">
      <xdr:nvSpPr>
        <xdr:cNvPr id="891" name="楕円 890"/>
        <xdr:cNvSpPr/>
      </xdr:nvSpPr>
      <xdr:spPr>
        <a:xfrm>
          <a:off x="20383500" y="12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13929</xdr:rowOff>
    </xdr:from>
    <xdr:ext cx="599010" cy="259045"/>
    <xdr:sp macro="" textlink="">
      <xdr:nvSpPr>
        <xdr:cNvPr id="892" name="テキスト ボックス 891"/>
        <xdr:cNvSpPr txBox="1"/>
      </xdr:nvSpPr>
      <xdr:spPr>
        <a:xfrm>
          <a:off x="20134795" y="118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123990</xdr:rowOff>
    </xdr:from>
    <xdr:to>
      <xdr:col>102</xdr:col>
      <xdr:colOff>165100</xdr:colOff>
      <xdr:row>72</xdr:row>
      <xdr:rowOff>54140</xdr:rowOff>
    </xdr:to>
    <xdr:sp macro="" textlink="">
      <xdr:nvSpPr>
        <xdr:cNvPr id="893" name="楕円 892"/>
        <xdr:cNvSpPr/>
      </xdr:nvSpPr>
      <xdr:spPr>
        <a:xfrm>
          <a:off x="19494500" y="12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70667</xdr:rowOff>
    </xdr:from>
    <xdr:ext cx="534377" cy="259045"/>
    <xdr:sp macro="" textlink="">
      <xdr:nvSpPr>
        <xdr:cNvPr id="894" name="テキスト ボックス 893"/>
        <xdr:cNvSpPr txBox="1"/>
      </xdr:nvSpPr>
      <xdr:spPr>
        <a:xfrm>
          <a:off x="19278111" y="120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36413</xdr:rowOff>
    </xdr:from>
    <xdr:to>
      <xdr:col>98</xdr:col>
      <xdr:colOff>38100</xdr:colOff>
      <xdr:row>72</xdr:row>
      <xdr:rowOff>138013</xdr:rowOff>
    </xdr:to>
    <xdr:sp macro="" textlink="">
      <xdr:nvSpPr>
        <xdr:cNvPr id="895" name="楕円 894"/>
        <xdr:cNvSpPr/>
      </xdr:nvSpPr>
      <xdr:spPr>
        <a:xfrm>
          <a:off x="186055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154540</xdr:rowOff>
    </xdr:from>
    <xdr:ext cx="534377" cy="259045"/>
    <xdr:sp macro="" textlink="">
      <xdr:nvSpPr>
        <xdr:cNvPr id="896" name="テキスト ボックス 895"/>
        <xdr:cNvSpPr txBox="1"/>
      </xdr:nvSpPr>
      <xdr:spPr>
        <a:xfrm>
          <a:off x="18389111" y="121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６４５，４９４円となっている。主な構成項目である人件費は全国・県平均と比べると高く、類似団体の中でも上位に位置している。要因は、本町は地方創生総合戦略の中で「女性が住みたいまちづくり」を重点プロジェクトの一つに掲げ、子育て施策として保育所の充実を図っており、類似団体の中で総職員に占める保育士の割合が高いことや、消防職員について、本町は３５１．８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k㎡</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広大な面積を有しており、町民の生命・財産を守るため町内に２つの署を設置していることも要因である。扶助費は、類似団体、全国、県どの平均値よりも下回っているが増加傾向である。要因は、児童発達支援事業給付金が年々増えていることに加え、国の施策による物価高騰対策の各種給付金の影響によるものである。普通建設事業費は、移住就業支援拠点施設「しろにし」の整備事業により新規整備は増加し、更新整備では、Ｒ３年度のきびドーム大規模改修事業の終了により減少した。今後も公共施設等総合管理計画及び各個別計画に基づき、計画的な更新等を実施することで長寿命化・事業の平準化に取り組んでいく。積立金は、将来の施設更新等の財源を確保するため、公共施設整備基金に重点的に積み立てているが、Ｒ３年度の積立額より減少した。繰出金は全国・県平均と比べると高く、類似団体の中でも最上位である。これは、公共下水道事業の整備事業に伴い地方債を発行していることにより公債費に対する繰出金が増加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25,641
25,549
351.84
17,157,124
16,551,124
376,990
10,232,918
14,864,120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21590</xdr:rowOff>
    </xdr:from>
    <xdr:to>
      <xdr:col>24</xdr:col>
      <xdr:colOff>62865</xdr:colOff>
      <xdr:row>38</xdr:row>
      <xdr:rowOff>123698</xdr:rowOff>
    </xdr:to>
    <xdr:cxnSp macro="">
      <xdr:nvCxnSpPr>
        <xdr:cNvPr id="56" name="直線コネクタ 55"/>
        <xdr:cNvCxnSpPr/>
      </xdr:nvCxnSpPr>
      <xdr:spPr>
        <a:xfrm flipV="1">
          <a:off x="4633595" y="5165090"/>
          <a:ext cx="1270" cy="147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127525</xdr:rowOff>
    </xdr:from>
    <xdr:ext cx="469744" cy="259045"/>
    <xdr:sp macro="" textlink="">
      <xdr:nvSpPr>
        <xdr:cNvPr id="57" name="議会費最小値テキスト"/>
        <xdr:cNvSpPr txBox="1"/>
      </xdr:nvSpPr>
      <xdr:spPr>
        <a:xfrm>
          <a:off x="4686300"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123698</xdr:rowOff>
    </xdr:from>
    <xdr:to>
      <xdr:col>24</xdr:col>
      <xdr:colOff>152400</xdr:colOff>
      <xdr:row>38</xdr:row>
      <xdr:rowOff>123698</xdr:rowOff>
    </xdr:to>
    <xdr:cxnSp macro="">
      <xdr:nvCxnSpPr>
        <xdr:cNvPr id="58" name="直線コネクタ 57"/>
        <xdr:cNvCxnSpPr/>
      </xdr:nvCxnSpPr>
      <xdr:spPr>
        <a:xfrm>
          <a:off x="4546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139717</xdr:rowOff>
    </xdr:from>
    <xdr:ext cx="469744" cy="259045"/>
    <xdr:sp macro="" textlink="">
      <xdr:nvSpPr>
        <xdr:cNvPr id="59" name="議会費最大値テキスト"/>
        <xdr:cNvSpPr txBox="1"/>
      </xdr:nvSpPr>
      <xdr:spPr>
        <a:xfrm>
          <a:off x="4686300" y="494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21590</xdr:rowOff>
    </xdr:from>
    <xdr:to>
      <xdr:col>24</xdr:col>
      <xdr:colOff>152400</xdr:colOff>
      <xdr:row>30</xdr:row>
      <xdr:rowOff>21590</xdr:rowOff>
    </xdr:to>
    <xdr:cxnSp macro="">
      <xdr:nvCxnSpPr>
        <xdr:cNvPr id="60" name="直線コネクタ 59"/>
        <xdr:cNvCxnSpPr/>
      </xdr:nvCxnSpPr>
      <xdr:spPr>
        <a:xfrm>
          <a:off x="4546600" y="516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20066</xdr:rowOff>
    </xdr:from>
    <xdr:to>
      <xdr:col>24</xdr:col>
      <xdr:colOff>63500</xdr:colOff>
      <xdr:row>38</xdr:row>
      <xdr:rowOff>123698</xdr:rowOff>
    </xdr:to>
    <xdr:cxnSp macro="">
      <xdr:nvCxnSpPr>
        <xdr:cNvPr id="61" name="直線コネクタ 60"/>
        <xdr:cNvCxnSpPr/>
      </xdr:nvCxnSpPr>
      <xdr:spPr>
        <a:xfrm>
          <a:off x="3797300" y="6535166"/>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19575</xdr:rowOff>
    </xdr:from>
    <xdr:ext cx="469744" cy="259045"/>
    <xdr:sp macro="" textlink="">
      <xdr:nvSpPr>
        <xdr:cNvPr id="62" name="議会費平均値テキスト"/>
        <xdr:cNvSpPr txBox="1"/>
      </xdr:nvSpPr>
      <xdr:spPr>
        <a:xfrm>
          <a:off x="4686300" y="5677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168148</xdr:rowOff>
    </xdr:from>
    <xdr:to>
      <xdr:col>24</xdr:col>
      <xdr:colOff>114300</xdr:colOff>
      <xdr:row>34</xdr:row>
      <xdr:rowOff>98298</xdr:rowOff>
    </xdr:to>
    <xdr:sp macro="" textlink="">
      <xdr:nvSpPr>
        <xdr:cNvPr id="63" name="フローチャート: 判断 62"/>
        <xdr:cNvSpPr/>
      </xdr:nvSpPr>
      <xdr:spPr>
        <a:xfrm>
          <a:off x="4584700" y="58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38354</xdr:rowOff>
    </xdr:from>
    <xdr:to>
      <xdr:col>19</xdr:col>
      <xdr:colOff>177800</xdr:colOff>
      <xdr:row>38</xdr:row>
      <xdr:rowOff>20066</xdr:rowOff>
    </xdr:to>
    <xdr:cxnSp macro="">
      <xdr:nvCxnSpPr>
        <xdr:cNvPr id="64" name="直線コネクタ 63"/>
        <xdr:cNvCxnSpPr/>
      </xdr:nvCxnSpPr>
      <xdr:spPr>
        <a:xfrm>
          <a:off x="2908300" y="638200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16510</xdr:rowOff>
    </xdr:from>
    <xdr:to>
      <xdr:col>20</xdr:col>
      <xdr:colOff>38100</xdr:colOff>
      <xdr:row>32</xdr:row>
      <xdr:rowOff>118110</xdr:rowOff>
    </xdr:to>
    <xdr:sp macro="" textlink="">
      <xdr:nvSpPr>
        <xdr:cNvPr id="65" name="フローチャート: 判断 64"/>
        <xdr:cNvSpPr/>
      </xdr:nvSpPr>
      <xdr:spPr>
        <a:xfrm>
          <a:off x="37465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134637</xdr:rowOff>
    </xdr:from>
    <xdr:ext cx="469744" cy="259045"/>
    <xdr:sp macro="" textlink="">
      <xdr:nvSpPr>
        <xdr:cNvPr id="66" name="テキスト ボックス 65"/>
        <xdr:cNvSpPr txBox="1"/>
      </xdr:nvSpPr>
      <xdr:spPr>
        <a:xfrm>
          <a:off x="3562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38354</xdr:rowOff>
    </xdr:to>
    <xdr:cxnSp macro="">
      <xdr:nvCxnSpPr>
        <xdr:cNvPr id="67" name="直線コネクタ 66"/>
        <xdr:cNvCxnSpPr/>
      </xdr:nvCxnSpPr>
      <xdr:spPr>
        <a:xfrm>
          <a:off x="2019300" y="630047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77470</xdr:rowOff>
    </xdr:from>
    <xdr:to>
      <xdr:col>15</xdr:col>
      <xdr:colOff>101600</xdr:colOff>
      <xdr:row>35</xdr:row>
      <xdr:rowOff>7620</xdr:rowOff>
    </xdr:to>
    <xdr:sp macro="" textlink="">
      <xdr:nvSpPr>
        <xdr:cNvPr id="68" name="フローチャート: 判断 67"/>
        <xdr:cNvSpPr/>
      </xdr:nvSpPr>
      <xdr:spPr>
        <a:xfrm>
          <a:off x="2857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24147</xdr:rowOff>
    </xdr:from>
    <xdr:ext cx="469744" cy="259045"/>
    <xdr:sp macro="" textlink="">
      <xdr:nvSpPr>
        <xdr:cNvPr id="69" name="テキスト ボックス 68"/>
        <xdr:cNvSpPr txBox="1"/>
      </xdr:nvSpPr>
      <xdr:spPr>
        <a:xfrm>
          <a:off x="2673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36</xdr:row>
      <xdr:rowOff>129794</xdr:rowOff>
    </xdr:to>
    <xdr:cxnSp macro="">
      <xdr:nvCxnSpPr>
        <xdr:cNvPr id="70" name="直線コネクタ 69"/>
        <xdr:cNvCxnSpPr/>
      </xdr:nvCxnSpPr>
      <xdr:spPr>
        <a:xfrm flipV="1">
          <a:off x="1130300" y="63004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133858</xdr:rowOff>
    </xdr:from>
    <xdr:to>
      <xdr:col>10</xdr:col>
      <xdr:colOff>165100</xdr:colOff>
      <xdr:row>35</xdr:row>
      <xdr:rowOff>64008</xdr:rowOff>
    </xdr:to>
    <xdr:sp macro="" textlink="">
      <xdr:nvSpPr>
        <xdr:cNvPr id="71" name="フローチャート: 判断 70"/>
        <xdr:cNvSpPr/>
      </xdr:nvSpPr>
      <xdr:spPr>
        <a:xfrm>
          <a:off x="1968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80535</xdr:rowOff>
    </xdr:from>
    <xdr:ext cx="469744" cy="259045"/>
    <xdr:sp macro="" textlink="">
      <xdr:nvSpPr>
        <xdr:cNvPr id="72" name="テキスト ボックス 71"/>
        <xdr:cNvSpPr txBox="1"/>
      </xdr:nvSpPr>
      <xdr:spPr>
        <a:xfrm>
          <a:off x="1784428"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73" name="フローチャート: 判断 72"/>
        <xdr:cNvSpPr/>
      </xdr:nvSpPr>
      <xdr:spPr>
        <a:xfrm>
          <a:off x="107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130827</xdr:rowOff>
    </xdr:from>
    <xdr:ext cx="469744" cy="259045"/>
    <xdr:sp macro="" textlink="">
      <xdr:nvSpPr>
        <xdr:cNvPr id="74" name="テキスト ボックス 73"/>
        <xdr:cNvSpPr txBox="1"/>
      </xdr:nvSpPr>
      <xdr:spPr>
        <a:xfrm>
          <a:off x="895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72898</xdr:rowOff>
    </xdr:from>
    <xdr:to>
      <xdr:col>24</xdr:col>
      <xdr:colOff>114300</xdr:colOff>
      <xdr:row>39</xdr:row>
      <xdr:rowOff>3048</xdr:rowOff>
    </xdr:to>
    <xdr:sp macro="" textlink="">
      <xdr:nvSpPr>
        <xdr:cNvPr id="80" name="楕円 79"/>
        <xdr:cNvSpPr/>
      </xdr:nvSpPr>
      <xdr:spPr>
        <a:xfrm>
          <a:off x="4584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159275</xdr:rowOff>
    </xdr:from>
    <xdr:ext cx="469744" cy="259045"/>
    <xdr:sp macro="" textlink="">
      <xdr:nvSpPr>
        <xdr:cNvPr id="81" name="議会費該当値テキスト"/>
        <xdr:cNvSpPr txBox="1"/>
      </xdr:nvSpPr>
      <xdr:spPr>
        <a:xfrm>
          <a:off x="4686300" y="65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140716</xdr:rowOff>
    </xdr:from>
    <xdr:to>
      <xdr:col>20</xdr:col>
      <xdr:colOff>38100</xdr:colOff>
      <xdr:row>38</xdr:row>
      <xdr:rowOff>70865</xdr:rowOff>
    </xdr:to>
    <xdr:sp macro="" textlink="">
      <xdr:nvSpPr>
        <xdr:cNvPr id="82" name="楕円 81"/>
        <xdr:cNvSpPr/>
      </xdr:nvSpPr>
      <xdr:spPr>
        <a:xfrm>
          <a:off x="3746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61993</xdr:rowOff>
    </xdr:from>
    <xdr:ext cx="469744" cy="259045"/>
    <xdr:sp macro="" textlink="">
      <xdr:nvSpPr>
        <xdr:cNvPr id="83" name="テキスト ボックス 82"/>
        <xdr:cNvSpPr txBox="1"/>
      </xdr:nvSpPr>
      <xdr:spPr>
        <a:xfrm>
          <a:off x="3562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159004</xdr:rowOff>
    </xdr:from>
    <xdr:to>
      <xdr:col>15</xdr:col>
      <xdr:colOff>101600</xdr:colOff>
      <xdr:row>37</xdr:row>
      <xdr:rowOff>89154</xdr:rowOff>
    </xdr:to>
    <xdr:sp macro="" textlink="">
      <xdr:nvSpPr>
        <xdr:cNvPr id="84" name="楕円 83"/>
        <xdr:cNvSpPr/>
      </xdr:nvSpPr>
      <xdr:spPr>
        <a:xfrm>
          <a:off x="2857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80281</xdr:rowOff>
    </xdr:from>
    <xdr:ext cx="469744" cy="259045"/>
    <xdr:sp macro="" textlink="">
      <xdr:nvSpPr>
        <xdr:cNvPr id="85" name="テキスト ボックス 84"/>
        <xdr:cNvSpPr txBox="1"/>
      </xdr:nvSpPr>
      <xdr:spPr>
        <a:xfrm>
          <a:off x="2673428"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6" name="楕円 85"/>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170197</xdr:rowOff>
    </xdr:from>
    <xdr:ext cx="469744" cy="259045"/>
    <xdr:sp macro="" textlink="">
      <xdr:nvSpPr>
        <xdr:cNvPr id="87" name="テキスト ボックス 86"/>
        <xdr:cNvSpPr txBox="1"/>
      </xdr:nvSpPr>
      <xdr:spPr>
        <a:xfrm>
          <a:off x="1784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78994</xdr:rowOff>
    </xdr:from>
    <xdr:to>
      <xdr:col>6</xdr:col>
      <xdr:colOff>38100</xdr:colOff>
      <xdr:row>37</xdr:row>
      <xdr:rowOff>9144</xdr:rowOff>
    </xdr:to>
    <xdr:sp macro="" textlink="">
      <xdr:nvSpPr>
        <xdr:cNvPr id="88" name="楕円 87"/>
        <xdr:cNvSpPr/>
      </xdr:nvSpPr>
      <xdr:spPr>
        <a:xfrm>
          <a:off x="107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271</xdr:rowOff>
    </xdr:from>
    <xdr:ext cx="469744" cy="259045"/>
    <xdr:sp macro="" textlink="">
      <xdr:nvSpPr>
        <xdr:cNvPr id="89" name="テキスト ボックス 88"/>
        <xdr:cNvSpPr txBox="1"/>
      </xdr:nvSpPr>
      <xdr:spPr>
        <a:xfrm>
          <a:off x="895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4194</xdr:rowOff>
    </xdr:from>
    <xdr:to>
      <xdr:col>24</xdr:col>
      <xdr:colOff>62865</xdr:colOff>
      <xdr:row>56</xdr:row>
      <xdr:rowOff>107186</xdr:rowOff>
    </xdr:to>
    <xdr:cxnSp macro="">
      <xdr:nvCxnSpPr>
        <xdr:cNvPr id="114" name="直線コネクタ 113"/>
        <xdr:cNvCxnSpPr/>
      </xdr:nvCxnSpPr>
      <xdr:spPr>
        <a:xfrm flipV="1">
          <a:off x="4633595" y="9091044"/>
          <a:ext cx="1270" cy="617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111013</xdr:rowOff>
    </xdr:from>
    <xdr:ext cx="599010" cy="259045"/>
    <xdr:sp macro="" textlink="">
      <xdr:nvSpPr>
        <xdr:cNvPr id="115" name="総務費最小値テキスト"/>
        <xdr:cNvSpPr txBox="1"/>
      </xdr:nvSpPr>
      <xdr:spPr>
        <a:xfrm>
          <a:off x="4686300" y="971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107186</xdr:rowOff>
    </xdr:from>
    <xdr:to>
      <xdr:col>24</xdr:col>
      <xdr:colOff>152400</xdr:colOff>
      <xdr:row>56</xdr:row>
      <xdr:rowOff>107186</xdr:rowOff>
    </xdr:to>
    <xdr:cxnSp macro="">
      <xdr:nvCxnSpPr>
        <xdr:cNvPr id="116" name="直線コネクタ 115"/>
        <xdr:cNvCxnSpPr/>
      </xdr:nvCxnSpPr>
      <xdr:spPr>
        <a:xfrm>
          <a:off x="4546600" y="970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122321</xdr:rowOff>
    </xdr:from>
    <xdr:ext cx="599010" cy="259045"/>
    <xdr:sp macro="" textlink="">
      <xdr:nvSpPr>
        <xdr:cNvPr id="117" name="総務費最大値テキスト"/>
        <xdr:cNvSpPr txBox="1"/>
      </xdr:nvSpPr>
      <xdr:spPr>
        <a:xfrm>
          <a:off x="4686300" y="88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4194</xdr:rowOff>
    </xdr:from>
    <xdr:to>
      <xdr:col>24</xdr:col>
      <xdr:colOff>152400</xdr:colOff>
      <xdr:row>53</xdr:row>
      <xdr:rowOff>4194</xdr:rowOff>
    </xdr:to>
    <xdr:cxnSp macro="">
      <xdr:nvCxnSpPr>
        <xdr:cNvPr id="118" name="直線コネクタ 117"/>
        <xdr:cNvCxnSpPr/>
      </xdr:nvCxnSpPr>
      <xdr:spPr>
        <a:xfrm>
          <a:off x="4546600" y="90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111590</xdr:rowOff>
    </xdr:from>
    <xdr:to>
      <xdr:col>24</xdr:col>
      <xdr:colOff>63500</xdr:colOff>
      <xdr:row>56</xdr:row>
      <xdr:rowOff>107186</xdr:rowOff>
    </xdr:to>
    <xdr:cxnSp macro="">
      <xdr:nvCxnSpPr>
        <xdr:cNvPr id="119" name="直線コネクタ 118"/>
        <xdr:cNvCxnSpPr/>
      </xdr:nvCxnSpPr>
      <xdr:spPr>
        <a:xfrm>
          <a:off x="3797300" y="9541340"/>
          <a:ext cx="838200" cy="1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144840</xdr:rowOff>
    </xdr:from>
    <xdr:ext cx="599010" cy="259045"/>
    <xdr:sp macro="" textlink="">
      <xdr:nvSpPr>
        <xdr:cNvPr id="120" name="総務費平均値テキスト"/>
        <xdr:cNvSpPr txBox="1"/>
      </xdr:nvSpPr>
      <xdr:spPr>
        <a:xfrm>
          <a:off x="4686300" y="9231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121963</xdr:rowOff>
    </xdr:from>
    <xdr:to>
      <xdr:col>24</xdr:col>
      <xdr:colOff>114300</xdr:colOff>
      <xdr:row>55</xdr:row>
      <xdr:rowOff>52113</xdr:rowOff>
    </xdr:to>
    <xdr:sp macro="" textlink="">
      <xdr:nvSpPr>
        <xdr:cNvPr id="121" name="フローチャート: 判断 120"/>
        <xdr:cNvSpPr/>
      </xdr:nvSpPr>
      <xdr:spPr>
        <a:xfrm>
          <a:off x="4584700" y="938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85765</xdr:rowOff>
    </xdr:from>
    <xdr:to>
      <xdr:col>19</xdr:col>
      <xdr:colOff>177800</xdr:colOff>
      <xdr:row>55</xdr:row>
      <xdr:rowOff>111590</xdr:rowOff>
    </xdr:to>
    <xdr:cxnSp macro="">
      <xdr:nvCxnSpPr>
        <xdr:cNvPr id="122" name="直線コネクタ 121"/>
        <xdr:cNvCxnSpPr/>
      </xdr:nvCxnSpPr>
      <xdr:spPr>
        <a:xfrm>
          <a:off x="2908300" y="8829715"/>
          <a:ext cx="889000" cy="7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34775</xdr:rowOff>
    </xdr:from>
    <xdr:to>
      <xdr:col>20</xdr:col>
      <xdr:colOff>38100</xdr:colOff>
      <xdr:row>55</xdr:row>
      <xdr:rowOff>136375</xdr:rowOff>
    </xdr:to>
    <xdr:sp macro="" textlink="">
      <xdr:nvSpPr>
        <xdr:cNvPr id="123" name="フローチャート: 判断 122"/>
        <xdr:cNvSpPr/>
      </xdr:nvSpPr>
      <xdr:spPr>
        <a:xfrm>
          <a:off x="3746500" y="946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152902</xdr:rowOff>
    </xdr:from>
    <xdr:ext cx="599010" cy="259045"/>
    <xdr:sp macro="" textlink="">
      <xdr:nvSpPr>
        <xdr:cNvPr id="124" name="テキスト ボックス 123"/>
        <xdr:cNvSpPr txBox="1"/>
      </xdr:nvSpPr>
      <xdr:spPr>
        <a:xfrm>
          <a:off x="3497795" y="9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85765</xdr:rowOff>
    </xdr:from>
    <xdr:to>
      <xdr:col>15</xdr:col>
      <xdr:colOff>50800</xdr:colOff>
      <xdr:row>57</xdr:row>
      <xdr:rowOff>153805</xdr:rowOff>
    </xdr:to>
    <xdr:cxnSp macro="">
      <xdr:nvCxnSpPr>
        <xdr:cNvPr id="125" name="直線コネクタ 124"/>
        <xdr:cNvCxnSpPr/>
      </xdr:nvCxnSpPr>
      <xdr:spPr>
        <a:xfrm flipV="1">
          <a:off x="2019300" y="8829715"/>
          <a:ext cx="889000" cy="10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15497</xdr:rowOff>
    </xdr:from>
    <xdr:to>
      <xdr:col>15</xdr:col>
      <xdr:colOff>101600</xdr:colOff>
      <xdr:row>52</xdr:row>
      <xdr:rowOff>117097</xdr:rowOff>
    </xdr:to>
    <xdr:sp macro="" textlink="">
      <xdr:nvSpPr>
        <xdr:cNvPr id="126" name="フローチャート: 判断 125"/>
        <xdr:cNvSpPr/>
      </xdr:nvSpPr>
      <xdr:spPr>
        <a:xfrm>
          <a:off x="28575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108224</xdr:rowOff>
    </xdr:from>
    <xdr:ext cx="599010" cy="259045"/>
    <xdr:sp macro="" textlink="">
      <xdr:nvSpPr>
        <xdr:cNvPr id="127" name="テキスト ボックス 126"/>
        <xdr:cNvSpPr txBox="1"/>
      </xdr:nvSpPr>
      <xdr:spPr>
        <a:xfrm>
          <a:off x="2608795" y="902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153805</xdr:rowOff>
    </xdr:from>
    <xdr:to>
      <xdr:col>10</xdr:col>
      <xdr:colOff>114300</xdr:colOff>
      <xdr:row>58</xdr:row>
      <xdr:rowOff>56276</xdr:rowOff>
    </xdr:to>
    <xdr:cxnSp macro="">
      <xdr:nvCxnSpPr>
        <xdr:cNvPr id="128" name="直線コネクタ 127"/>
        <xdr:cNvCxnSpPr/>
      </xdr:nvCxnSpPr>
      <xdr:spPr>
        <a:xfrm flipV="1">
          <a:off x="1130300" y="9926455"/>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16784</xdr:rowOff>
    </xdr:from>
    <xdr:to>
      <xdr:col>10</xdr:col>
      <xdr:colOff>165100</xdr:colOff>
      <xdr:row>57</xdr:row>
      <xdr:rowOff>118384</xdr:rowOff>
    </xdr:to>
    <xdr:sp macro="" textlink="">
      <xdr:nvSpPr>
        <xdr:cNvPr id="129" name="フローチャート: 判断 128"/>
        <xdr:cNvSpPr/>
      </xdr:nvSpPr>
      <xdr:spPr>
        <a:xfrm>
          <a:off x="1968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134911</xdr:rowOff>
    </xdr:from>
    <xdr:ext cx="534377" cy="259045"/>
    <xdr:sp macro="" textlink="">
      <xdr:nvSpPr>
        <xdr:cNvPr id="130" name="テキスト ボックス 129"/>
        <xdr:cNvSpPr txBox="1"/>
      </xdr:nvSpPr>
      <xdr:spPr>
        <a:xfrm>
          <a:off x="1752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1" name="フローチャート: 判断 130"/>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48981</xdr:rowOff>
    </xdr:from>
    <xdr:ext cx="534377" cy="259045"/>
    <xdr:sp macro="" textlink="">
      <xdr:nvSpPr>
        <xdr:cNvPr id="132" name="テキスト ボックス 131"/>
        <xdr:cNvSpPr txBox="1"/>
      </xdr:nvSpPr>
      <xdr:spPr>
        <a:xfrm>
          <a:off x="863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56386</xdr:rowOff>
    </xdr:from>
    <xdr:to>
      <xdr:col>24</xdr:col>
      <xdr:colOff>114300</xdr:colOff>
      <xdr:row>56</xdr:row>
      <xdr:rowOff>157986</xdr:rowOff>
    </xdr:to>
    <xdr:sp macro="" textlink="">
      <xdr:nvSpPr>
        <xdr:cNvPr id="138" name="楕円 137"/>
        <xdr:cNvSpPr/>
      </xdr:nvSpPr>
      <xdr:spPr>
        <a:xfrm>
          <a:off x="4584700" y="96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142763</xdr:rowOff>
    </xdr:from>
    <xdr:ext cx="599010" cy="259045"/>
    <xdr:sp macro="" textlink="">
      <xdr:nvSpPr>
        <xdr:cNvPr id="139" name="総務費該当値テキスト"/>
        <xdr:cNvSpPr txBox="1"/>
      </xdr:nvSpPr>
      <xdr:spPr>
        <a:xfrm>
          <a:off x="4686300" y="957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60790</xdr:rowOff>
    </xdr:from>
    <xdr:to>
      <xdr:col>20</xdr:col>
      <xdr:colOff>38100</xdr:colOff>
      <xdr:row>55</xdr:row>
      <xdr:rowOff>162390</xdr:rowOff>
    </xdr:to>
    <xdr:sp macro="" textlink="">
      <xdr:nvSpPr>
        <xdr:cNvPr id="140" name="楕円 139"/>
        <xdr:cNvSpPr/>
      </xdr:nvSpPr>
      <xdr:spPr>
        <a:xfrm>
          <a:off x="3746500" y="94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153517</xdr:rowOff>
    </xdr:from>
    <xdr:ext cx="599010" cy="259045"/>
    <xdr:sp macro="" textlink="">
      <xdr:nvSpPr>
        <xdr:cNvPr id="141" name="テキスト ボックス 140"/>
        <xdr:cNvSpPr txBox="1"/>
      </xdr:nvSpPr>
      <xdr:spPr>
        <a:xfrm>
          <a:off x="3497795" y="95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34965</xdr:rowOff>
    </xdr:from>
    <xdr:to>
      <xdr:col>15</xdr:col>
      <xdr:colOff>101600</xdr:colOff>
      <xdr:row>51</xdr:row>
      <xdr:rowOff>136565</xdr:rowOff>
    </xdr:to>
    <xdr:sp macro="" textlink="">
      <xdr:nvSpPr>
        <xdr:cNvPr id="142" name="楕円 141"/>
        <xdr:cNvSpPr/>
      </xdr:nvSpPr>
      <xdr:spPr>
        <a:xfrm>
          <a:off x="2857500" y="87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153092</xdr:rowOff>
    </xdr:from>
    <xdr:ext cx="599010" cy="259045"/>
    <xdr:sp macro="" textlink="">
      <xdr:nvSpPr>
        <xdr:cNvPr id="143" name="テキスト ボックス 142"/>
        <xdr:cNvSpPr txBox="1"/>
      </xdr:nvSpPr>
      <xdr:spPr>
        <a:xfrm>
          <a:off x="2608795" y="85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103005</xdr:rowOff>
    </xdr:from>
    <xdr:to>
      <xdr:col>10</xdr:col>
      <xdr:colOff>165100</xdr:colOff>
      <xdr:row>58</xdr:row>
      <xdr:rowOff>33155</xdr:rowOff>
    </xdr:to>
    <xdr:sp macro="" textlink="">
      <xdr:nvSpPr>
        <xdr:cNvPr id="144" name="楕円 143"/>
        <xdr:cNvSpPr/>
      </xdr:nvSpPr>
      <xdr:spPr>
        <a:xfrm>
          <a:off x="1968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24282</xdr:rowOff>
    </xdr:from>
    <xdr:ext cx="534377" cy="259045"/>
    <xdr:sp macro="" textlink="">
      <xdr:nvSpPr>
        <xdr:cNvPr id="145" name="テキスト ボックス 144"/>
        <xdr:cNvSpPr txBox="1"/>
      </xdr:nvSpPr>
      <xdr:spPr>
        <a:xfrm>
          <a:off x="1752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5476</xdr:rowOff>
    </xdr:from>
    <xdr:to>
      <xdr:col>6</xdr:col>
      <xdr:colOff>38100</xdr:colOff>
      <xdr:row>58</xdr:row>
      <xdr:rowOff>107076</xdr:rowOff>
    </xdr:to>
    <xdr:sp macro="" textlink="">
      <xdr:nvSpPr>
        <xdr:cNvPr id="146" name="楕円 145"/>
        <xdr:cNvSpPr/>
      </xdr:nvSpPr>
      <xdr:spPr>
        <a:xfrm>
          <a:off x="1079500" y="99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98203</xdr:rowOff>
    </xdr:from>
    <xdr:ext cx="534377" cy="259045"/>
    <xdr:sp macro="" textlink="">
      <xdr:nvSpPr>
        <xdr:cNvPr id="147" name="テキスト ボックス 146"/>
        <xdr:cNvSpPr txBox="1"/>
      </xdr:nvSpPr>
      <xdr:spPr>
        <a:xfrm>
          <a:off x="863111" y="10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144664</xdr:rowOff>
    </xdr:from>
    <xdr:to>
      <xdr:col>24</xdr:col>
      <xdr:colOff>62865</xdr:colOff>
      <xdr:row>78</xdr:row>
      <xdr:rowOff>111810</xdr:rowOff>
    </xdr:to>
    <xdr:cxnSp macro="">
      <xdr:nvCxnSpPr>
        <xdr:cNvPr id="174" name="直線コネクタ 173"/>
        <xdr:cNvCxnSpPr/>
      </xdr:nvCxnSpPr>
      <xdr:spPr>
        <a:xfrm flipV="1">
          <a:off x="4633595" y="11974714"/>
          <a:ext cx="1270" cy="1510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115637</xdr:rowOff>
    </xdr:from>
    <xdr:ext cx="599010" cy="259045"/>
    <xdr:sp macro="" textlink="">
      <xdr:nvSpPr>
        <xdr:cNvPr id="175" name="民生費最小値テキスト"/>
        <xdr:cNvSpPr txBox="1"/>
      </xdr:nvSpPr>
      <xdr:spPr>
        <a:xfrm>
          <a:off x="4686300" y="134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111810</xdr:rowOff>
    </xdr:from>
    <xdr:to>
      <xdr:col>24</xdr:col>
      <xdr:colOff>152400</xdr:colOff>
      <xdr:row>78</xdr:row>
      <xdr:rowOff>111810</xdr:rowOff>
    </xdr:to>
    <xdr:cxnSp macro="">
      <xdr:nvCxnSpPr>
        <xdr:cNvPr id="176" name="直線コネクタ 175"/>
        <xdr:cNvCxnSpPr/>
      </xdr:nvCxnSpPr>
      <xdr:spPr>
        <a:xfrm>
          <a:off x="4546600" y="134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91341</xdr:rowOff>
    </xdr:from>
    <xdr:ext cx="599010" cy="259045"/>
    <xdr:sp macro="" textlink="">
      <xdr:nvSpPr>
        <xdr:cNvPr id="177" name="民生費最大値テキスト"/>
        <xdr:cNvSpPr txBox="1"/>
      </xdr:nvSpPr>
      <xdr:spPr>
        <a:xfrm>
          <a:off x="4686300" y="1174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222,196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144664</xdr:rowOff>
    </xdr:from>
    <xdr:to>
      <xdr:col>24</xdr:col>
      <xdr:colOff>152400</xdr:colOff>
      <xdr:row>69</xdr:row>
      <xdr:rowOff>144664</xdr:rowOff>
    </xdr:to>
    <xdr:cxnSp macro="">
      <xdr:nvCxnSpPr>
        <xdr:cNvPr id="178" name="直線コネクタ 177"/>
        <xdr:cNvCxnSpPr/>
      </xdr:nvCxnSpPr>
      <xdr:spPr>
        <a:xfrm>
          <a:off x="4546600" y="1197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55722</xdr:rowOff>
    </xdr:from>
    <xdr:to>
      <xdr:col>24</xdr:col>
      <xdr:colOff>63500</xdr:colOff>
      <xdr:row>73</xdr:row>
      <xdr:rowOff>127813</xdr:rowOff>
    </xdr:to>
    <xdr:cxnSp macro="">
      <xdr:nvCxnSpPr>
        <xdr:cNvPr id="179" name="直線コネクタ 178"/>
        <xdr:cNvCxnSpPr/>
      </xdr:nvCxnSpPr>
      <xdr:spPr>
        <a:xfrm>
          <a:off x="3797300" y="12571572"/>
          <a:ext cx="8382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145492</xdr:rowOff>
    </xdr:from>
    <xdr:ext cx="599010" cy="259045"/>
    <xdr:sp macro="" textlink="">
      <xdr:nvSpPr>
        <xdr:cNvPr id="180" name="民生費平均値テキスト"/>
        <xdr:cNvSpPr txBox="1"/>
      </xdr:nvSpPr>
      <xdr:spPr>
        <a:xfrm>
          <a:off x="4686300" y="126613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167065</xdr:rowOff>
    </xdr:from>
    <xdr:to>
      <xdr:col>24</xdr:col>
      <xdr:colOff>114300</xdr:colOff>
      <xdr:row>74</xdr:row>
      <xdr:rowOff>97215</xdr:rowOff>
    </xdr:to>
    <xdr:sp macro="" textlink="">
      <xdr:nvSpPr>
        <xdr:cNvPr id="181" name="フローチャート: 判断 180"/>
        <xdr:cNvSpPr/>
      </xdr:nvSpPr>
      <xdr:spPr>
        <a:xfrm>
          <a:off x="4584700" y="1268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55722</xdr:rowOff>
    </xdr:from>
    <xdr:to>
      <xdr:col>19</xdr:col>
      <xdr:colOff>177800</xdr:colOff>
      <xdr:row>75</xdr:row>
      <xdr:rowOff>83676</xdr:rowOff>
    </xdr:to>
    <xdr:cxnSp macro="">
      <xdr:nvCxnSpPr>
        <xdr:cNvPr id="182" name="直線コネクタ 181"/>
        <xdr:cNvCxnSpPr/>
      </xdr:nvCxnSpPr>
      <xdr:spPr>
        <a:xfrm flipV="1">
          <a:off x="2908300" y="12571572"/>
          <a:ext cx="889000" cy="37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3714</xdr:rowOff>
    </xdr:from>
    <xdr:to>
      <xdr:col>20</xdr:col>
      <xdr:colOff>38100</xdr:colOff>
      <xdr:row>73</xdr:row>
      <xdr:rowOff>105314</xdr:rowOff>
    </xdr:to>
    <xdr:sp macro="" textlink="">
      <xdr:nvSpPr>
        <xdr:cNvPr id="183" name="フローチャート: 判断 182"/>
        <xdr:cNvSpPr/>
      </xdr:nvSpPr>
      <xdr:spPr>
        <a:xfrm>
          <a:off x="3746500" y="125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121841</xdr:rowOff>
    </xdr:from>
    <xdr:ext cx="599010" cy="259045"/>
    <xdr:sp macro="" textlink="">
      <xdr:nvSpPr>
        <xdr:cNvPr id="184" name="テキスト ボックス 183"/>
        <xdr:cNvSpPr txBox="1"/>
      </xdr:nvSpPr>
      <xdr:spPr>
        <a:xfrm>
          <a:off x="3497795" y="12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83676</xdr:rowOff>
    </xdr:from>
    <xdr:to>
      <xdr:col>15</xdr:col>
      <xdr:colOff>50800</xdr:colOff>
      <xdr:row>76</xdr:row>
      <xdr:rowOff>118849</xdr:rowOff>
    </xdr:to>
    <xdr:cxnSp macro="">
      <xdr:nvCxnSpPr>
        <xdr:cNvPr id="185" name="直線コネクタ 184"/>
        <xdr:cNvCxnSpPr/>
      </xdr:nvCxnSpPr>
      <xdr:spPr>
        <a:xfrm flipV="1">
          <a:off x="2019300" y="12942426"/>
          <a:ext cx="889000" cy="20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51230</xdr:rowOff>
    </xdr:from>
    <xdr:to>
      <xdr:col>15</xdr:col>
      <xdr:colOff>101600</xdr:colOff>
      <xdr:row>74</xdr:row>
      <xdr:rowOff>152830</xdr:rowOff>
    </xdr:to>
    <xdr:sp macro="" textlink="">
      <xdr:nvSpPr>
        <xdr:cNvPr id="186" name="フローチャート: 判断 185"/>
        <xdr:cNvSpPr/>
      </xdr:nvSpPr>
      <xdr:spPr>
        <a:xfrm>
          <a:off x="2857500" y="1273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169357</xdr:rowOff>
    </xdr:from>
    <xdr:ext cx="599010" cy="259045"/>
    <xdr:sp macro="" textlink="">
      <xdr:nvSpPr>
        <xdr:cNvPr id="187" name="テキスト ボックス 186"/>
        <xdr:cNvSpPr txBox="1"/>
      </xdr:nvSpPr>
      <xdr:spPr>
        <a:xfrm>
          <a:off x="2608795" y="125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118849</xdr:rowOff>
    </xdr:from>
    <xdr:to>
      <xdr:col>10</xdr:col>
      <xdr:colOff>114300</xdr:colOff>
      <xdr:row>77</xdr:row>
      <xdr:rowOff>30789</xdr:rowOff>
    </xdr:to>
    <xdr:cxnSp macro="">
      <xdr:nvCxnSpPr>
        <xdr:cNvPr id="188" name="直線コネクタ 187"/>
        <xdr:cNvCxnSpPr/>
      </xdr:nvCxnSpPr>
      <xdr:spPr>
        <a:xfrm flipV="1">
          <a:off x="1130300" y="13149049"/>
          <a:ext cx="889000" cy="8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108593</xdr:rowOff>
    </xdr:from>
    <xdr:to>
      <xdr:col>10</xdr:col>
      <xdr:colOff>165100</xdr:colOff>
      <xdr:row>76</xdr:row>
      <xdr:rowOff>38742</xdr:rowOff>
    </xdr:to>
    <xdr:sp macro="" textlink="">
      <xdr:nvSpPr>
        <xdr:cNvPr id="189" name="フローチャート: 判断 188"/>
        <xdr:cNvSpPr/>
      </xdr:nvSpPr>
      <xdr:spPr>
        <a:xfrm>
          <a:off x="1968500" y="1296734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55270</xdr:rowOff>
    </xdr:from>
    <xdr:ext cx="599010" cy="259045"/>
    <xdr:sp macro="" textlink="">
      <xdr:nvSpPr>
        <xdr:cNvPr id="190" name="テキスト ボックス 189"/>
        <xdr:cNvSpPr txBox="1"/>
      </xdr:nvSpPr>
      <xdr:spPr>
        <a:xfrm>
          <a:off x="1719795" y="127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161578</xdr:rowOff>
    </xdr:from>
    <xdr:to>
      <xdr:col>6</xdr:col>
      <xdr:colOff>38100</xdr:colOff>
      <xdr:row>76</xdr:row>
      <xdr:rowOff>91728</xdr:rowOff>
    </xdr:to>
    <xdr:sp macro="" textlink="">
      <xdr:nvSpPr>
        <xdr:cNvPr id="191" name="フローチャート: 判断 190"/>
        <xdr:cNvSpPr/>
      </xdr:nvSpPr>
      <xdr:spPr>
        <a:xfrm>
          <a:off x="1079500" y="130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108256</xdr:rowOff>
    </xdr:from>
    <xdr:ext cx="599010" cy="259045"/>
    <xdr:sp macro="" textlink="">
      <xdr:nvSpPr>
        <xdr:cNvPr id="192" name="テキスト ボックス 191"/>
        <xdr:cNvSpPr txBox="1"/>
      </xdr:nvSpPr>
      <xdr:spPr>
        <a:xfrm>
          <a:off x="830795" y="1279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77013</xdr:rowOff>
    </xdr:from>
    <xdr:to>
      <xdr:col>24</xdr:col>
      <xdr:colOff>114300</xdr:colOff>
      <xdr:row>74</xdr:row>
      <xdr:rowOff>7163</xdr:rowOff>
    </xdr:to>
    <xdr:sp macro="" textlink="">
      <xdr:nvSpPr>
        <xdr:cNvPr id="198" name="楕円 197"/>
        <xdr:cNvSpPr/>
      </xdr:nvSpPr>
      <xdr:spPr>
        <a:xfrm>
          <a:off x="4584700" y="125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99890</xdr:rowOff>
    </xdr:from>
    <xdr:ext cx="599010" cy="259045"/>
    <xdr:sp macro="" textlink="">
      <xdr:nvSpPr>
        <xdr:cNvPr id="199" name="民生費該当値テキスト"/>
        <xdr:cNvSpPr txBox="1"/>
      </xdr:nvSpPr>
      <xdr:spPr>
        <a:xfrm>
          <a:off x="4686300" y="1244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4922</xdr:rowOff>
    </xdr:from>
    <xdr:to>
      <xdr:col>20</xdr:col>
      <xdr:colOff>38100</xdr:colOff>
      <xdr:row>73</xdr:row>
      <xdr:rowOff>106522</xdr:rowOff>
    </xdr:to>
    <xdr:sp macro="" textlink="">
      <xdr:nvSpPr>
        <xdr:cNvPr id="200" name="楕円 199"/>
        <xdr:cNvSpPr/>
      </xdr:nvSpPr>
      <xdr:spPr>
        <a:xfrm>
          <a:off x="3746500" y="125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97649</xdr:rowOff>
    </xdr:from>
    <xdr:ext cx="599010" cy="259045"/>
    <xdr:sp macro="" textlink="">
      <xdr:nvSpPr>
        <xdr:cNvPr id="201" name="テキスト ボックス 200"/>
        <xdr:cNvSpPr txBox="1"/>
      </xdr:nvSpPr>
      <xdr:spPr>
        <a:xfrm>
          <a:off x="3497795" y="1261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32876</xdr:rowOff>
    </xdr:from>
    <xdr:to>
      <xdr:col>15</xdr:col>
      <xdr:colOff>101600</xdr:colOff>
      <xdr:row>75</xdr:row>
      <xdr:rowOff>134476</xdr:rowOff>
    </xdr:to>
    <xdr:sp macro="" textlink="">
      <xdr:nvSpPr>
        <xdr:cNvPr id="202" name="楕円 201"/>
        <xdr:cNvSpPr/>
      </xdr:nvSpPr>
      <xdr:spPr>
        <a:xfrm>
          <a:off x="2857500" y="128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125604</xdr:rowOff>
    </xdr:from>
    <xdr:ext cx="599010" cy="259045"/>
    <xdr:sp macro="" textlink="">
      <xdr:nvSpPr>
        <xdr:cNvPr id="203" name="テキスト ボックス 202"/>
        <xdr:cNvSpPr txBox="1"/>
      </xdr:nvSpPr>
      <xdr:spPr>
        <a:xfrm>
          <a:off x="2608795" y="1298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68049</xdr:rowOff>
    </xdr:from>
    <xdr:to>
      <xdr:col>10</xdr:col>
      <xdr:colOff>165100</xdr:colOff>
      <xdr:row>76</xdr:row>
      <xdr:rowOff>169649</xdr:rowOff>
    </xdr:to>
    <xdr:sp macro="" textlink="">
      <xdr:nvSpPr>
        <xdr:cNvPr id="204" name="楕円 203"/>
        <xdr:cNvSpPr/>
      </xdr:nvSpPr>
      <xdr:spPr>
        <a:xfrm>
          <a:off x="1968500" y="130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160776</xdr:rowOff>
    </xdr:from>
    <xdr:ext cx="599010" cy="259045"/>
    <xdr:sp macro="" textlink="">
      <xdr:nvSpPr>
        <xdr:cNvPr id="205" name="テキスト ボックス 204"/>
        <xdr:cNvSpPr txBox="1"/>
      </xdr:nvSpPr>
      <xdr:spPr>
        <a:xfrm>
          <a:off x="1719795" y="131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151439</xdr:rowOff>
    </xdr:from>
    <xdr:to>
      <xdr:col>6</xdr:col>
      <xdr:colOff>38100</xdr:colOff>
      <xdr:row>77</xdr:row>
      <xdr:rowOff>81589</xdr:rowOff>
    </xdr:to>
    <xdr:sp macro="" textlink="">
      <xdr:nvSpPr>
        <xdr:cNvPr id="206" name="楕円 205"/>
        <xdr:cNvSpPr/>
      </xdr:nvSpPr>
      <xdr:spPr>
        <a:xfrm>
          <a:off x="10795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72716</xdr:rowOff>
    </xdr:from>
    <xdr:ext cx="599010" cy="259045"/>
    <xdr:sp macro="" textlink="">
      <xdr:nvSpPr>
        <xdr:cNvPr id="207" name="テキスト ボックス 206"/>
        <xdr:cNvSpPr txBox="1"/>
      </xdr:nvSpPr>
      <xdr:spPr>
        <a:xfrm>
          <a:off x="830795" y="1327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92056</xdr:rowOff>
    </xdr:from>
    <xdr:to>
      <xdr:col>24</xdr:col>
      <xdr:colOff>62865</xdr:colOff>
      <xdr:row>97</xdr:row>
      <xdr:rowOff>165342</xdr:rowOff>
    </xdr:to>
    <xdr:cxnSp macro="">
      <xdr:nvCxnSpPr>
        <xdr:cNvPr id="232" name="直線コネクタ 231"/>
        <xdr:cNvCxnSpPr/>
      </xdr:nvCxnSpPr>
      <xdr:spPr>
        <a:xfrm flipV="1">
          <a:off x="4633595" y="15522556"/>
          <a:ext cx="1270" cy="12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169169</xdr:rowOff>
    </xdr:from>
    <xdr:ext cx="534377" cy="259045"/>
    <xdr:sp macro="" textlink="">
      <xdr:nvSpPr>
        <xdr:cNvPr id="233" name="衛生費最小値テキスト"/>
        <xdr:cNvSpPr txBox="1"/>
      </xdr:nvSpPr>
      <xdr:spPr>
        <a:xfrm>
          <a:off x="4686300"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165342</xdr:rowOff>
    </xdr:from>
    <xdr:to>
      <xdr:col>24</xdr:col>
      <xdr:colOff>152400</xdr:colOff>
      <xdr:row>97</xdr:row>
      <xdr:rowOff>165342</xdr:rowOff>
    </xdr:to>
    <xdr:cxnSp macro="">
      <xdr:nvCxnSpPr>
        <xdr:cNvPr id="234" name="直線コネクタ 233"/>
        <xdr:cNvCxnSpPr/>
      </xdr:nvCxnSpPr>
      <xdr:spPr>
        <a:xfrm>
          <a:off x="4546600" y="1679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38733</xdr:rowOff>
    </xdr:from>
    <xdr:ext cx="534377" cy="259045"/>
    <xdr:sp macro="" textlink="">
      <xdr:nvSpPr>
        <xdr:cNvPr id="235" name="衛生費最大値テキスト"/>
        <xdr:cNvSpPr txBox="1"/>
      </xdr:nvSpPr>
      <xdr:spPr>
        <a:xfrm>
          <a:off x="4686300" y="152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98,501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92056</xdr:rowOff>
    </xdr:from>
    <xdr:to>
      <xdr:col>24</xdr:col>
      <xdr:colOff>152400</xdr:colOff>
      <xdr:row>90</xdr:row>
      <xdr:rowOff>92056</xdr:rowOff>
    </xdr:to>
    <xdr:cxnSp macro="">
      <xdr:nvCxnSpPr>
        <xdr:cNvPr id="236" name="直線コネクタ 235"/>
        <xdr:cNvCxnSpPr/>
      </xdr:nvCxnSpPr>
      <xdr:spPr>
        <a:xfrm>
          <a:off x="4546600" y="1552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102400</xdr:rowOff>
    </xdr:from>
    <xdr:to>
      <xdr:col>24</xdr:col>
      <xdr:colOff>63500</xdr:colOff>
      <xdr:row>96</xdr:row>
      <xdr:rowOff>22828</xdr:rowOff>
    </xdr:to>
    <xdr:cxnSp macro="">
      <xdr:nvCxnSpPr>
        <xdr:cNvPr id="237" name="直線コネクタ 236"/>
        <xdr:cNvCxnSpPr/>
      </xdr:nvCxnSpPr>
      <xdr:spPr>
        <a:xfrm>
          <a:off x="3797300" y="16390150"/>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126065</xdr:rowOff>
    </xdr:from>
    <xdr:ext cx="534377" cy="259045"/>
    <xdr:sp macro="" textlink="">
      <xdr:nvSpPr>
        <xdr:cNvPr id="238" name="衛生費平均値テキスト"/>
        <xdr:cNvSpPr txBox="1"/>
      </xdr:nvSpPr>
      <xdr:spPr>
        <a:xfrm>
          <a:off x="4686300" y="16070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103188</xdr:rowOff>
    </xdr:from>
    <xdr:to>
      <xdr:col>24</xdr:col>
      <xdr:colOff>114300</xdr:colOff>
      <xdr:row>95</xdr:row>
      <xdr:rowOff>33338</xdr:rowOff>
    </xdr:to>
    <xdr:sp macro="" textlink="">
      <xdr:nvSpPr>
        <xdr:cNvPr id="239" name="フローチャート: 判断 238"/>
        <xdr:cNvSpPr/>
      </xdr:nvSpPr>
      <xdr:spPr>
        <a:xfrm>
          <a:off x="4584700" y="1621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102400</xdr:rowOff>
    </xdr:from>
    <xdr:to>
      <xdr:col>19</xdr:col>
      <xdr:colOff>177800</xdr:colOff>
      <xdr:row>95</xdr:row>
      <xdr:rowOff>156750</xdr:rowOff>
    </xdr:to>
    <xdr:cxnSp macro="">
      <xdr:nvCxnSpPr>
        <xdr:cNvPr id="240" name="直線コネクタ 239"/>
        <xdr:cNvCxnSpPr/>
      </xdr:nvCxnSpPr>
      <xdr:spPr>
        <a:xfrm flipV="1">
          <a:off x="2908300" y="1639015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134734</xdr:rowOff>
    </xdr:from>
    <xdr:to>
      <xdr:col>20</xdr:col>
      <xdr:colOff>38100</xdr:colOff>
      <xdr:row>94</xdr:row>
      <xdr:rowOff>64884</xdr:rowOff>
    </xdr:to>
    <xdr:sp macro="" textlink="">
      <xdr:nvSpPr>
        <xdr:cNvPr id="241" name="フローチャート: 判断 240"/>
        <xdr:cNvSpPr/>
      </xdr:nvSpPr>
      <xdr:spPr>
        <a:xfrm>
          <a:off x="37465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81411</xdr:rowOff>
    </xdr:from>
    <xdr:ext cx="534377" cy="259045"/>
    <xdr:sp macro="" textlink="">
      <xdr:nvSpPr>
        <xdr:cNvPr id="242" name="テキスト ボックス 241"/>
        <xdr:cNvSpPr txBox="1"/>
      </xdr:nvSpPr>
      <xdr:spPr>
        <a:xfrm>
          <a:off x="3530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156750</xdr:rowOff>
    </xdr:from>
    <xdr:to>
      <xdr:col>15</xdr:col>
      <xdr:colOff>50800</xdr:colOff>
      <xdr:row>96</xdr:row>
      <xdr:rowOff>129146</xdr:rowOff>
    </xdr:to>
    <xdr:cxnSp macro="">
      <xdr:nvCxnSpPr>
        <xdr:cNvPr id="243" name="直線コネクタ 242"/>
        <xdr:cNvCxnSpPr/>
      </xdr:nvCxnSpPr>
      <xdr:spPr>
        <a:xfrm flipV="1">
          <a:off x="2019300" y="16444500"/>
          <a:ext cx="889000" cy="1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21329</xdr:rowOff>
    </xdr:from>
    <xdr:to>
      <xdr:col>15</xdr:col>
      <xdr:colOff>101600</xdr:colOff>
      <xdr:row>95</xdr:row>
      <xdr:rowOff>122929</xdr:rowOff>
    </xdr:to>
    <xdr:sp macro="" textlink="">
      <xdr:nvSpPr>
        <xdr:cNvPr id="244" name="フローチャート: 判断 243"/>
        <xdr:cNvSpPr/>
      </xdr:nvSpPr>
      <xdr:spPr>
        <a:xfrm>
          <a:off x="2857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139456</xdr:rowOff>
    </xdr:from>
    <xdr:ext cx="534377" cy="259045"/>
    <xdr:sp macro="" textlink="">
      <xdr:nvSpPr>
        <xdr:cNvPr id="245" name="テキスト ボックス 244"/>
        <xdr:cNvSpPr txBox="1"/>
      </xdr:nvSpPr>
      <xdr:spPr>
        <a:xfrm>
          <a:off x="2641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60776</xdr:rowOff>
    </xdr:from>
    <xdr:to>
      <xdr:col>10</xdr:col>
      <xdr:colOff>114300</xdr:colOff>
      <xdr:row>96</xdr:row>
      <xdr:rowOff>129146</xdr:rowOff>
    </xdr:to>
    <xdr:cxnSp macro="">
      <xdr:nvCxnSpPr>
        <xdr:cNvPr id="246" name="直線コネクタ 245"/>
        <xdr:cNvCxnSpPr/>
      </xdr:nvCxnSpPr>
      <xdr:spPr>
        <a:xfrm>
          <a:off x="1130300" y="16519976"/>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98310</xdr:rowOff>
    </xdr:from>
    <xdr:to>
      <xdr:col>10</xdr:col>
      <xdr:colOff>165100</xdr:colOff>
      <xdr:row>96</xdr:row>
      <xdr:rowOff>28460</xdr:rowOff>
    </xdr:to>
    <xdr:sp macro="" textlink="">
      <xdr:nvSpPr>
        <xdr:cNvPr id="247" name="フローチャート: 判断 246"/>
        <xdr:cNvSpPr/>
      </xdr:nvSpPr>
      <xdr:spPr>
        <a:xfrm>
          <a:off x="1968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44987</xdr:rowOff>
    </xdr:from>
    <xdr:ext cx="534377" cy="259045"/>
    <xdr:sp macro="" textlink="">
      <xdr:nvSpPr>
        <xdr:cNvPr id="248" name="テキスト ボックス 247"/>
        <xdr:cNvSpPr txBox="1"/>
      </xdr:nvSpPr>
      <xdr:spPr>
        <a:xfrm>
          <a:off x="1752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49" name="フローチャート: 判断 248"/>
        <xdr:cNvSpPr/>
      </xdr:nvSpPr>
      <xdr:spPr>
        <a:xfrm>
          <a:off x="1079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50" name="テキスト ボックス 249"/>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143478</xdr:rowOff>
    </xdr:from>
    <xdr:to>
      <xdr:col>24</xdr:col>
      <xdr:colOff>114300</xdr:colOff>
      <xdr:row>96</xdr:row>
      <xdr:rowOff>73628</xdr:rowOff>
    </xdr:to>
    <xdr:sp macro="" textlink="">
      <xdr:nvSpPr>
        <xdr:cNvPr id="256" name="楕円 255"/>
        <xdr:cNvSpPr/>
      </xdr:nvSpPr>
      <xdr:spPr>
        <a:xfrm>
          <a:off x="4584700" y="164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121905</xdr:rowOff>
    </xdr:from>
    <xdr:ext cx="534377" cy="259045"/>
    <xdr:sp macro="" textlink="">
      <xdr:nvSpPr>
        <xdr:cNvPr id="257" name="衛生費該当値テキスト"/>
        <xdr:cNvSpPr txBox="1"/>
      </xdr:nvSpPr>
      <xdr:spPr>
        <a:xfrm>
          <a:off x="4686300" y="164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51600</xdr:rowOff>
    </xdr:from>
    <xdr:to>
      <xdr:col>20</xdr:col>
      <xdr:colOff>38100</xdr:colOff>
      <xdr:row>95</xdr:row>
      <xdr:rowOff>153200</xdr:rowOff>
    </xdr:to>
    <xdr:sp macro="" textlink="">
      <xdr:nvSpPr>
        <xdr:cNvPr id="258" name="楕円 257"/>
        <xdr:cNvSpPr/>
      </xdr:nvSpPr>
      <xdr:spPr>
        <a:xfrm>
          <a:off x="3746500" y="163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144327</xdr:rowOff>
    </xdr:from>
    <xdr:ext cx="534377" cy="259045"/>
    <xdr:sp macro="" textlink="">
      <xdr:nvSpPr>
        <xdr:cNvPr id="259" name="テキスト ボックス 258"/>
        <xdr:cNvSpPr txBox="1"/>
      </xdr:nvSpPr>
      <xdr:spPr>
        <a:xfrm>
          <a:off x="3530111" y="164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105950</xdr:rowOff>
    </xdr:from>
    <xdr:to>
      <xdr:col>15</xdr:col>
      <xdr:colOff>101600</xdr:colOff>
      <xdr:row>96</xdr:row>
      <xdr:rowOff>36100</xdr:rowOff>
    </xdr:to>
    <xdr:sp macro="" textlink="">
      <xdr:nvSpPr>
        <xdr:cNvPr id="260" name="楕円 259"/>
        <xdr:cNvSpPr/>
      </xdr:nvSpPr>
      <xdr:spPr>
        <a:xfrm>
          <a:off x="2857500" y="163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27227</xdr:rowOff>
    </xdr:from>
    <xdr:ext cx="534377" cy="259045"/>
    <xdr:sp macro="" textlink="">
      <xdr:nvSpPr>
        <xdr:cNvPr id="261" name="テキスト ボックス 260"/>
        <xdr:cNvSpPr txBox="1"/>
      </xdr:nvSpPr>
      <xdr:spPr>
        <a:xfrm>
          <a:off x="2641111" y="164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78346</xdr:rowOff>
    </xdr:from>
    <xdr:to>
      <xdr:col>10</xdr:col>
      <xdr:colOff>165100</xdr:colOff>
      <xdr:row>97</xdr:row>
      <xdr:rowOff>8496</xdr:rowOff>
    </xdr:to>
    <xdr:sp macro="" textlink="">
      <xdr:nvSpPr>
        <xdr:cNvPr id="262" name="楕円 261"/>
        <xdr:cNvSpPr/>
      </xdr:nvSpPr>
      <xdr:spPr>
        <a:xfrm>
          <a:off x="1968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171073</xdr:rowOff>
    </xdr:from>
    <xdr:ext cx="534377" cy="259045"/>
    <xdr:sp macro="" textlink="">
      <xdr:nvSpPr>
        <xdr:cNvPr id="263" name="テキスト ボックス 262"/>
        <xdr:cNvSpPr txBox="1"/>
      </xdr:nvSpPr>
      <xdr:spPr>
        <a:xfrm>
          <a:off x="1752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9976</xdr:rowOff>
    </xdr:from>
    <xdr:to>
      <xdr:col>6</xdr:col>
      <xdr:colOff>38100</xdr:colOff>
      <xdr:row>96</xdr:row>
      <xdr:rowOff>111576</xdr:rowOff>
    </xdr:to>
    <xdr:sp macro="" textlink="">
      <xdr:nvSpPr>
        <xdr:cNvPr id="264" name="楕円 263"/>
        <xdr:cNvSpPr/>
      </xdr:nvSpPr>
      <xdr:spPr>
        <a:xfrm>
          <a:off x="1079500" y="164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102703</xdr:rowOff>
    </xdr:from>
    <xdr:ext cx="534377" cy="259045"/>
    <xdr:sp macro="" textlink="">
      <xdr:nvSpPr>
        <xdr:cNvPr id="265" name="テキスト ボックス 264"/>
        <xdr:cNvSpPr txBox="1"/>
      </xdr:nvSpPr>
      <xdr:spPr>
        <a:xfrm>
          <a:off x="863111" y="165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41910</xdr:rowOff>
    </xdr:from>
    <xdr:to>
      <xdr:col>54</xdr:col>
      <xdr:colOff>189865</xdr:colOff>
      <xdr:row>39</xdr:row>
      <xdr:rowOff>44450</xdr:rowOff>
    </xdr:to>
    <xdr:cxnSp macro="">
      <xdr:nvCxnSpPr>
        <xdr:cNvPr id="289" name="直線コネクタ 288"/>
        <xdr:cNvCxnSpPr/>
      </xdr:nvCxnSpPr>
      <xdr:spPr>
        <a:xfrm flipV="1">
          <a:off x="10475595" y="5871210"/>
          <a:ext cx="1270" cy="8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160037</xdr:rowOff>
    </xdr:from>
    <xdr:ext cx="378565" cy="259045"/>
    <xdr:sp macro="" textlink="">
      <xdr:nvSpPr>
        <xdr:cNvPr id="292" name="労働費最大値テキスト"/>
        <xdr:cNvSpPr txBox="1"/>
      </xdr:nvSpPr>
      <xdr:spPr>
        <a:xfrm>
          <a:off x="10528300"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293" name="直線コネクタ 292"/>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66040</xdr:rowOff>
    </xdr:from>
    <xdr:to>
      <xdr:col>55</xdr:col>
      <xdr:colOff>0</xdr:colOff>
      <xdr:row>37</xdr:row>
      <xdr:rowOff>124460</xdr:rowOff>
    </xdr:to>
    <xdr:cxnSp macro="">
      <xdr:nvCxnSpPr>
        <xdr:cNvPr id="294" name="直線コネクタ 293"/>
        <xdr:cNvCxnSpPr/>
      </xdr:nvCxnSpPr>
      <xdr:spPr>
        <a:xfrm flipV="1">
          <a:off x="9639300" y="640969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35577</xdr:rowOff>
    </xdr:from>
    <xdr:ext cx="378565" cy="259045"/>
    <xdr:sp macro="" textlink="">
      <xdr:nvSpPr>
        <xdr:cNvPr id="295" name="労働費平均値テキスト"/>
        <xdr:cNvSpPr txBox="1"/>
      </xdr:nvSpPr>
      <xdr:spPr>
        <a:xfrm>
          <a:off x="10528300" y="62077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6" name="フローチャート: 判断 295"/>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124460</xdr:rowOff>
    </xdr:from>
    <xdr:to>
      <xdr:col>50</xdr:col>
      <xdr:colOff>114300</xdr:colOff>
      <xdr:row>37</xdr:row>
      <xdr:rowOff>137160</xdr:rowOff>
    </xdr:to>
    <xdr:cxnSp macro="">
      <xdr:nvCxnSpPr>
        <xdr:cNvPr id="297" name="直線コネクタ 296"/>
        <xdr:cNvCxnSpPr/>
      </xdr:nvCxnSpPr>
      <xdr:spPr>
        <a:xfrm flipV="1">
          <a:off x="8750300" y="64681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31750</xdr:rowOff>
    </xdr:from>
    <xdr:to>
      <xdr:col>50</xdr:col>
      <xdr:colOff>165100</xdr:colOff>
      <xdr:row>37</xdr:row>
      <xdr:rowOff>133350</xdr:rowOff>
    </xdr:to>
    <xdr:sp macro="" textlink="">
      <xdr:nvSpPr>
        <xdr:cNvPr id="298" name="フローチャート: 判断 297"/>
        <xdr:cNvSpPr/>
      </xdr:nvSpPr>
      <xdr:spPr>
        <a:xfrm>
          <a:off x="9588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149877</xdr:rowOff>
    </xdr:from>
    <xdr:ext cx="378565" cy="259045"/>
    <xdr:sp macro="" textlink="">
      <xdr:nvSpPr>
        <xdr:cNvPr id="299" name="テキスト ボックス 298"/>
        <xdr:cNvSpPr txBox="1"/>
      </xdr:nvSpPr>
      <xdr:spPr>
        <a:xfrm>
          <a:off x="9450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68580</xdr:rowOff>
    </xdr:from>
    <xdr:to>
      <xdr:col>45</xdr:col>
      <xdr:colOff>177800</xdr:colOff>
      <xdr:row>37</xdr:row>
      <xdr:rowOff>137160</xdr:rowOff>
    </xdr:to>
    <xdr:cxnSp macro="">
      <xdr:nvCxnSpPr>
        <xdr:cNvPr id="300" name="直線コネクタ 299"/>
        <xdr:cNvCxnSpPr/>
      </xdr:nvCxnSpPr>
      <xdr:spPr>
        <a:xfrm>
          <a:off x="7861300" y="6412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138430</xdr:rowOff>
    </xdr:from>
    <xdr:to>
      <xdr:col>46</xdr:col>
      <xdr:colOff>38100</xdr:colOff>
      <xdr:row>37</xdr:row>
      <xdr:rowOff>68580</xdr:rowOff>
    </xdr:to>
    <xdr:sp macro="" textlink="">
      <xdr:nvSpPr>
        <xdr:cNvPr id="301" name="フローチャート: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146050</xdr:rowOff>
    </xdr:from>
    <xdr:to>
      <xdr:col>41</xdr:col>
      <xdr:colOff>50800</xdr:colOff>
      <xdr:row>37</xdr:row>
      <xdr:rowOff>68580</xdr:rowOff>
    </xdr:to>
    <xdr:cxnSp macro="">
      <xdr:nvCxnSpPr>
        <xdr:cNvPr id="303" name="直線コネクタ 302"/>
        <xdr:cNvCxnSpPr/>
      </xdr:nvCxnSpPr>
      <xdr:spPr>
        <a:xfrm>
          <a:off x="6972300" y="5461000"/>
          <a:ext cx="889000" cy="9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50800</xdr:rowOff>
    </xdr:from>
    <xdr:to>
      <xdr:col>41</xdr:col>
      <xdr:colOff>101600</xdr:colOff>
      <xdr:row>37</xdr:row>
      <xdr:rowOff>152400</xdr:rowOff>
    </xdr:to>
    <xdr:sp macro="" textlink="">
      <xdr:nvSpPr>
        <xdr:cNvPr id="304" name="フローチャート: 判断 303"/>
        <xdr:cNvSpPr/>
      </xdr:nvSpPr>
      <xdr:spPr>
        <a:xfrm>
          <a:off x="7810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143527</xdr:rowOff>
    </xdr:from>
    <xdr:ext cx="378565" cy="259045"/>
    <xdr:sp macro="" textlink="">
      <xdr:nvSpPr>
        <xdr:cNvPr id="305" name="テキスト ボックス 304"/>
        <xdr:cNvSpPr txBox="1"/>
      </xdr:nvSpPr>
      <xdr:spPr>
        <a:xfrm>
          <a:off x="7672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130810</xdr:rowOff>
    </xdr:from>
    <xdr:to>
      <xdr:col>36</xdr:col>
      <xdr:colOff>165100</xdr:colOff>
      <xdr:row>36</xdr:row>
      <xdr:rowOff>60960</xdr:rowOff>
    </xdr:to>
    <xdr:sp macro="" textlink="">
      <xdr:nvSpPr>
        <xdr:cNvPr id="306" name="フローチャート: 判断 305"/>
        <xdr:cNvSpPr/>
      </xdr:nvSpPr>
      <xdr:spPr>
        <a:xfrm>
          <a:off x="6921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52087</xdr:rowOff>
    </xdr:from>
    <xdr:ext cx="378565" cy="259045"/>
    <xdr:sp macro="" textlink="">
      <xdr:nvSpPr>
        <xdr:cNvPr id="307" name="テキスト ボックス 306"/>
        <xdr:cNvSpPr txBox="1"/>
      </xdr:nvSpPr>
      <xdr:spPr>
        <a:xfrm>
          <a:off x="6783017" y="62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15240</xdr:rowOff>
    </xdr:from>
    <xdr:to>
      <xdr:col>55</xdr:col>
      <xdr:colOff>50800</xdr:colOff>
      <xdr:row>37</xdr:row>
      <xdr:rowOff>116840</xdr:rowOff>
    </xdr:to>
    <xdr:sp macro="" textlink="">
      <xdr:nvSpPr>
        <xdr:cNvPr id="313" name="楕円 312"/>
        <xdr:cNvSpPr/>
      </xdr:nvSpPr>
      <xdr:spPr>
        <a:xfrm>
          <a:off x="104267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165117</xdr:rowOff>
    </xdr:from>
    <xdr:ext cx="378565" cy="259045"/>
    <xdr:sp macro="" textlink="">
      <xdr:nvSpPr>
        <xdr:cNvPr id="314" name="労働費該当値テキスト"/>
        <xdr:cNvSpPr txBox="1"/>
      </xdr:nvSpPr>
      <xdr:spPr>
        <a:xfrm>
          <a:off x="10528300"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73660</xdr:rowOff>
    </xdr:from>
    <xdr:to>
      <xdr:col>50</xdr:col>
      <xdr:colOff>165100</xdr:colOff>
      <xdr:row>38</xdr:row>
      <xdr:rowOff>3810</xdr:rowOff>
    </xdr:to>
    <xdr:sp macro="" textlink="">
      <xdr:nvSpPr>
        <xdr:cNvPr id="315" name="楕円 314"/>
        <xdr:cNvSpPr/>
      </xdr:nvSpPr>
      <xdr:spPr>
        <a:xfrm>
          <a:off x="958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166387</xdr:rowOff>
    </xdr:from>
    <xdr:ext cx="378565" cy="259045"/>
    <xdr:sp macro="" textlink="">
      <xdr:nvSpPr>
        <xdr:cNvPr id="316" name="テキスト ボックス 315"/>
        <xdr:cNvSpPr txBox="1"/>
      </xdr:nvSpPr>
      <xdr:spPr>
        <a:xfrm>
          <a:off x="9450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86360</xdr:rowOff>
    </xdr:from>
    <xdr:to>
      <xdr:col>46</xdr:col>
      <xdr:colOff>38100</xdr:colOff>
      <xdr:row>38</xdr:row>
      <xdr:rowOff>16510</xdr:rowOff>
    </xdr:to>
    <xdr:sp macro="" textlink="">
      <xdr:nvSpPr>
        <xdr:cNvPr id="317" name="楕円 316"/>
        <xdr:cNvSpPr/>
      </xdr:nvSpPr>
      <xdr:spPr>
        <a:xfrm>
          <a:off x="8699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7637</xdr:rowOff>
    </xdr:from>
    <xdr:ext cx="378565" cy="259045"/>
    <xdr:sp macro="" textlink="">
      <xdr:nvSpPr>
        <xdr:cNvPr id="318" name="テキスト ボックス 317"/>
        <xdr:cNvSpPr txBox="1"/>
      </xdr:nvSpPr>
      <xdr:spPr>
        <a:xfrm>
          <a:off x="8561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17780</xdr:rowOff>
    </xdr:from>
    <xdr:to>
      <xdr:col>41</xdr:col>
      <xdr:colOff>101600</xdr:colOff>
      <xdr:row>37</xdr:row>
      <xdr:rowOff>119380</xdr:rowOff>
    </xdr:to>
    <xdr:sp macro="" textlink="">
      <xdr:nvSpPr>
        <xdr:cNvPr id="319" name="楕円 318"/>
        <xdr:cNvSpPr/>
      </xdr:nvSpPr>
      <xdr:spPr>
        <a:xfrm>
          <a:off x="781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135907</xdr:rowOff>
    </xdr:from>
    <xdr:ext cx="378565" cy="259045"/>
    <xdr:sp macro="" textlink="">
      <xdr:nvSpPr>
        <xdr:cNvPr id="320" name="テキスト ボックス 319"/>
        <xdr:cNvSpPr txBox="1"/>
      </xdr:nvSpPr>
      <xdr:spPr>
        <a:xfrm>
          <a:off x="7672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95250</xdr:rowOff>
    </xdr:from>
    <xdr:to>
      <xdr:col>36</xdr:col>
      <xdr:colOff>165100</xdr:colOff>
      <xdr:row>32</xdr:row>
      <xdr:rowOff>25400</xdr:rowOff>
    </xdr:to>
    <xdr:sp macro="" textlink="">
      <xdr:nvSpPr>
        <xdr:cNvPr id="321" name="楕円 320"/>
        <xdr:cNvSpPr/>
      </xdr:nvSpPr>
      <xdr:spPr>
        <a:xfrm>
          <a:off x="6921500" y="54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41927</xdr:rowOff>
    </xdr:from>
    <xdr:ext cx="469744" cy="259045"/>
    <xdr:sp macro="" textlink="">
      <xdr:nvSpPr>
        <xdr:cNvPr id="322" name="テキスト ボックス 321"/>
        <xdr:cNvSpPr txBox="1"/>
      </xdr:nvSpPr>
      <xdr:spPr>
        <a:xfrm>
          <a:off x="6737428"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126860</xdr:rowOff>
    </xdr:from>
    <xdr:to>
      <xdr:col>54</xdr:col>
      <xdr:colOff>189865</xdr:colOff>
      <xdr:row>58</xdr:row>
      <xdr:rowOff>45098</xdr:rowOff>
    </xdr:to>
    <xdr:cxnSp macro="">
      <xdr:nvCxnSpPr>
        <xdr:cNvPr id="347" name="直線コネクタ 346"/>
        <xdr:cNvCxnSpPr/>
      </xdr:nvCxnSpPr>
      <xdr:spPr>
        <a:xfrm flipV="1">
          <a:off x="10475595" y="8699360"/>
          <a:ext cx="1270" cy="12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48925</xdr:rowOff>
    </xdr:from>
    <xdr:ext cx="534377" cy="259045"/>
    <xdr:sp macro="" textlink="">
      <xdr:nvSpPr>
        <xdr:cNvPr id="348" name="農林水産業費最小値テキスト"/>
        <xdr:cNvSpPr txBox="1"/>
      </xdr:nvSpPr>
      <xdr:spPr>
        <a:xfrm>
          <a:off x="10528300" y="9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45098</xdr:rowOff>
    </xdr:from>
    <xdr:to>
      <xdr:col>55</xdr:col>
      <xdr:colOff>88900</xdr:colOff>
      <xdr:row>58</xdr:row>
      <xdr:rowOff>45098</xdr:rowOff>
    </xdr:to>
    <xdr:cxnSp macro="">
      <xdr:nvCxnSpPr>
        <xdr:cNvPr id="349" name="直線コネクタ 348"/>
        <xdr:cNvCxnSpPr/>
      </xdr:nvCxnSpPr>
      <xdr:spPr>
        <a:xfrm>
          <a:off x="10388600" y="998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73537</xdr:rowOff>
    </xdr:from>
    <xdr:ext cx="534377" cy="259045"/>
    <xdr:sp macro="" textlink="">
      <xdr:nvSpPr>
        <xdr:cNvPr id="350" name="農林水産業費最大値テキスト"/>
        <xdr:cNvSpPr txBox="1"/>
      </xdr:nvSpPr>
      <xdr:spPr>
        <a:xfrm>
          <a:off x="10528300" y="84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126860</xdr:rowOff>
    </xdr:from>
    <xdr:to>
      <xdr:col>55</xdr:col>
      <xdr:colOff>88900</xdr:colOff>
      <xdr:row>50</xdr:row>
      <xdr:rowOff>126860</xdr:rowOff>
    </xdr:to>
    <xdr:cxnSp macro="">
      <xdr:nvCxnSpPr>
        <xdr:cNvPr id="351" name="直線コネクタ 350"/>
        <xdr:cNvCxnSpPr/>
      </xdr:nvCxnSpPr>
      <xdr:spPr>
        <a:xfrm>
          <a:off x="10388600" y="869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72816</xdr:rowOff>
    </xdr:from>
    <xdr:to>
      <xdr:col>55</xdr:col>
      <xdr:colOff>0</xdr:colOff>
      <xdr:row>55</xdr:row>
      <xdr:rowOff>134938</xdr:rowOff>
    </xdr:to>
    <xdr:cxnSp macro="">
      <xdr:nvCxnSpPr>
        <xdr:cNvPr id="352" name="直線コネクタ 351"/>
        <xdr:cNvCxnSpPr/>
      </xdr:nvCxnSpPr>
      <xdr:spPr>
        <a:xfrm>
          <a:off x="9639300" y="9502566"/>
          <a:ext cx="8382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4697</xdr:rowOff>
    </xdr:from>
    <xdr:ext cx="534377" cy="259045"/>
    <xdr:sp macro="" textlink="">
      <xdr:nvSpPr>
        <xdr:cNvPr id="353" name="農林水産業費平均値テキスト"/>
        <xdr:cNvSpPr txBox="1"/>
      </xdr:nvSpPr>
      <xdr:spPr>
        <a:xfrm>
          <a:off x="10528300" y="926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153270</xdr:rowOff>
    </xdr:from>
    <xdr:to>
      <xdr:col>55</xdr:col>
      <xdr:colOff>50800</xdr:colOff>
      <xdr:row>55</xdr:row>
      <xdr:rowOff>83420</xdr:rowOff>
    </xdr:to>
    <xdr:sp macro="" textlink="">
      <xdr:nvSpPr>
        <xdr:cNvPr id="354" name="フローチャート: 判断 353"/>
        <xdr:cNvSpPr/>
      </xdr:nvSpPr>
      <xdr:spPr>
        <a:xfrm>
          <a:off x="10426700" y="94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72816</xdr:rowOff>
    </xdr:from>
    <xdr:to>
      <xdr:col>50</xdr:col>
      <xdr:colOff>114300</xdr:colOff>
      <xdr:row>55</xdr:row>
      <xdr:rowOff>133090</xdr:rowOff>
    </xdr:to>
    <xdr:cxnSp macro="">
      <xdr:nvCxnSpPr>
        <xdr:cNvPr id="355" name="直線コネクタ 354"/>
        <xdr:cNvCxnSpPr/>
      </xdr:nvCxnSpPr>
      <xdr:spPr>
        <a:xfrm flipV="1">
          <a:off x="8750300" y="9502566"/>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131534</xdr:rowOff>
    </xdr:from>
    <xdr:to>
      <xdr:col>50</xdr:col>
      <xdr:colOff>165100</xdr:colOff>
      <xdr:row>56</xdr:row>
      <xdr:rowOff>61684</xdr:rowOff>
    </xdr:to>
    <xdr:sp macro="" textlink="">
      <xdr:nvSpPr>
        <xdr:cNvPr id="356" name="フローチャート: 判断 355"/>
        <xdr:cNvSpPr/>
      </xdr:nvSpPr>
      <xdr:spPr>
        <a:xfrm>
          <a:off x="9588500" y="9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52811</xdr:rowOff>
    </xdr:from>
    <xdr:ext cx="534377" cy="259045"/>
    <xdr:sp macro="" textlink="">
      <xdr:nvSpPr>
        <xdr:cNvPr id="357" name="テキスト ボックス 356"/>
        <xdr:cNvSpPr txBox="1"/>
      </xdr:nvSpPr>
      <xdr:spPr>
        <a:xfrm>
          <a:off x="9372111" y="96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153530</xdr:rowOff>
    </xdr:from>
    <xdr:to>
      <xdr:col>45</xdr:col>
      <xdr:colOff>177800</xdr:colOff>
      <xdr:row>55</xdr:row>
      <xdr:rowOff>133090</xdr:rowOff>
    </xdr:to>
    <xdr:cxnSp macro="">
      <xdr:nvCxnSpPr>
        <xdr:cNvPr id="358" name="直線コネクタ 357"/>
        <xdr:cNvCxnSpPr/>
      </xdr:nvCxnSpPr>
      <xdr:spPr>
        <a:xfrm>
          <a:off x="7861300" y="9411830"/>
          <a:ext cx="889000" cy="1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68193</xdr:rowOff>
    </xdr:from>
    <xdr:to>
      <xdr:col>46</xdr:col>
      <xdr:colOff>38100</xdr:colOff>
      <xdr:row>55</xdr:row>
      <xdr:rowOff>169793</xdr:rowOff>
    </xdr:to>
    <xdr:sp macro="" textlink="">
      <xdr:nvSpPr>
        <xdr:cNvPr id="359" name="フローチャート: 判断 358"/>
        <xdr:cNvSpPr/>
      </xdr:nvSpPr>
      <xdr:spPr>
        <a:xfrm>
          <a:off x="86995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14870</xdr:rowOff>
    </xdr:from>
    <xdr:ext cx="534377" cy="259045"/>
    <xdr:sp macro="" textlink="">
      <xdr:nvSpPr>
        <xdr:cNvPr id="360" name="テキスト ボックス 359"/>
        <xdr:cNvSpPr txBox="1"/>
      </xdr:nvSpPr>
      <xdr:spPr>
        <a:xfrm>
          <a:off x="8483111" y="92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153530</xdr:rowOff>
    </xdr:from>
    <xdr:to>
      <xdr:col>41</xdr:col>
      <xdr:colOff>50800</xdr:colOff>
      <xdr:row>55</xdr:row>
      <xdr:rowOff>146977</xdr:rowOff>
    </xdr:to>
    <xdr:cxnSp macro="">
      <xdr:nvCxnSpPr>
        <xdr:cNvPr id="361" name="直線コネクタ 360"/>
        <xdr:cNvCxnSpPr/>
      </xdr:nvCxnSpPr>
      <xdr:spPr>
        <a:xfrm flipV="1">
          <a:off x="6972300" y="9411830"/>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126391</xdr:rowOff>
    </xdr:from>
    <xdr:to>
      <xdr:col>41</xdr:col>
      <xdr:colOff>101600</xdr:colOff>
      <xdr:row>54</xdr:row>
      <xdr:rowOff>56541</xdr:rowOff>
    </xdr:to>
    <xdr:sp macro="" textlink="">
      <xdr:nvSpPr>
        <xdr:cNvPr id="362" name="フローチャート: 判断 361"/>
        <xdr:cNvSpPr/>
      </xdr:nvSpPr>
      <xdr:spPr>
        <a:xfrm>
          <a:off x="7810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73068</xdr:rowOff>
    </xdr:from>
    <xdr:ext cx="534377" cy="259045"/>
    <xdr:sp macro="" textlink="">
      <xdr:nvSpPr>
        <xdr:cNvPr id="363" name="テキスト ボックス 362"/>
        <xdr:cNvSpPr txBox="1"/>
      </xdr:nvSpPr>
      <xdr:spPr>
        <a:xfrm>
          <a:off x="7594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136392</xdr:rowOff>
    </xdr:from>
    <xdr:to>
      <xdr:col>36</xdr:col>
      <xdr:colOff>165100</xdr:colOff>
      <xdr:row>55</xdr:row>
      <xdr:rowOff>66542</xdr:rowOff>
    </xdr:to>
    <xdr:sp macro="" textlink="">
      <xdr:nvSpPr>
        <xdr:cNvPr id="364" name="フローチャート: 判断 363"/>
        <xdr:cNvSpPr/>
      </xdr:nvSpPr>
      <xdr:spPr>
        <a:xfrm>
          <a:off x="6921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83069</xdr:rowOff>
    </xdr:from>
    <xdr:ext cx="534377" cy="259045"/>
    <xdr:sp macro="" textlink="">
      <xdr:nvSpPr>
        <xdr:cNvPr id="365" name="テキスト ボックス 364"/>
        <xdr:cNvSpPr txBox="1"/>
      </xdr:nvSpPr>
      <xdr:spPr>
        <a:xfrm>
          <a:off x="6705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84138</xdr:rowOff>
    </xdr:from>
    <xdr:to>
      <xdr:col>55</xdr:col>
      <xdr:colOff>50800</xdr:colOff>
      <xdr:row>56</xdr:row>
      <xdr:rowOff>14288</xdr:rowOff>
    </xdr:to>
    <xdr:sp macro="" textlink="">
      <xdr:nvSpPr>
        <xdr:cNvPr id="371" name="楕円 370"/>
        <xdr:cNvSpPr/>
      </xdr:nvSpPr>
      <xdr:spPr>
        <a:xfrm>
          <a:off x="10426700" y="9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62565</xdr:rowOff>
    </xdr:from>
    <xdr:ext cx="534377" cy="259045"/>
    <xdr:sp macro="" textlink="">
      <xdr:nvSpPr>
        <xdr:cNvPr id="372" name="農林水産業費該当値テキスト"/>
        <xdr:cNvSpPr txBox="1"/>
      </xdr:nvSpPr>
      <xdr:spPr>
        <a:xfrm>
          <a:off x="10528300"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22016</xdr:rowOff>
    </xdr:from>
    <xdr:to>
      <xdr:col>50</xdr:col>
      <xdr:colOff>165100</xdr:colOff>
      <xdr:row>55</xdr:row>
      <xdr:rowOff>123616</xdr:rowOff>
    </xdr:to>
    <xdr:sp macro="" textlink="">
      <xdr:nvSpPr>
        <xdr:cNvPr id="373" name="楕円 372"/>
        <xdr:cNvSpPr/>
      </xdr:nvSpPr>
      <xdr:spPr>
        <a:xfrm>
          <a:off x="9588500" y="94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140143</xdr:rowOff>
    </xdr:from>
    <xdr:ext cx="534377" cy="259045"/>
    <xdr:sp macro="" textlink="">
      <xdr:nvSpPr>
        <xdr:cNvPr id="374" name="テキスト ボックス 373"/>
        <xdr:cNvSpPr txBox="1"/>
      </xdr:nvSpPr>
      <xdr:spPr>
        <a:xfrm>
          <a:off x="9372111" y="92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82290</xdr:rowOff>
    </xdr:from>
    <xdr:to>
      <xdr:col>46</xdr:col>
      <xdr:colOff>38100</xdr:colOff>
      <xdr:row>56</xdr:row>
      <xdr:rowOff>12440</xdr:rowOff>
    </xdr:to>
    <xdr:sp macro="" textlink="">
      <xdr:nvSpPr>
        <xdr:cNvPr id="375" name="楕円 374"/>
        <xdr:cNvSpPr/>
      </xdr:nvSpPr>
      <xdr:spPr>
        <a:xfrm>
          <a:off x="8699500" y="9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3567</xdr:rowOff>
    </xdr:from>
    <xdr:ext cx="534377" cy="259045"/>
    <xdr:sp macro="" textlink="">
      <xdr:nvSpPr>
        <xdr:cNvPr id="376" name="テキスト ボックス 375"/>
        <xdr:cNvSpPr txBox="1"/>
      </xdr:nvSpPr>
      <xdr:spPr>
        <a:xfrm>
          <a:off x="8483111" y="9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102730</xdr:rowOff>
    </xdr:from>
    <xdr:to>
      <xdr:col>41</xdr:col>
      <xdr:colOff>101600</xdr:colOff>
      <xdr:row>55</xdr:row>
      <xdr:rowOff>32880</xdr:rowOff>
    </xdr:to>
    <xdr:sp macro="" textlink="">
      <xdr:nvSpPr>
        <xdr:cNvPr id="377" name="楕円 376"/>
        <xdr:cNvSpPr/>
      </xdr:nvSpPr>
      <xdr:spPr>
        <a:xfrm>
          <a:off x="7810500" y="93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24007</xdr:rowOff>
    </xdr:from>
    <xdr:ext cx="534377" cy="259045"/>
    <xdr:sp macro="" textlink="">
      <xdr:nvSpPr>
        <xdr:cNvPr id="378" name="テキスト ボックス 377"/>
        <xdr:cNvSpPr txBox="1"/>
      </xdr:nvSpPr>
      <xdr:spPr>
        <a:xfrm>
          <a:off x="7594111" y="94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96177</xdr:rowOff>
    </xdr:from>
    <xdr:to>
      <xdr:col>36</xdr:col>
      <xdr:colOff>165100</xdr:colOff>
      <xdr:row>56</xdr:row>
      <xdr:rowOff>26327</xdr:rowOff>
    </xdr:to>
    <xdr:sp macro="" textlink="">
      <xdr:nvSpPr>
        <xdr:cNvPr id="379" name="楕円 378"/>
        <xdr:cNvSpPr/>
      </xdr:nvSpPr>
      <xdr:spPr>
        <a:xfrm>
          <a:off x="6921500" y="95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17454</xdr:rowOff>
    </xdr:from>
    <xdr:ext cx="534377" cy="259045"/>
    <xdr:sp macro="" textlink="">
      <xdr:nvSpPr>
        <xdr:cNvPr id="380" name="テキスト ボックス 379"/>
        <xdr:cNvSpPr txBox="1"/>
      </xdr:nvSpPr>
      <xdr:spPr>
        <a:xfrm>
          <a:off x="6705111" y="96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102209</xdr:rowOff>
    </xdr:from>
    <xdr:to>
      <xdr:col>54</xdr:col>
      <xdr:colOff>189865</xdr:colOff>
      <xdr:row>78</xdr:row>
      <xdr:rowOff>37471</xdr:rowOff>
    </xdr:to>
    <xdr:cxnSp macro="">
      <xdr:nvCxnSpPr>
        <xdr:cNvPr id="402" name="直線コネクタ 401"/>
        <xdr:cNvCxnSpPr/>
      </xdr:nvCxnSpPr>
      <xdr:spPr>
        <a:xfrm flipV="1">
          <a:off x="10475595" y="12275159"/>
          <a:ext cx="1270" cy="113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41298</xdr:rowOff>
    </xdr:from>
    <xdr:ext cx="469744" cy="259045"/>
    <xdr:sp macro="" textlink="">
      <xdr:nvSpPr>
        <xdr:cNvPr id="403" name="商工費最小値テキスト"/>
        <xdr:cNvSpPr txBox="1"/>
      </xdr:nvSpPr>
      <xdr:spPr>
        <a:xfrm>
          <a:off x="10528300" y="134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37471</xdr:rowOff>
    </xdr:from>
    <xdr:to>
      <xdr:col>55</xdr:col>
      <xdr:colOff>88900</xdr:colOff>
      <xdr:row>78</xdr:row>
      <xdr:rowOff>37471</xdr:rowOff>
    </xdr:to>
    <xdr:cxnSp macro="">
      <xdr:nvCxnSpPr>
        <xdr:cNvPr id="404" name="直線コネクタ 403"/>
        <xdr:cNvCxnSpPr/>
      </xdr:nvCxnSpPr>
      <xdr:spPr>
        <a:xfrm>
          <a:off x="10388600" y="1341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48886</xdr:rowOff>
    </xdr:from>
    <xdr:ext cx="534377" cy="259045"/>
    <xdr:sp macro="" textlink="">
      <xdr:nvSpPr>
        <xdr:cNvPr id="405" name="商工費最大値テキスト"/>
        <xdr:cNvSpPr txBox="1"/>
      </xdr:nvSpPr>
      <xdr:spPr>
        <a:xfrm>
          <a:off x="10528300" y="12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102209</xdr:rowOff>
    </xdr:from>
    <xdr:to>
      <xdr:col>55</xdr:col>
      <xdr:colOff>88900</xdr:colOff>
      <xdr:row>71</xdr:row>
      <xdr:rowOff>102209</xdr:rowOff>
    </xdr:to>
    <xdr:cxnSp macro="">
      <xdr:nvCxnSpPr>
        <xdr:cNvPr id="406" name="直線コネクタ 405"/>
        <xdr:cNvCxnSpPr/>
      </xdr:nvCxnSpPr>
      <xdr:spPr>
        <a:xfrm>
          <a:off x="10388600" y="1227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102209</xdr:rowOff>
    </xdr:from>
    <xdr:to>
      <xdr:col>55</xdr:col>
      <xdr:colOff>0</xdr:colOff>
      <xdr:row>73</xdr:row>
      <xdr:rowOff>46020</xdr:rowOff>
    </xdr:to>
    <xdr:cxnSp macro="">
      <xdr:nvCxnSpPr>
        <xdr:cNvPr id="407" name="直線コネクタ 406"/>
        <xdr:cNvCxnSpPr/>
      </xdr:nvCxnSpPr>
      <xdr:spPr>
        <a:xfrm flipV="1">
          <a:off x="9639300" y="12275159"/>
          <a:ext cx="838200" cy="2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36512</xdr:rowOff>
    </xdr:from>
    <xdr:ext cx="534377" cy="259045"/>
    <xdr:sp macro="" textlink="">
      <xdr:nvSpPr>
        <xdr:cNvPr id="408" name="商工費平均値テキスト"/>
        <xdr:cNvSpPr txBox="1"/>
      </xdr:nvSpPr>
      <xdr:spPr>
        <a:xfrm>
          <a:off x="10528300" y="12723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58085</xdr:rowOff>
    </xdr:from>
    <xdr:to>
      <xdr:col>55</xdr:col>
      <xdr:colOff>50800</xdr:colOff>
      <xdr:row>74</xdr:row>
      <xdr:rowOff>159685</xdr:rowOff>
    </xdr:to>
    <xdr:sp macro="" textlink="">
      <xdr:nvSpPr>
        <xdr:cNvPr id="409" name="フローチャート: 判断 408"/>
        <xdr:cNvSpPr/>
      </xdr:nvSpPr>
      <xdr:spPr>
        <a:xfrm>
          <a:off x="10426700" y="127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123972</xdr:rowOff>
    </xdr:from>
    <xdr:to>
      <xdr:col>50</xdr:col>
      <xdr:colOff>114300</xdr:colOff>
      <xdr:row>73</xdr:row>
      <xdr:rowOff>46020</xdr:rowOff>
    </xdr:to>
    <xdr:cxnSp macro="">
      <xdr:nvCxnSpPr>
        <xdr:cNvPr id="410" name="直線コネクタ 409"/>
        <xdr:cNvCxnSpPr/>
      </xdr:nvCxnSpPr>
      <xdr:spPr>
        <a:xfrm>
          <a:off x="8750300" y="12296922"/>
          <a:ext cx="8890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170007</xdr:rowOff>
    </xdr:from>
    <xdr:to>
      <xdr:col>50</xdr:col>
      <xdr:colOff>165100</xdr:colOff>
      <xdr:row>75</xdr:row>
      <xdr:rowOff>100157</xdr:rowOff>
    </xdr:to>
    <xdr:sp macro="" textlink="">
      <xdr:nvSpPr>
        <xdr:cNvPr id="411" name="フローチャート: 判断 410"/>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91284</xdr:rowOff>
    </xdr:from>
    <xdr:ext cx="534377" cy="259045"/>
    <xdr:sp macro="" textlink="">
      <xdr:nvSpPr>
        <xdr:cNvPr id="412" name="テキスト ボックス 411"/>
        <xdr:cNvSpPr txBox="1"/>
      </xdr:nvSpPr>
      <xdr:spPr>
        <a:xfrm>
          <a:off x="9372111"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123972</xdr:rowOff>
    </xdr:from>
    <xdr:to>
      <xdr:col>45</xdr:col>
      <xdr:colOff>177800</xdr:colOff>
      <xdr:row>76</xdr:row>
      <xdr:rowOff>61748</xdr:rowOff>
    </xdr:to>
    <xdr:cxnSp macro="">
      <xdr:nvCxnSpPr>
        <xdr:cNvPr id="413" name="直線コネクタ 412"/>
        <xdr:cNvCxnSpPr/>
      </xdr:nvCxnSpPr>
      <xdr:spPr>
        <a:xfrm flipV="1">
          <a:off x="7861300" y="12296922"/>
          <a:ext cx="889000" cy="79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46609</xdr:rowOff>
    </xdr:from>
    <xdr:to>
      <xdr:col>46</xdr:col>
      <xdr:colOff>38100</xdr:colOff>
      <xdr:row>74</xdr:row>
      <xdr:rowOff>148209</xdr:rowOff>
    </xdr:to>
    <xdr:sp macro="" textlink="">
      <xdr:nvSpPr>
        <xdr:cNvPr id="414" name="フローチャート: 判断 413"/>
        <xdr:cNvSpPr/>
      </xdr:nvSpPr>
      <xdr:spPr>
        <a:xfrm>
          <a:off x="8699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139336</xdr:rowOff>
    </xdr:from>
    <xdr:ext cx="534377" cy="259045"/>
    <xdr:sp macro="" textlink="">
      <xdr:nvSpPr>
        <xdr:cNvPr id="415" name="テキスト ボックス 414"/>
        <xdr:cNvSpPr txBox="1"/>
      </xdr:nvSpPr>
      <xdr:spPr>
        <a:xfrm>
          <a:off x="8483111" y="12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61748</xdr:rowOff>
    </xdr:from>
    <xdr:to>
      <xdr:col>41</xdr:col>
      <xdr:colOff>50800</xdr:colOff>
      <xdr:row>76</xdr:row>
      <xdr:rowOff>135037</xdr:rowOff>
    </xdr:to>
    <xdr:cxnSp macro="">
      <xdr:nvCxnSpPr>
        <xdr:cNvPr id="416" name="直線コネクタ 415"/>
        <xdr:cNvCxnSpPr/>
      </xdr:nvCxnSpPr>
      <xdr:spPr>
        <a:xfrm flipV="1">
          <a:off x="6972300" y="1309194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35271</xdr:rowOff>
    </xdr:from>
    <xdr:to>
      <xdr:col>41</xdr:col>
      <xdr:colOff>101600</xdr:colOff>
      <xdr:row>76</xdr:row>
      <xdr:rowOff>136871</xdr:rowOff>
    </xdr:to>
    <xdr:sp macro="" textlink="">
      <xdr:nvSpPr>
        <xdr:cNvPr id="417" name="フローチャート: 判断 416"/>
        <xdr:cNvSpPr/>
      </xdr:nvSpPr>
      <xdr:spPr>
        <a:xfrm>
          <a:off x="7810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127998</xdr:rowOff>
    </xdr:from>
    <xdr:ext cx="469744" cy="259045"/>
    <xdr:sp macro="" textlink="">
      <xdr:nvSpPr>
        <xdr:cNvPr id="418" name="テキスト ボックス 417"/>
        <xdr:cNvSpPr txBox="1"/>
      </xdr:nvSpPr>
      <xdr:spPr>
        <a:xfrm>
          <a:off x="7626428"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131968</xdr:rowOff>
    </xdr:from>
    <xdr:to>
      <xdr:col>36</xdr:col>
      <xdr:colOff>165100</xdr:colOff>
      <xdr:row>76</xdr:row>
      <xdr:rowOff>62117</xdr:rowOff>
    </xdr:to>
    <xdr:sp macro="" textlink="">
      <xdr:nvSpPr>
        <xdr:cNvPr id="419" name="フローチャート: 判断 418"/>
        <xdr:cNvSpPr/>
      </xdr:nvSpPr>
      <xdr:spPr>
        <a:xfrm>
          <a:off x="6921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78645</xdr:rowOff>
    </xdr:from>
    <xdr:ext cx="534377" cy="259045"/>
    <xdr:sp macro="" textlink="">
      <xdr:nvSpPr>
        <xdr:cNvPr id="420" name="テキスト ボックス 419"/>
        <xdr:cNvSpPr txBox="1"/>
      </xdr:nvSpPr>
      <xdr:spPr>
        <a:xfrm>
          <a:off x="6705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51409</xdr:rowOff>
    </xdr:from>
    <xdr:to>
      <xdr:col>55</xdr:col>
      <xdr:colOff>50800</xdr:colOff>
      <xdr:row>71</xdr:row>
      <xdr:rowOff>153009</xdr:rowOff>
    </xdr:to>
    <xdr:sp macro="" textlink="">
      <xdr:nvSpPr>
        <xdr:cNvPr id="426" name="楕円 425"/>
        <xdr:cNvSpPr/>
      </xdr:nvSpPr>
      <xdr:spPr>
        <a:xfrm>
          <a:off x="10426700" y="122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4436</xdr:rowOff>
    </xdr:from>
    <xdr:ext cx="534377" cy="259045"/>
    <xdr:sp macro="" textlink="">
      <xdr:nvSpPr>
        <xdr:cNvPr id="427" name="商工費該当値テキスト"/>
        <xdr:cNvSpPr txBox="1"/>
      </xdr:nvSpPr>
      <xdr:spPr>
        <a:xfrm>
          <a:off x="10528300" y="121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166670</xdr:rowOff>
    </xdr:from>
    <xdr:to>
      <xdr:col>50</xdr:col>
      <xdr:colOff>165100</xdr:colOff>
      <xdr:row>73</xdr:row>
      <xdr:rowOff>96820</xdr:rowOff>
    </xdr:to>
    <xdr:sp macro="" textlink="">
      <xdr:nvSpPr>
        <xdr:cNvPr id="428" name="楕円 427"/>
        <xdr:cNvSpPr/>
      </xdr:nvSpPr>
      <xdr:spPr>
        <a:xfrm>
          <a:off x="9588500" y="125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113347</xdr:rowOff>
    </xdr:from>
    <xdr:ext cx="534377" cy="259045"/>
    <xdr:sp macro="" textlink="">
      <xdr:nvSpPr>
        <xdr:cNvPr id="429" name="テキスト ボックス 428"/>
        <xdr:cNvSpPr txBox="1"/>
      </xdr:nvSpPr>
      <xdr:spPr>
        <a:xfrm>
          <a:off x="9372111" y="122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73172</xdr:rowOff>
    </xdr:from>
    <xdr:to>
      <xdr:col>46</xdr:col>
      <xdr:colOff>38100</xdr:colOff>
      <xdr:row>72</xdr:row>
      <xdr:rowOff>3322</xdr:rowOff>
    </xdr:to>
    <xdr:sp macro="" textlink="">
      <xdr:nvSpPr>
        <xdr:cNvPr id="430" name="楕円 429"/>
        <xdr:cNvSpPr/>
      </xdr:nvSpPr>
      <xdr:spPr>
        <a:xfrm>
          <a:off x="8699500" y="122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19849</xdr:rowOff>
    </xdr:from>
    <xdr:ext cx="534377" cy="259045"/>
    <xdr:sp macro="" textlink="">
      <xdr:nvSpPr>
        <xdr:cNvPr id="431" name="テキスト ボックス 430"/>
        <xdr:cNvSpPr txBox="1"/>
      </xdr:nvSpPr>
      <xdr:spPr>
        <a:xfrm>
          <a:off x="8483111" y="120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10948</xdr:rowOff>
    </xdr:from>
    <xdr:to>
      <xdr:col>41</xdr:col>
      <xdr:colOff>101600</xdr:colOff>
      <xdr:row>76</xdr:row>
      <xdr:rowOff>112548</xdr:rowOff>
    </xdr:to>
    <xdr:sp macro="" textlink="">
      <xdr:nvSpPr>
        <xdr:cNvPr id="432" name="楕円 431"/>
        <xdr:cNvSpPr/>
      </xdr:nvSpPr>
      <xdr:spPr>
        <a:xfrm>
          <a:off x="7810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129074</xdr:rowOff>
    </xdr:from>
    <xdr:ext cx="469744" cy="259045"/>
    <xdr:sp macro="" textlink="">
      <xdr:nvSpPr>
        <xdr:cNvPr id="433" name="テキスト ボックス 432"/>
        <xdr:cNvSpPr txBox="1"/>
      </xdr:nvSpPr>
      <xdr:spPr>
        <a:xfrm>
          <a:off x="7626428" y="128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84237</xdr:rowOff>
    </xdr:from>
    <xdr:to>
      <xdr:col>36</xdr:col>
      <xdr:colOff>165100</xdr:colOff>
      <xdr:row>77</xdr:row>
      <xdr:rowOff>14387</xdr:rowOff>
    </xdr:to>
    <xdr:sp macro="" textlink="">
      <xdr:nvSpPr>
        <xdr:cNvPr id="434" name="楕円 433"/>
        <xdr:cNvSpPr/>
      </xdr:nvSpPr>
      <xdr:spPr>
        <a:xfrm>
          <a:off x="6921500" y="13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5514</xdr:rowOff>
    </xdr:from>
    <xdr:ext cx="469744" cy="259045"/>
    <xdr:sp macro="" textlink="">
      <xdr:nvSpPr>
        <xdr:cNvPr id="435" name="テキスト ボックス 434"/>
        <xdr:cNvSpPr txBox="1"/>
      </xdr:nvSpPr>
      <xdr:spPr>
        <a:xfrm>
          <a:off x="6737428"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2539</xdr:rowOff>
    </xdr:from>
    <xdr:to>
      <xdr:col>54</xdr:col>
      <xdr:colOff>189865</xdr:colOff>
      <xdr:row>97</xdr:row>
      <xdr:rowOff>102118</xdr:rowOff>
    </xdr:to>
    <xdr:cxnSp macro="">
      <xdr:nvCxnSpPr>
        <xdr:cNvPr id="458" name="直線コネクタ 457"/>
        <xdr:cNvCxnSpPr/>
      </xdr:nvCxnSpPr>
      <xdr:spPr>
        <a:xfrm flipV="1">
          <a:off x="10475595" y="15433039"/>
          <a:ext cx="1270" cy="129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105945</xdr:rowOff>
    </xdr:from>
    <xdr:ext cx="534377" cy="259045"/>
    <xdr:sp macro="" textlink="">
      <xdr:nvSpPr>
        <xdr:cNvPr id="459" name="土木費最小値テキスト"/>
        <xdr:cNvSpPr txBox="1"/>
      </xdr:nvSpPr>
      <xdr:spPr>
        <a:xfrm>
          <a:off x="10528300" y="167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102118</xdr:rowOff>
    </xdr:from>
    <xdr:to>
      <xdr:col>55</xdr:col>
      <xdr:colOff>88900</xdr:colOff>
      <xdr:row>97</xdr:row>
      <xdr:rowOff>102118</xdr:rowOff>
    </xdr:to>
    <xdr:cxnSp macro="">
      <xdr:nvCxnSpPr>
        <xdr:cNvPr id="460" name="直線コネクタ 459"/>
        <xdr:cNvCxnSpPr/>
      </xdr:nvCxnSpPr>
      <xdr:spPr>
        <a:xfrm>
          <a:off x="10388600" y="1673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120666</xdr:rowOff>
    </xdr:from>
    <xdr:ext cx="534377" cy="259045"/>
    <xdr:sp macro="" textlink="">
      <xdr:nvSpPr>
        <xdr:cNvPr id="461" name="土木費最大値テキスト"/>
        <xdr:cNvSpPr txBox="1"/>
      </xdr:nvSpPr>
      <xdr:spPr>
        <a:xfrm>
          <a:off x="10528300" y="152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2539</xdr:rowOff>
    </xdr:from>
    <xdr:to>
      <xdr:col>55</xdr:col>
      <xdr:colOff>88900</xdr:colOff>
      <xdr:row>90</xdr:row>
      <xdr:rowOff>2539</xdr:rowOff>
    </xdr:to>
    <xdr:cxnSp macro="">
      <xdr:nvCxnSpPr>
        <xdr:cNvPr id="462" name="直線コネクタ 461"/>
        <xdr:cNvCxnSpPr/>
      </xdr:nvCxnSpPr>
      <xdr:spPr>
        <a:xfrm>
          <a:off x="10388600" y="1543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168481</xdr:rowOff>
    </xdr:from>
    <xdr:to>
      <xdr:col>55</xdr:col>
      <xdr:colOff>0</xdr:colOff>
      <xdr:row>93</xdr:row>
      <xdr:rowOff>112633</xdr:rowOff>
    </xdr:to>
    <xdr:cxnSp macro="">
      <xdr:nvCxnSpPr>
        <xdr:cNvPr id="463" name="直線コネクタ 462"/>
        <xdr:cNvCxnSpPr/>
      </xdr:nvCxnSpPr>
      <xdr:spPr>
        <a:xfrm>
          <a:off x="9639300" y="15941881"/>
          <a:ext cx="838200" cy="1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89684</xdr:rowOff>
    </xdr:from>
    <xdr:ext cx="534377" cy="259045"/>
    <xdr:sp macro="" textlink="">
      <xdr:nvSpPr>
        <xdr:cNvPr id="464" name="土木費平均値テキスト"/>
        <xdr:cNvSpPr txBox="1"/>
      </xdr:nvSpPr>
      <xdr:spPr>
        <a:xfrm>
          <a:off x="10528300" y="1603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111257</xdr:rowOff>
    </xdr:from>
    <xdr:to>
      <xdr:col>55</xdr:col>
      <xdr:colOff>50800</xdr:colOff>
      <xdr:row>94</xdr:row>
      <xdr:rowOff>41407</xdr:rowOff>
    </xdr:to>
    <xdr:sp macro="" textlink="">
      <xdr:nvSpPr>
        <xdr:cNvPr id="465" name="フローチャート: 判断 464"/>
        <xdr:cNvSpPr/>
      </xdr:nvSpPr>
      <xdr:spPr>
        <a:xfrm>
          <a:off x="10426700" y="160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168481</xdr:rowOff>
    </xdr:from>
    <xdr:to>
      <xdr:col>50</xdr:col>
      <xdr:colOff>114300</xdr:colOff>
      <xdr:row>93</xdr:row>
      <xdr:rowOff>142351</xdr:rowOff>
    </xdr:to>
    <xdr:cxnSp macro="">
      <xdr:nvCxnSpPr>
        <xdr:cNvPr id="466" name="直線コネクタ 465"/>
        <xdr:cNvCxnSpPr/>
      </xdr:nvCxnSpPr>
      <xdr:spPr>
        <a:xfrm flipV="1">
          <a:off x="8750300" y="15941881"/>
          <a:ext cx="889000" cy="1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47729</xdr:rowOff>
    </xdr:from>
    <xdr:to>
      <xdr:col>50</xdr:col>
      <xdr:colOff>165100</xdr:colOff>
      <xdr:row>93</xdr:row>
      <xdr:rowOff>149329</xdr:rowOff>
    </xdr:to>
    <xdr:sp macro="" textlink="">
      <xdr:nvSpPr>
        <xdr:cNvPr id="467" name="フローチャート: 判断 466"/>
        <xdr:cNvSpPr/>
      </xdr:nvSpPr>
      <xdr:spPr>
        <a:xfrm>
          <a:off x="9588500" y="159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140456</xdr:rowOff>
    </xdr:from>
    <xdr:ext cx="534377" cy="259045"/>
    <xdr:sp macro="" textlink="">
      <xdr:nvSpPr>
        <xdr:cNvPr id="468" name="テキスト ボックス 467"/>
        <xdr:cNvSpPr txBox="1"/>
      </xdr:nvSpPr>
      <xdr:spPr>
        <a:xfrm>
          <a:off x="9372111" y="160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142351</xdr:rowOff>
    </xdr:from>
    <xdr:to>
      <xdr:col>45</xdr:col>
      <xdr:colOff>177800</xdr:colOff>
      <xdr:row>95</xdr:row>
      <xdr:rowOff>67508</xdr:rowOff>
    </xdr:to>
    <xdr:cxnSp macro="">
      <xdr:nvCxnSpPr>
        <xdr:cNvPr id="469" name="直線コネクタ 468"/>
        <xdr:cNvCxnSpPr/>
      </xdr:nvCxnSpPr>
      <xdr:spPr>
        <a:xfrm flipV="1">
          <a:off x="7861300" y="16087201"/>
          <a:ext cx="889000" cy="2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67526</xdr:rowOff>
    </xdr:from>
    <xdr:to>
      <xdr:col>46</xdr:col>
      <xdr:colOff>38100</xdr:colOff>
      <xdr:row>94</xdr:row>
      <xdr:rowOff>169126</xdr:rowOff>
    </xdr:to>
    <xdr:sp macro="" textlink="">
      <xdr:nvSpPr>
        <xdr:cNvPr id="470" name="フローチャート: 判断 469"/>
        <xdr:cNvSpPr/>
      </xdr:nvSpPr>
      <xdr:spPr>
        <a:xfrm>
          <a:off x="8699500" y="16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160253</xdr:rowOff>
    </xdr:from>
    <xdr:ext cx="534377" cy="259045"/>
    <xdr:sp macro="" textlink="">
      <xdr:nvSpPr>
        <xdr:cNvPr id="471" name="テキスト ボックス 470"/>
        <xdr:cNvSpPr txBox="1"/>
      </xdr:nvSpPr>
      <xdr:spPr>
        <a:xfrm>
          <a:off x="8483111" y="16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67508</xdr:rowOff>
    </xdr:from>
    <xdr:to>
      <xdr:col>41</xdr:col>
      <xdr:colOff>50800</xdr:colOff>
      <xdr:row>95</xdr:row>
      <xdr:rowOff>86254</xdr:rowOff>
    </xdr:to>
    <xdr:cxnSp macro="">
      <xdr:nvCxnSpPr>
        <xdr:cNvPr id="472" name="直線コネクタ 471"/>
        <xdr:cNvCxnSpPr/>
      </xdr:nvCxnSpPr>
      <xdr:spPr>
        <a:xfrm flipV="1">
          <a:off x="6972300" y="1635525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98569</xdr:rowOff>
    </xdr:from>
    <xdr:to>
      <xdr:col>41</xdr:col>
      <xdr:colOff>101600</xdr:colOff>
      <xdr:row>95</xdr:row>
      <xdr:rowOff>28719</xdr:rowOff>
    </xdr:to>
    <xdr:sp macro="" textlink="">
      <xdr:nvSpPr>
        <xdr:cNvPr id="473" name="フローチャート: 判断 472"/>
        <xdr:cNvSpPr/>
      </xdr:nvSpPr>
      <xdr:spPr>
        <a:xfrm>
          <a:off x="78105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45246</xdr:rowOff>
    </xdr:from>
    <xdr:ext cx="534377" cy="259045"/>
    <xdr:sp macro="" textlink="">
      <xdr:nvSpPr>
        <xdr:cNvPr id="474" name="テキスト ボックス 473"/>
        <xdr:cNvSpPr txBox="1"/>
      </xdr:nvSpPr>
      <xdr:spPr>
        <a:xfrm>
          <a:off x="7594111" y="159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146461</xdr:rowOff>
    </xdr:from>
    <xdr:to>
      <xdr:col>36</xdr:col>
      <xdr:colOff>165100</xdr:colOff>
      <xdr:row>95</xdr:row>
      <xdr:rowOff>76611</xdr:rowOff>
    </xdr:to>
    <xdr:sp macro="" textlink="">
      <xdr:nvSpPr>
        <xdr:cNvPr id="475" name="フローチャート: 判断 474"/>
        <xdr:cNvSpPr/>
      </xdr:nvSpPr>
      <xdr:spPr>
        <a:xfrm>
          <a:off x="6921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93138</xdr:rowOff>
    </xdr:from>
    <xdr:ext cx="534377" cy="259045"/>
    <xdr:sp macro="" textlink="">
      <xdr:nvSpPr>
        <xdr:cNvPr id="476" name="テキスト ボックス 475"/>
        <xdr:cNvSpPr txBox="1"/>
      </xdr:nvSpPr>
      <xdr:spPr>
        <a:xfrm>
          <a:off x="6705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61833</xdr:rowOff>
    </xdr:from>
    <xdr:to>
      <xdr:col>55</xdr:col>
      <xdr:colOff>50800</xdr:colOff>
      <xdr:row>93</xdr:row>
      <xdr:rowOff>163433</xdr:rowOff>
    </xdr:to>
    <xdr:sp macro="" textlink="">
      <xdr:nvSpPr>
        <xdr:cNvPr id="482" name="楕円 481"/>
        <xdr:cNvSpPr/>
      </xdr:nvSpPr>
      <xdr:spPr>
        <a:xfrm>
          <a:off x="10426700" y="160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84710</xdr:rowOff>
    </xdr:from>
    <xdr:ext cx="534377" cy="259045"/>
    <xdr:sp macro="" textlink="">
      <xdr:nvSpPr>
        <xdr:cNvPr id="483" name="土木費該当値テキスト"/>
        <xdr:cNvSpPr txBox="1"/>
      </xdr:nvSpPr>
      <xdr:spPr>
        <a:xfrm>
          <a:off x="10528300" y="158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117681</xdr:rowOff>
    </xdr:from>
    <xdr:to>
      <xdr:col>50</xdr:col>
      <xdr:colOff>165100</xdr:colOff>
      <xdr:row>93</xdr:row>
      <xdr:rowOff>47831</xdr:rowOff>
    </xdr:to>
    <xdr:sp macro="" textlink="">
      <xdr:nvSpPr>
        <xdr:cNvPr id="484" name="楕円 483"/>
        <xdr:cNvSpPr/>
      </xdr:nvSpPr>
      <xdr:spPr>
        <a:xfrm>
          <a:off x="9588500" y="158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64358</xdr:rowOff>
    </xdr:from>
    <xdr:ext cx="534377" cy="259045"/>
    <xdr:sp macro="" textlink="">
      <xdr:nvSpPr>
        <xdr:cNvPr id="485" name="テキスト ボックス 484"/>
        <xdr:cNvSpPr txBox="1"/>
      </xdr:nvSpPr>
      <xdr:spPr>
        <a:xfrm>
          <a:off x="9372111" y="156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91551</xdr:rowOff>
    </xdr:from>
    <xdr:to>
      <xdr:col>46</xdr:col>
      <xdr:colOff>38100</xdr:colOff>
      <xdr:row>94</xdr:row>
      <xdr:rowOff>21701</xdr:rowOff>
    </xdr:to>
    <xdr:sp macro="" textlink="">
      <xdr:nvSpPr>
        <xdr:cNvPr id="486" name="楕円 485"/>
        <xdr:cNvSpPr/>
      </xdr:nvSpPr>
      <xdr:spPr>
        <a:xfrm>
          <a:off x="8699500" y="160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38228</xdr:rowOff>
    </xdr:from>
    <xdr:ext cx="534377" cy="259045"/>
    <xdr:sp macro="" textlink="">
      <xdr:nvSpPr>
        <xdr:cNvPr id="487" name="テキスト ボックス 486"/>
        <xdr:cNvSpPr txBox="1"/>
      </xdr:nvSpPr>
      <xdr:spPr>
        <a:xfrm>
          <a:off x="8483111" y="1581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16708</xdr:rowOff>
    </xdr:from>
    <xdr:to>
      <xdr:col>41</xdr:col>
      <xdr:colOff>101600</xdr:colOff>
      <xdr:row>95</xdr:row>
      <xdr:rowOff>118308</xdr:rowOff>
    </xdr:to>
    <xdr:sp macro="" textlink="">
      <xdr:nvSpPr>
        <xdr:cNvPr id="488" name="楕円 487"/>
        <xdr:cNvSpPr/>
      </xdr:nvSpPr>
      <xdr:spPr>
        <a:xfrm>
          <a:off x="7810500" y="1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109435</xdr:rowOff>
    </xdr:from>
    <xdr:ext cx="534377" cy="259045"/>
    <xdr:sp macro="" textlink="">
      <xdr:nvSpPr>
        <xdr:cNvPr id="489" name="テキスト ボックス 488"/>
        <xdr:cNvSpPr txBox="1"/>
      </xdr:nvSpPr>
      <xdr:spPr>
        <a:xfrm>
          <a:off x="7594111" y="163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35454</xdr:rowOff>
    </xdr:from>
    <xdr:to>
      <xdr:col>36</xdr:col>
      <xdr:colOff>165100</xdr:colOff>
      <xdr:row>95</xdr:row>
      <xdr:rowOff>137054</xdr:rowOff>
    </xdr:to>
    <xdr:sp macro="" textlink="">
      <xdr:nvSpPr>
        <xdr:cNvPr id="490" name="楕円 489"/>
        <xdr:cNvSpPr/>
      </xdr:nvSpPr>
      <xdr:spPr>
        <a:xfrm>
          <a:off x="6921500" y="163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128181</xdr:rowOff>
    </xdr:from>
    <xdr:ext cx="534377" cy="259045"/>
    <xdr:sp macro="" textlink="">
      <xdr:nvSpPr>
        <xdr:cNvPr id="491" name="テキスト ボックス 490"/>
        <xdr:cNvSpPr txBox="1"/>
      </xdr:nvSpPr>
      <xdr:spPr>
        <a:xfrm>
          <a:off x="6705111" y="164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24219</xdr:rowOff>
    </xdr:from>
    <xdr:to>
      <xdr:col>85</xdr:col>
      <xdr:colOff>126364</xdr:colOff>
      <xdr:row>39</xdr:row>
      <xdr:rowOff>119888</xdr:rowOff>
    </xdr:to>
    <xdr:cxnSp macro="">
      <xdr:nvCxnSpPr>
        <xdr:cNvPr id="516" name="直線コネクタ 515"/>
        <xdr:cNvCxnSpPr/>
      </xdr:nvCxnSpPr>
      <xdr:spPr>
        <a:xfrm flipV="1">
          <a:off x="16317595" y="6196419"/>
          <a:ext cx="1269" cy="61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123715</xdr:rowOff>
    </xdr:from>
    <xdr:ext cx="534377" cy="259045"/>
    <xdr:sp macro="" textlink="">
      <xdr:nvSpPr>
        <xdr:cNvPr id="517" name="消防費最小値テキスト"/>
        <xdr:cNvSpPr txBox="1"/>
      </xdr:nvSpPr>
      <xdr:spPr>
        <a:xfrm>
          <a:off x="16370300" y="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119888</xdr:rowOff>
    </xdr:from>
    <xdr:to>
      <xdr:col>86</xdr:col>
      <xdr:colOff>25400</xdr:colOff>
      <xdr:row>39</xdr:row>
      <xdr:rowOff>119888</xdr:rowOff>
    </xdr:to>
    <xdr:cxnSp macro="">
      <xdr:nvCxnSpPr>
        <xdr:cNvPr id="518" name="直線コネクタ 517"/>
        <xdr:cNvCxnSpPr/>
      </xdr:nvCxnSpPr>
      <xdr:spPr>
        <a:xfrm>
          <a:off x="16230600" y="6806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142346</xdr:rowOff>
    </xdr:from>
    <xdr:ext cx="534377" cy="259045"/>
    <xdr:sp macro="" textlink="">
      <xdr:nvSpPr>
        <xdr:cNvPr id="519" name="消防費最大値テキスト"/>
        <xdr:cNvSpPr txBox="1"/>
      </xdr:nvSpPr>
      <xdr:spPr>
        <a:xfrm>
          <a:off x="16370300" y="59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24219</xdr:rowOff>
    </xdr:from>
    <xdr:to>
      <xdr:col>86</xdr:col>
      <xdr:colOff>25400</xdr:colOff>
      <xdr:row>36</xdr:row>
      <xdr:rowOff>24219</xdr:rowOff>
    </xdr:to>
    <xdr:cxnSp macro="">
      <xdr:nvCxnSpPr>
        <xdr:cNvPr id="520" name="直線コネクタ 519"/>
        <xdr:cNvCxnSpPr/>
      </xdr:nvCxnSpPr>
      <xdr:spPr>
        <a:xfrm>
          <a:off x="16230600" y="619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91542</xdr:rowOff>
    </xdr:from>
    <xdr:to>
      <xdr:col>85</xdr:col>
      <xdr:colOff>127000</xdr:colOff>
      <xdr:row>38</xdr:row>
      <xdr:rowOff>4255</xdr:rowOff>
    </xdr:to>
    <xdr:cxnSp macro="">
      <xdr:nvCxnSpPr>
        <xdr:cNvPr id="521" name="直線コネクタ 520"/>
        <xdr:cNvCxnSpPr/>
      </xdr:nvCxnSpPr>
      <xdr:spPr>
        <a:xfrm flipV="1">
          <a:off x="15481300" y="6435192"/>
          <a:ext cx="8382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101045</xdr:rowOff>
    </xdr:from>
    <xdr:ext cx="534377" cy="259045"/>
    <xdr:sp macro="" textlink="">
      <xdr:nvSpPr>
        <xdr:cNvPr id="522" name="消防費平均値テキスト"/>
        <xdr:cNvSpPr txBox="1"/>
      </xdr:nvSpPr>
      <xdr:spPr>
        <a:xfrm>
          <a:off x="16370300" y="6444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122618</xdr:rowOff>
    </xdr:from>
    <xdr:to>
      <xdr:col>85</xdr:col>
      <xdr:colOff>177800</xdr:colOff>
      <xdr:row>38</xdr:row>
      <xdr:rowOff>52769</xdr:rowOff>
    </xdr:to>
    <xdr:sp macro="" textlink="">
      <xdr:nvSpPr>
        <xdr:cNvPr id="523" name="フローチャート: 判断 522"/>
        <xdr:cNvSpPr/>
      </xdr:nvSpPr>
      <xdr:spPr>
        <a:xfrm>
          <a:off x="16268700" y="64662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19914</xdr:rowOff>
    </xdr:from>
    <xdr:to>
      <xdr:col>81</xdr:col>
      <xdr:colOff>50800</xdr:colOff>
      <xdr:row>38</xdr:row>
      <xdr:rowOff>4255</xdr:rowOff>
    </xdr:to>
    <xdr:cxnSp macro="">
      <xdr:nvCxnSpPr>
        <xdr:cNvPr id="524" name="直線コネクタ 523"/>
        <xdr:cNvCxnSpPr/>
      </xdr:nvCxnSpPr>
      <xdr:spPr>
        <a:xfrm>
          <a:off x="14592300" y="5334864"/>
          <a:ext cx="889000" cy="11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159271</xdr:rowOff>
    </xdr:from>
    <xdr:to>
      <xdr:col>81</xdr:col>
      <xdr:colOff>101600</xdr:colOff>
      <xdr:row>37</xdr:row>
      <xdr:rowOff>89421</xdr:rowOff>
    </xdr:to>
    <xdr:sp macro="" textlink="">
      <xdr:nvSpPr>
        <xdr:cNvPr id="525" name="フローチャート: 判断 524"/>
        <xdr:cNvSpPr/>
      </xdr:nvSpPr>
      <xdr:spPr>
        <a:xfrm>
          <a:off x="15430500" y="6331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105948</xdr:rowOff>
    </xdr:from>
    <xdr:ext cx="534377" cy="259045"/>
    <xdr:sp macro="" textlink="">
      <xdr:nvSpPr>
        <xdr:cNvPr id="526" name="テキスト ボックス 525"/>
        <xdr:cNvSpPr txBox="1"/>
      </xdr:nvSpPr>
      <xdr:spPr>
        <a:xfrm>
          <a:off x="15214111" y="610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19914</xdr:rowOff>
    </xdr:from>
    <xdr:to>
      <xdr:col>76</xdr:col>
      <xdr:colOff>114300</xdr:colOff>
      <xdr:row>36</xdr:row>
      <xdr:rowOff>3073</xdr:rowOff>
    </xdr:to>
    <xdr:cxnSp macro="">
      <xdr:nvCxnSpPr>
        <xdr:cNvPr id="527" name="直線コネクタ 526"/>
        <xdr:cNvCxnSpPr/>
      </xdr:nvCxnSpPr>
      <xdr:spPr>
        <a:xfrm flipV="1">
          <a:off x="13703300" y="5334864"/>
          <a:ext cx="889000" cy="8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159728</xdr:rowOff>
    </xdr:from>
    <xdr:to>
      <xdr:col>76</xdr:col>
      <xdr:colOff>165100</xdr:colOff>
      <xdr:row>36</xdr:row>
      <xdr:rowOff>89878</xdr:rowOff>
    </xdr:to>
    <xdr:sp macro="" textlink="">
      <xdr:nvSpPr>
        <xdr:cNvPr id="528" name="フローチャート: 判断 527"/>
        <xdr:cNvSpPr/>
      </xdr:nvSpPr>
      <xdr:spPr>
        <a:xfrm>
          <a:off x="14541500" y="61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81005</xdr:rowOff>
    </xdr:from>
    <xdr:ext cx="534377" cy="259045"/>
    <xdr:sp macro="" textlink="">
      <xdr:nvSpPr>
        <xdr:cNvPr id="529" name="テキスト ボックス 528"/>
        <xdr:cNvSpPr txBox="1"/>
      </xdr:nvSpPr>
      <xdr:spPr>
        <a:xfrm>
          <a:off x="14325111" y="6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3073</xdr:rowOff>
    </xdr:from>
    <xdr:to>
      <xdr:col>71</xdr:col>
      <xdr:colOff>177800</xdr:colOff>
      <xdr:row>37</xdr:row>
      <xdr:rowOff>28601</xdr:rowOff>
    </xdr:to>
    <xdr:cxnSp macro="">
      <xdr:nvCxnSpPr>
        <xdr:cNvPr id="530" name="直線コネクタ 529"/>
        <xdr:cNvCxnSpPr/>
      </xdr:nvCxnSpPr>
      <xdr:spPr>
        <a:xfrm flipV="1">
          <a:off x="12814300" y="6175273"/>
          <a:ext cx="889000" cy="19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120561</xdr:rowOff>
    </xdr:from>
    <xdr:to>
      <xdr:col>72</xdr:col>
      <xdr:colOff>38100</xdr:colOff>
      <xdr:row>38</xdr:row>
      <xdr:rowOff>50712</xdr:rowOff>
    </xdr:to>
    <xdr:sp macro="" textlink="">
      <xdr:nvSpPr>
        <xdr:cNvPr id="531" name="フローチャート: 判断 530"/>
        <xdr:cNvSpPr/>
      </xdr:nvSpPr>
      <xdr:spPr>
        <a:xfrm>
          <a:off x="13652500" y="64642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41838</xdr:rowOff>
    </xdr:from>
    <xdr:ext cx="534377" cy="259045"/>
    <xdr:sp macro="" textlink="">
      <xdr:nvSpPr>
        <xdr:cNvPr id="532" name="テキスト ボックス 531"/>
        <xdr:cNvSpPr txBox="1"/>
      </xdr:nvSpPr>
      <xdr:spPr>
        <a:xfrm>
          <a:off x="13436111" y="65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4394</xdr:rowOff>
    </xdr:from>
    <xdr:to>
      <xdr:col>67</xdr:col>
      <xdr:colOff>101600</xdr:colOff>
      <xdr:row>38</xdr:row>
      <xdr:rowOff>105994</xdr:rowOff>
    </xdr:to>
    <xdr:sp macro="" textlink="">
      <xdr:nvSpPr>
        <xdr:cNvPr id="533" name="フローチャート: 判断 532"/>
        <xdr:cNvSpPr/>
      </xdr:nvSpPr>
      <xdr:spPr>
        <a:xfrm>
          <a:off x="12763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97121</xdr:rowOff>
    </xdr:from>
    <xdr:ext cx="534377" cy="259045"/>
    <xdr:sp macro="" textlink="">
      <xdr:nvSpPr>
        <xdr:cNvPr id="534" name="テキスト ボックス 533"/>
        <xdr:cNvSpPr txBox="1"/>
      </xdr:nvSpPr>
      <xdr:spPr>
        <a:xfrm>
          <a:off x="12547111" y="66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40742</xdr:rowOff>
    </xdr:from>
    <xdr:to>
      <xdr:col>85</xdr:col>
      <xdr:colOff>177800</xdr:colOff>
      <xdr:row>37</xdr:row>
      <xdr:rowOff>142342</xdr:rowOff>
    </xdr:to>
    <xdr:sp macro="" textlink="">
      <xdr:nvSpPr>
        <xdr:cNvPr id="540" name="楕円 539"/>
        <xdr:cNvSpPr/>
      </xdr:nvSpPr>
      <xdr:spPr>
        <a:xfrm>
          <a:off x="16268700" y="63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63619</xdr:rowOff>
    </xdr:from>
    <xdr:ext cx="534377" cy="259045"/>
    <xdr:sp macro="" textlink="">
      <xdr:nvSpPr>
        <xdr:cNvPr id="541" name="消防費該当値テキスト"/>
        <xdr:cNvSpPr txBox="1"/>
      </xdr:nvSpPr>
      <xdr:spPr>
        <a:xfrm>
          <a:off x="16370300" y="62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124904</xdr:rowOff>
    </xdr:from>
    <xdr:to>
      <xdr:col>81</xdr:col>
      <xdr:colOff>101600</xdr:colOff>
      <xdr:row>38</xdr:row>
      <xdr:rowOff>55054</xdr:rowOff>
    </xdr:to>
    <xdr:sp macro="" textlink="">
      <xdr:nvSpPr>
        <xdr:cNvPr id="542" name="楕円 541"/>
        <xdr:cNvSpPr/>
      </xdr:nvSpPr>
      <xdr:spPr>
        <a:xfrm>
          <a:off x="15430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46182</xdr:rowOff>
    </xdr:from>
    <xdr:ext cx="534377" cy="259045"/>
    <xdr:sp macro="" textlink="">
      <xdr:nvSpPr>
        <xdr:cNvPr id="543" name="テキスト ボックス 542"/>
        <xdr:cNvSpPr txBox="1"/>
      </xdr:nvSpPr>
      <xdr:spPr>
        <a:xfrm>
          <a:off x="15214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140564</xdr:rowOff>
    </xdr:from>
    <xdr:to>
      <xdr:col>76</xdr:col>
      <xdr:colOff>165100</xdr:colOff>
      <xdr:row>31</xdr:row>
      <xdr:rowOff>70714</xdr:rowOff>
    </xdr:to>
    <xdr:sp macro="" textlink="">
      <xdr:nvSpPr>
        <xdr:cNvPr id="544" name="楕円 543"/>
        <xdr:cNvSpPr/>
      </xdr:nvSpPr>
      <xdr:spPr>
        <a:xfrm>
          <a:off x="14541500" y="52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87241</xdr:rowOff>
    </xdr:from>
    <xdr:ext cx="534377" cy="259045"/>
    <xdr:sp macro="" textlink="">
      <xdr:nvSpPr>
        <xdr:cNvPr id="545" name="テキスト ボックス 544"/>
        <xdr:cNvSpPr txBox="1"/>
      </xdr:nvSpPr>
      <xdr:spPr>
        <a:xfrm>
          <a:off x="14325111" y="50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123723</xdr:rowOff>
    </xdr:from>
    <xdr:to>
      <xdr:col>72</xdr:col>
      <xdr:colOff>38100</xdr:colOff>
      <xdr:row>36</xdr:row>
      <xdr:rowOff>53873</xdr:rowOff>
    </xdr:to>
    <xdr:sp macro="" textlink="">
      <xdr:nvSpPr>
        <xdr:cNvPr id="546" name="楕円 545"/>
        <xdr:cNvSpPr/>
      </xdr:nvSpPr>
      <xdr:spPr>
        <a:xfrm>
          <a:off x="136525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70400</xdr:rowOff>
    </xdr:from>
    <xdr:ext cx="534377" cy="259045"/>
    <xdr:sp macro="" textlink="">
      <xdr:nvSpPr>
        <xdr:cNvPr id="547" name="テキスト ボックス 546"/>
        <xdr:cNvSpPr txBox="1"/>
      </xdr:nvSpPr>
      <xdr:spPr>
        <a:xfrm>
          <a:off x="13436111" y="58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149251</xdr:rowOff>
    </xdr:from>
    <xdr:to>
      <xdr:col>67</xdr:col>
      <xdr:colOff>101600</xdr:colOff>
      <xdr:row>37</xdr:row>
      <xdr:rowOff>79401</xdr:rowOff>
    </xdr:to>
    <xdr:sp macro="" textlink="">
      <xdr:nvSpPr>
        <xdr:cNvPr id="548" name="楕円 547"/>
        <xdr:cNvSpPr/>
      </xdr:nvSpPr>
      <xdr:spPr>
        <a:xfrm>
          <a:off x="12763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95928</xdr:rowOff>
    </xdr:from>
    <xdr:ext cx="534377" cy="259045"/>
    <xdr:sp macro="" textlink="">
      <xdr:nvSpPr>
        <xdr:cNvPr id="549" name="テキスト ボックス 548"/>
        <xdr:cNvSpPr txBox="1"/>
      </xdr:nvSpPr>
      <xdr:spPr>
        <a:xfrm>
          <a:off x="12547111" y="60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147492</xdr:rowOff>
    </xdr:from>
    <xdr:to>
      <xdr:col>85</xdr:col>
      <xdr:colOff>126364</xdr:colOff>
      <xdr:row>59</xdr:row>
      <xdr:rowOff>79426</xdr:rowOff>
    </xdr:to>
    <xdr:cxnSp macro="">
      <xdr:nvCxnSpPr>
        <xdr:cNvPr id="574" name="直線コネクタ 573"/>
        <xdr:cNvCxnSpPr/>
      </xdr:nvCxnSpPr>
      <xdr:spPr>
        <a:xfrm flipV="1">
          <a:off x="16317595" y="8719992"/>
          <a:ext cx="1269" cy="147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83253</xdr:rowOff>
    </xdr:from>
    <xdr:ext cx="534377" cy="259045"/>
    <xdr:sp macro="" textlink="">
      <xdr:nvSpPr>
        <xdr:cNvPr id="575" name="教育費最小値テキスト"/>
        <xdr:cNvSpPr txBox="1"/>
      </xdr:nvSpPr>
      <xdr:spPr>
        <a:xfrm>
          <a:off x="16370300" y="101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79426</xdr:rowOff>
    </xdr:from>
    <xdr:to>
      <xdr:col>86</xdr:col>
      <xdr:colOff>25400</xdr:colOff>
      <xdr:row>59</xdr:row>
      <xdr:rowOff>79426</xdr:rowOff>
    </xdr:to>
    <xdr:cxnSp macro="">
      <xdr:nvCxnSpPr>
        <xdr:cNvPr id="576" name="直線コネクタ 575"/>
        <xdr:cNvCxnSpPr/>
      </xdr:nvCxnSpPr>
      <xdr:spPr>
        <a:xfrm>
          <a:off x="16230600" y="1019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94169</xdr:rowOff>
    </xdr:from>
    <xdr:ext cx="599010" cy="259045"/>
    <xdr:sp macro="" textlink="">
      <xdr:nvSpPr>
        <xdr:cNvPr id="577" name="教育費最大値テキスト"/>
        <xdr:cNvSpPr txBox="1"/>
      </xdr:nvSpPr>
      <xdr:spPr>
        <a:xfrm>
          <a:off x="16370300" y="84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147492</xdr:rowOff>
    </xdr:from>
    <xdr:to>
      <xdr:col>86</xdr:col>
      <xdr:colOff>25400</xdr:colOff>
      <xdr:row>50</xdr:row>
      <xdr:rowOff>147492</xdr:rowOff>
    </xdr:to>
    <xdr:cxnSp macro="">
      <xdr:nvCxnSpPr>
        <xdr:cNvPr id="578" name="直線コネクタ 577"/>
        <xdr:cNvCxnSpPr/>
      </xdr:nvCxnSpPr>
      <xdr:spPr>
        <a:xfrm>
          <a:off x="16230600" y="871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163188</xdr:rowOff>
    </xdr:from>
    <xdr:to>
      <xdr:col>85</xdr:col>
      <xdr:colOff>127000</xdr:colOff>
      <xdr:row>59</xdr:row>
      <xdr:rowOff>1435</xdr:rowOff>
    </xdr:to>
    <xdr:cxnSp macro="">
      <xdr:nvCxnSpPr>
        <xdr:cNvPr id="579" name="直線コネクタ 578"/>
        <xdr:cNvCxnSpPr/>
      </xdr:nvCxnSpPr>
      <xdr:spPr>
        <a:xfrm>
          <a:off x="15481300" y="10107288"/>
          <a:ext cx="8382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61675</xdr:rowOff>
    </xdr:from>
    <xdr:ext cx="534377" cy="259045"/>
    <xdr:sp macro="" textlink="">
      <xdr:nvSpPr>
        <xdr:cNvPr id="580" name="教育費平均値テキスト"/>
        <xdr:cNvSpPr txBox="1"/>
      </xdr:nvSpPr>
      <xdr:spPr>
        <a:xfrm>
          <a:off x="16370300" y="949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38798</xdr:rowOff>
    </xdr:from>
    <xdr:to>
      <xdr:col>85</xdr:col>
      <xdr:colOff>177800</xdr:colOff>
      <xdr:row>56</xdr:row>
      <xdr:rowOff>140398</xdr:rowOff>
    </xdr:to>
    <xdr:sp macro="" textlink="">
      <xdr:nvSpPr>
        <xdr:cNvPr id="581" name="フローチャート: 判断 580"/>
        <xdr:cNvSpPr/>
      </xdr:nvSpPr>
      <xdr:spPr>
        <a:xfrm>
          <a:off x="16268700" y="96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1759</xdr:rowOff>
    </xdr:from>
    <xdr:to>
      <xdr:col>81</xdr:col>
      <xdr:colOff>50800</xdr:colOff>
      <xdr:row>58</xdr:row>
      <xdr:rowOff>163188</xdr:rowOff>
    </xdr:to>
    <xdr:cxnSp macro="">
      <xdr:nvCxnSpPr>
        <xdr:cNvPr id="582" name="直線コネクタ 581"/>
        <xdr:cNvCxnSpPr/>
      </xdr:nvCxnSpPr>
      <xdr:spPr>
        <a:xfrm>
          <a:off x="14592300" y="9945859"/>
          <a:ext cx="889000" cy="1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128162</xdr:rowOff>
    </xdr:from>
    <xdr:to>
      <xdr:col>81</xdr:col>
      <xdr:colOff>101600</xdr:colOff>
      <xdr:row>58</xdr:row>
      <xdr:rowOff>58312</xdr:rowOff>
    </xdr:to>
    <xdr:sp macro="" textlink="">
      <xdr:nvSpPr>
        <xdr:cNvPr id="583" name="フローチャート: 判断 582"/>
        <xdr:cNvSpPr/>
      </xdr:nvSpPr>
      <xdr:spPr>
        <a:xfrm>
          <a:off x="15430500" y="990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74839</xdr:rowOff>
    </xdr:from>
    <xdr:ext cx="534377" cy="259045"/>
    <xdr:sp macro="" textlink="">
      <xdr:nvSpPr>
        <xdr:cNvPr id="584" name="テキスト ボックス 583"/>
        <xdr:cNvSpPr txBox="1"/>
      </xdr:nvSpPr>
      <xdr:spPr>
        <a:xfrm>
          <a:off x="15214111" y="96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1759</xdr:rowOff>
    </xdr:from>
    <xdr:to>
      <xdr:col>76</xdr:col>
      <xdr:colOff>114300</xdr:colOff>
      <xdr:row>58</xdr:row>
      <xdr:rowOff>28391</xdr:rowOff>
    </xdr:to>
    <xdr:cxnSp macro="">
      <xdr:nvCxnSpPr>
        <xdr:cNvPr id="585" name="直線コネクタ 584"/>
        <xdr:cNvCxnSpPr/>
      </xdr:nvCxnSpPr>
      <xdr:spPr>
        <a:xfrm flipV="1">
          <a:off x="13703300" y="9945859"/>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144050</xdr:rowOff>
    </xdr:from>
    <xdr:to>
      <xdr:col>76</xdr:col>
      <xdr:colOff>165100</xdr:colOff>
      <xdr:row>57</xdr:row>
      <xdr:rowOff>74200</xdr:rowOff>
    </xdr:to>
    <xdr:sp macro="" textlink="">
      <xdr:nvSpPr>
        <xdr:cNvPr id="586" name="フローチャート: 判断 585"/>
        <xdr:cNvSpPr/>
      </xdr:nvSpPr>
      <xdr:spPr>
        <a:xfrm>
          <a:off x="14541500" y="97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90727</xdr:rowOff>
    </xdr:from>
    <xdr:ext cx="534377" cy="259045"/>
    <xdr:sp macro="" textlink="">
      <xdr:nvSpPr>
        <xdr:cNvPr id="587" name="テキスト ボックス 586"/>
        <xdr:cNvSpPr txBox="1"/>
      </xdr:nvSpPr>
      <xdr:spPr>
        <a:xfrm>
          <a:off x="14325111" y="9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28391</xdr:rowOff>
    </xdr:from>
    <xdr:to>
      <xdr:col>71</xdr:col>
      <xdr:colOff>177800</xdr:colOff>
      <xdr:row>58</xdr:row>
      <xdr:rowOff>152788</xdr:rowOff>
    </xdr:to>
    <xdr:cxnSp macro="">
      <xdr:nvCxnSpPr>
        <xdr:cNvPr id="588" name="直線コネクタ 587"/>
        <xdr:cNvCxnSpPr/>
      </xdr:nvCxnSpPr>
      <xdr:spPr>
        <a:xfrm flipV="1">
          <a:off x="12814300" y="9972491"/>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133668</xdr:rowOff>
    </xdr:from>
    <xdr:to>
      <xdr:col>72</xdr:col>
      <xdr:colOff>38100</xdr:colOff>
      <xdr:row>57</xdr:row>
      <xdr:rowOff>63818</xdr:rowOff>
    </xdr:to>
    <xdr:sp macro="" textlink="">
      <xdr:nvSpPr>
        <xdr:cNvPr id="589" name="フローチャート: 判断 588"/>
        <xdr:cNvSpPr/>
      </xdr:nvSpPr>
      <xdr:spPr>
        <a:xfrm>
          <a:off x="13652500" y="973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80345</xdr:rowOff>
    </xdr:from>
    <xdr:ext cx="534377" cy="259045"/>
    <xdr:sp macro="" textlink="">
      <xdr:nvSpPr>
        <xdr:cNvPr id="590" name="テキスト ボックス 589"/>
        <xdr:cNvSpPr txBox="1"/>
      </xdr:nvSpPr>
      <xdr:spPr>
        <a:xfrm>
          <a:off x="13436111" y="95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107912</xdr:rowOff>
    </xdr:from>
    <xdr:to>
      <xdr:col>67</xdr:col>
      <xdr:colOff>101600</xdr:colOff>
      <xdr:row>58</xdr:row>
      <xdr:rowOff>38062</xdr:rowOff>
    </xdr:to>
    <xdr:sp macro="" textlink="">
      <xdr:nvSpPr>
        <xdr:cNvPr id="591" name="フローチャート: 判断 590"/>
        <xdr:cNvSpPr/>
      </xdr:nvSpPr>
      <xdr:spPr>
        <a:xfrm>
          <a:off x="12763500" y="9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54589</xdr:rowOff>
    </xdr:from>
    <xdr:ext cx="534377" cy="259045"/>
    <xdr:sp macro="" textlink="">
      <xdr:nvSpPr>
        <xdr:cNvPr id="592" name="テキスト ボックス 591"/>
        <xdr:cNvSpPr txBox="1"/>
      </xdr:nvSpPr>
      <xdr:spPr>
        <a:xfrm>
          <a:off x="12547111" y="96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122085</xdr:rowOff>
    </xdr:from>
    <xdr:to>
      <xdr:col>85</xdr:col>
      <xdr:colOff>177800</xdr:colOff>
      <xdr:row>59</xdr:row>
      <xdr:rowOff>52235</xdr:rowOff>
    </xdr:to>
    <xdr:sp macro="" textlink="">
      <xdr:nvSpPr>
        <xdr:cNvPr id="598" name="楕円 597"/>
        <xdr:cNvSpPr/>
      </xdr:nvSpPr>
      <xdr:spPr>
        <a:xfrm>
          <a:off x="162687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37012</xdr:rowOff>
    </xdr:from>
    <xdr:ext cx="534377" cy="259045"/>
    <xdr:sp macro="" textlink="">
      <xdr:nvSpPr>
        <xdr:cNvPr id="599" name="教育費該当値テキスト"/>
        <xdr:cNvSpPr txBox="1"/>
      </xdr:nvSpPr>
      <xdr:spPr>
        <a:xfrm>
          <a:off x="16370300" y="99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112388</xdr:rowOff>
    </xdr:from>
    <xdr:to>
      <xdr:col>81</xdr:col>
      <xdr:colOff>101600</xdr:colOff>
      <xdr:row>59</xdr:row>
      <xdr:rowOff>42538</xdr:rowOff>
    </xdr:to>
    <xdr:sp macro="" textlink="">
      <xdr:nvSpPr>
        <xdr:cNvPr id="600" name="楕円 599"/>
        <xdr:cNvSpPr/>
      </xdr:nvSpPr>
      <xdr:spPr>
        <a:xfrm>
          <a:off x="15430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33665</xdr:rowOff>
    </xdr:from>
    <xdr:ext cx="534377" cy="259045"/>
    <xdr:sp macro="" textlink="">
      <xdr:nvSpPr>
        <xdr:cNvPr id="601" name="テキスト ボックス 600"/>
        <xdr:cNvSpPr txBox="1"/>
      </xdr:nvSpPr>
      <xdr:spPr>
        <a:xfrm>
          <a:off x="15214111" y="101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122409</xdr:rowOff>
    </xdr:from>
    <xdr:to>
      <xdr:col>76</xdr:col>
      <xdr:colOff>165100</xdr:colOff>
      <xdr:row>58</xdr:row>
      <xdr:rowOff>52559</xdr:rowOff>
    </xdr:to>
    <xdr:sp macro="" textlink="">
      <xdr:nvSpPr>
        <xdr:cNvPr id="602" name="楕円 601"/>
        <xdr:cNvSpPr/>
      </xdr:nvSpPr>
      <xdr:spPr>
        <a:xfrm>
          <a:off x="14541500" y="9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43686</xdr:rowOff>
    </xdr:from>
    <xdr:ext cx="534377" cy="259045"/>
    <xdr:sp macro="" textlink="">
      <xdr:nvSpPr>
        <xdr:cNvPr id="603" name="テキスト ボックス 602"/>
        <xdr:cNvSpPr txBox="1"/>
      </xdr:nvSpPr>
      <xdr:spPr>
        <a:xfrm>
          <a:off x="14325111" y="99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149041</xdr:rowOff>
    </xdr:from>
    <xdr:to>
      <xdr:col>72</xdr:col>
      <xdr:colOff>38100</xdr:colOff>
      <xdr:row>58</xdr:row>
      <xdr:rowOff>79191</xdr:rowOff>
    </xdr:to>
    <xdr:sp macro="" textlink="">
      <xdr:nvSpPr>
        <xdr:cNvPr id="604" name="楕円 603"/>
        <xdr:cNvSpPr/>
      </xdr:nvSpPr>
      <xdr:spPr>
        <a:xfrm>
          <a:off x="13652500" y="99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70318</xdr:rowOff>
    </xdr:from>
    <xdr:ext cx="534377" cy="259045"/>
    <xdr:sp macro="" textlink="">
      <xdr:nvSpPr>
        <xdr:cNvPr id="605" name="テキスト ボックス 604"/>
        <xdr:cNvSpPr txBox="1"/>
      </xdr:nvSpPr>
      <xdr:spPr>
        <a:xfrm>
          <a:off x="13436111" y="100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101988</xdr:rowOff>
    </xdr:from>
    <xdr:to>
      <xdr:col>67</xdr:col>
      <xdr:colOff>101600</xdr:colOff>
      <xdr:row>59</xdr:row>
      <xdr:rowOff>32138</xdr:rowOff>
    </xdr:to>
    <xdr:sp macro="" textlink="">
      <xdr:nvSpPr>
        <xdr:cNvPr id="606" name="楕円 605"/>
        <xdr:cNvSpPr/>
      </xdr:nvSpPr>
      <xdr:spPr>
        <a:xfrm>
          <a:off x="12763500" y="100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23265</xdr:rowOff>
    </xdr:from>
    <xdr:ext cx="534377" cy="259045"/>
    <xdr:sp macro="" textlink="">
      <xdr:nvSpPr>
        <xdr:cNvPr id="607" name="テキスト ボックス 606"/>
        <xdr:cNvSpPr txBox="1"/>
      </xdr:nvSpPr>
      <xdr:spPr>
        <a:xfrm>
          <a:off x="12547111" y="101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4216</xdr:rowOff>
    </xdr:from>
    <xdr:to>
      <xdr:col>85</xdr:col>
      <xdr:colOff>126364</xdr:colOff>
      <xdr:row>79</xdr:row>
      <xdr:rowOff>44450</xdr:rowOff>
    </xdr:to>
    <xdr:cxnSp macro="">
      <xdr:nvCxnSpPr>
        <xdr:cNvPr id="631" name="直線コネクタ 630"/>
        <xdr:cNvCxnSpPr/>
      </xdr:nvCxnSpPr>
      <xdr:spPr>
        <a:xfrm flipV="1">
          <a:off x="16317595" y="12177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122343</xdr:rowOff>
    </xdr:from>
    <xdr:ext cx="534377" cy="259045"/>
    <xdr:sp macro="" textlink="">
      <xdr:nvSpPr>
        <xdr:cNvPr id="634" name="災害復旧費最大値テキスト"/>
        <xdr:cNvSpPr txBox="1"/>
      </xdr:nvSpPr>
      <xdr:spPr>
        <a:xfrm>
          <a:off x="16370300" y="11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4216</xdr:rowOff>
    </xdr:from>
    <xdr:to>
      <xdr:col>86</xdr:col>
      <xdr:colOff>25400</xdr:colOff>
      <xdr:row>71</xdr:row>
      <xdr:rowOff>4216</xdr:rowOff>
    </xdr:to>
    <xdr:cxnSp macro="">
      <xdr:nvCxnSpPr>
        <xdr:cNvPr id="635" name="直線コネクタ 634"/>
        <xdr:cNvCxnSpPr/>
      </xdr:nvCxnSpPr>
      <xdr:spPr>
        <a:xfrm>
          <a:off x="16230600" y="1217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51842</xdr:rowOff>
    </xdr:from>
    <xdr:to>
      <xdr:col>85</xdr:col>
      <xdr:colOff>127000</xdr:colOff>
      <xdr:row>78</xdr:row>
      <xdr:rowOff>91770</xdr:rowOff>
    </xdr:to>
    <xdr:cxnSp macro="">
      <xdr:nvCxnSpPr>
        <xdr:cNvPr id="636" name="直線コネクタ 635"/>
        <xdr:cNvCxnSpPr/>
      </xdr:nvCxnSpPr>
      <xdr:spPr>
        <a:xfrm>
          <a:off x="15481300" y="13082042"/>
          <a:ext cx="838200" cy="3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154601</xdr:rowOff>
    </xdr:from>
    <xdr:ext cx="469744" cy="259045"/>
    <xdr:sp macro="" textlink="">
      <xdr:nvSpPr>
        <xdr:cNvPr id="637" name="災害復旧費平均値テキスト"/>
        <xdr:cNvSpPr txBox="1"/>
      </xdr:nvSpPr>
      <xdr:spPr>
        <a:xfrm>
          <a:off x="16370300" y="13013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131724</xdr:rowOff>
    </xdr:from>
    <xdr:to>
      <xdr:col>85</xdr:col>
      <xdr:colOff>177800</xdr:colOff>
      <xdr:row>77</xdr:row>
      <xdr:rowOff>61874</xdr:rowOff>
    </xdr:to>
    <xdr:sp macro="" textlink="">
      <xdr:nvSpPr>
        <xdr:cNvPr id="638" name="フローチャート: 判断 637"/>
        <xdr:cNvSpPr/>
      </xdr:nvSpPr>
      <xdr:spPr>
        <a:xfrm>
          <a:off x="16268700" y="131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51842</xdr:rowOff>
    </xdr:from>
    <xdr:to>
      <xdr:col>81</xdr:col>
      <xdr:colOff>50800</xdr:colOff>
      <xdr:row>77</xdr:row>
      <xdr:rowOff>98628</xdr:rowOff>
    </xdr:to>
    <xdr:cxnSp macro="">
      <xdr:nvCxnSpPr>
        <xdr:cNvPr id="639" name="直線コネクタ 638"/>
        <xdr:cNvCxnSpPr/>
      </xdr:nvCxnSpPr>
      <xdr:spPr>
        <a:xfrm flipV="1">
          <a:off x="14592300" y="13082042"/>
          <a:ext cx="889000" cy="2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91109</xdr:rowOff>
    </xdr:from>
    <xdr:to>
      <xdr:col>81</xdr:col>
      <xdr:colOff>101600</xdr:colOff>
      <xdr:row>78</xdr:row>
      <xdr:rowOff>21259</xdr:rowOff>
    </xdr:to>
    <xdr:sp macro="" textlink="">
      <xdr:nvSpPr>
        <xdr:cNvPr id="640" name="フローチャート: 判断 639"/>
        <xdr:cNvSpPr/>
      </xdr:nvSpPr>
      <xdr:spPr>
        <a:xfrm>
          <a:off x="15430500" y="1329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12386</xdr:rowOff>
    </xdr:from>
    <xdr:ext cx="469744" cy="259045"/>
    <xdr:sp macro="" textlink="">
      <xdr:nvSpPr>
        <xdr:cNvPr id="641" name="テキスト ボックス 640"/>
        <xdr:cNvSpPr txBox="1"/>
      </xdr:nvSpPr>
      <xdr:spPr>
        <a:xfrm>
          <a:off x="15246428" y="1338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162179</xdr:rowOff>
    </xdr:from>
    <xdr:to>
      <xdr:col>76</xdr:col>
      <xdr:colOff>114300</xdr:colOff>
      <xdr:row>77</xdr:row>
      <xdr:rowOff>98628</xdr:rowOff>
    </xdr:to>
    <xdr:cxnSp macro="">
      <xdr:nvCxnSpPr>
        <xdr:cNvPr id="642" name="直線コネクタ 641"/>
        <xdr:cNvCxnSpPr/>
      </xdr:nvCxnSpPr>
      <xdr:spPr>
        <a:xfrm>
          <a:off x="13703300" y="12678029"/>
          <a:ext cx="889000" cy="6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120523</xdr:rowOff>
    </xdr:from>
    <xdr:to>
      <xdr:col>76</xdr:col>
      <xdr:colOff>165100</xdr:colOff>
      <xdr:row>78</xdr:row>
      <xdr:rowOff>50673</xdr:rowOff>
    </xdr:to>
    <xdr:sp macro="" textlink="">
      <xdr:nvSpPr>
        <xdr:cNvPr id="643" name="フローチャート: 判断 642"/>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41800</xdr:rowOff>
    </xdr:from>
    <xdr:ext cx="469744" cy="259045"/>
    <xdr:sp macro="" textlink="">
      <xdr:nvSpPr>
        <xdr:cNvPr id="644" name="テキスト ボックス 643"/>
        <xdr:cNvSpPr txBox="1"/>
      </xdr:nvSpPr>
      <xdr:spPr>
        <a:xfrm>
          <a:off x="14357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53822</xdr:rowOff>
    </xdr:from>
    <xdr:to>
      <xdr:col>71</xdr:col>
      <xdr:colOff>177800</xdr:colOff>
      <xdr:row>73</xdr:row>
      <xdr:rowOff>162179</xdr:rowOff>
    </xdr:to>
    <xdr:cxnSp macro="">
      <xdr:nvCxnSpPr>
        <xdr:cNvPr id="645" name="直線コネクタ 644"/>
        <xdr:cNvCxnSpPr/>
      </xdr:nvCxnSpPr>
      <xdr:spPr>
        <a:xfrm>
          <a:off x="12814300" y="12398222"/>
          <a:ext cx="889000" cy="27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87681</xdr:rowOff>
    </xdr:from>
    <xdr:to>
      <xdr:col>72</xdr:col>
      <xdr:colOff>38100</xdr:colOff>
      <xdr:row>77</xdr:row>
      <xdr:rowOff>17831</xdr:rowOff>
    </xdr:to>
    <xdr:sp macro="" textlink="">
      <xdr:nvSpPr>
        <xdr:cNvPr id="646" name="フローチャート: 判断 645"/>
        <xdr:cNvSpPr/>
      </xdr:nvSpPr>
      <xdr:spPr>
        <a:xfrm>
          <a:off x="13652500" y="131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8958</xdr:rowOff>
    </xdr:from>
    <xdr:ext cx="469744" cy="259045"/>
    <xdr:sp macro="" textlink="">
      <xdr:nvSpPr>
        <xdr:cNvPr id="647" name="テキスト ボックス 646"/>
        <xdr:cNvSpPr txBox="1"/>
      </xdr:nvSpPr>
      <xdr:spPr>
        <a:xfrm>
          <a:off x="13468428" y="132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49124</xdr:rowOff>
    </xdr:from>
    <xdr:to>
      <xdr:col>67</xdr:col>
      <xdr:colOff>101600</xdr:colOff>
      <xdr:row>76</xdr:row>
      <xdr:rowOff>150724</xdr:rowOff>
    </xdr:to>
    <xdr:sp macro="" textlink="">
      <xdr:nvSpPr>
        <xdr:cNvPr id="648" name="フローチャート: 判断 647"/>
        <xdr:cNvSpPr/>
      </xdr:nvSpPr>
      <xdr:spPr>
        <a:xfrm>
          <a:off x="12763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141851</xdr:rowOff>
    </xdr:from>
    <xdr:ext cx="469744" cy="259045"/>
    <xdr:sp macro="" textlink="">
      <xdr:nvSpPr>
        <xdr:cNvPr id="649" name="テキスト ボックス 648"/>
        <xdr:cNvSpPr txBox="1"/>
      </xdr:nvSpPr>
      <xdr:spPr>
        <a:xfrm>
          <a:off x="12579428" y="131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40970</xdr:rowOff>
    </xdr:from>
    <xdr:to>
      <xdr:col>85</xdr:col>
      <xdr:colOff>177800</xdr:colOff>
      <xdr:row>78</xdr:row>
      <xdr:rowOff>142570</xdr:rowOff>
    </xdr:to>
    <xdr:sp macro="" textlink="">
      <xdr:nvSpPr>
        <xdr:cNvPr id="655" name="楕円 654"/>
        <xdr:cNvSpPr/>
      </xdr:nvSpPr>
      <xdr:spPr>
        <a:xfrm>
          <a:off x="162687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127347</xdr:rowOff>
    </xdr:from>
    <xdr:ext cx="469744" cy="259045"/>
    <xdr:sp macro="" textlink="">
      <xdr:nvSpPr>
        <xdr:cNvPr id="656" name="災害復旧費該当値テキスト"/>
        <xdr:cNvSpPr txBox="1"/>
      </xdr:nvSpPr>
      <xdr:spPr>
        <a:xfrm>
          <a:off x="16370300" y="133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1042</xdr:rowOff>
    </xdr:from>
    <xdr:to>
      <xdr:col>81</xdr:col>
      <xdr:colOff>101600</xdr:colOff>
      <xdr:row>76</xdr:row>
      <xdr:rowOff>102642</xdr:rowOff>
    </xdr:to>
    <xdr:sp macro="" textlink="">
      <xdr:nvSpPr>
        <xdr:cNvPr id="657" name="楕円 656"/>
        <xdr:cNvSpPr/>
      </xdr:nvSpPr>
      <xdr:spPr>
        <a:xfrm>
          <a:off x="15430500" y="130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119168</xdr:rowOff>
    </xdr:from>
    <xdr:ext cx="469744" cy="259045"/>
    <xdr:sp macro="" textlink="">
      <xdr:nvSpPr>
        <xdr:cNvPr id="658" name="テキスト ボックス 657"/>
        <xdr:cNvSpPr txBox="1"/>
      </xdr:nvSpPr>
      <xdr:spPr>
        <a:xfrm>
          <a:off x="15246428" y="128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47828</xdr:rowOff>
    </xdr:from>
    <xdr:to>
      <xdr:col>76</xdr:col>
      <xdr:colOff>165100</xdr:colOff>
      <xdr:row>77</xdr:row>
      <xdr:rowOff>149428</xdr:rowOff>
    </xdr:to>
    <xdr:sp macro="" textlink="">
      <xdr:nvSpPr>
        <xdr:cNvPr id="659" name="楕円 658"/>
        <xdr:cNvSpPr/>
      </xdr:nvSpPr>
      <xdr:spPr>
        <a:xfrm>
          <a:off x="14541500" y="132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165955</xdr:rowOff>
    </xdr:from>
    <xdr:ext cx="469744" cy="259045"/>
    <xdr:sp macro="" textlink="">
      <xdr:nvSpPr>
        <xdr:cNvPr id="660" name="テキスト ボックス 659"/>
        <xdr:cNvSpPr txBox="1"/>
      </xdr:nvSpPr>
      <xdr:spPr>
        <a:xfrm>
          <a:off x="14357428" y="130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111379</xdr:rowOff>
    </xdr:from>
    <xdr:to>
      <xdr:col>72</xdr:col>
      <xdr:colOff>38100</xdr:colOff>
      <xdr:row>74</xdr:row>
      <xdr:rowOff>41529</xdr:rowOff>
    </xdr:to>
    <xdr:sp macro="" textlink="">
      <xdr:nvSpPr>
        <xdr:cNvPr id="661" name="楕円 660"/>
        <xdr:cNvSpPr/>
      </xdr:nvSpPr>
      <xdr:spPr>
        <a:xfrm>
          <a:off x="13652500" y="12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58056</xdr:rowOff>
    </xdr:from>
    <xdr:ext cx="534377" cy="259045"/>
    <xdr:sp macro="" textlink="">
      <xdr:nvSpPr>
        <xdr:cNvPr id="662" name="テキスト ボックス 661"/>
        <xdr:cNvSpPr txBox="1"/>
      </xdr:nvSpPr>
      <xdr:spPr>
        <a:xfrm>
          <a:off x="13436111" y="124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3022</xdr:rowOff>
    </xdr:from>
    <xdr:to>
      <xdr:col>67</xdr:col>
      <xdr:colOff>101600</xdr:colOff>
      <xdr:row>72</xdr:row>
      <xdr:rowOff>104622</xdr:rowOff>
    </xdr:to>
    <xdr:sp macro="" textlink="">
      <xdr:nvSpPr>
        <xdr:cNvPr id="663" name="楕円 662"/>
        <xdr:cNvSpPr/>
      </xdr:nvSpPr>
      <xdr:spPr>
        <a:xfrm>
          <a:off x="12763500" y="123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121149</xdr:rowOff>
    </xdr:from>
    <xdr:ext cx="534377" cy="259045"/>
    <xdr:sp macro="" textlink="">
      <xdr:nvSpPr>
        <xdr:cNvPr id="664" name="テキスト ボックス 663"/>
        <xdr:cNvSpPr txBox="1"/>
      </xdr:nvSpPr>
      <xdr:spPr>
        <a:xfrm>
          <a:off x="12547111" y="121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36340</xdr:rowOff>
    </xdr:from>
    <xdr:to>
      <xdr:col>85</xdr:col>
      <xdr:colOff>126364</xdr:colOff>
      <xdr:row>98</xdr:row>
      <xdr:rowOff>118016</xdr:rowOff>
    </xdr:to>
    <xdr:cxnSp macro="">
      <xdr:nvCxnSpPr>
        <xdr:cNvPr id="691" name="直線コネクタ 690"/>
        <xdr:cNvCxnSpPr/>
      </xdr:nvCxnSpPr>
      <xdr:spPr>
        <a:xfrm flipV="1">
          <a:off x="16317595" y="15638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121843</xdr:rowOff>
    </xdr:from>
    <xdr:ext cx="534377" cy="259045"/>
    <xdr:sp macro="" textlink="">
      <xdr:nvSpPr>
        <xdr:cNvPr id="692" name="公債費最小値テキスト"/>
        <xdr:cNvSpPr txBox="1"/>
      </xdr:nvSpPr>
      <xdr:spPr>
        <a:xfrm>
          <a:off x="16370300"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118016</xdr:rowOff>
    </xdr:from>
    <xdr:to>
      <xdr:col>86</xdr:col>
      <xdr:colOff>25400</xdr:colOff>
      <xdr:row>98</xdr:row>
      <xdr:rowOff>118016</xdr:rowOff>
    </xdr:to>
    <xdr:cxnSp macro="">
      <xdr:nvCxnSpPr>
        <xdr:cNvPr id="693" name="直線コネクタ 692"/>
        <xdr:cNvCxnSpPr/>
      </xdr:nvCxnSpPr>
      <xdr:spPr>
        <a:xfrm>
          <a:off x="16230600" y="169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154467</xdr:rowOff>
    </xdr:from>
    <xdr:ext cx="599010" cy="259045"/>
    <xdr:sp macro="" textlink="">
      <xdr:nvSpPr>
        <xdr:cNvPr id="694" name="公債費最大値テキスト"/>
        <xdr:cNvSpPr txBox="1"/>
      </xdr:nvSpPr>
      <xdr:spPr>
        <a:xfrm>
          <a:off x="16370300" y="154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36340</xdr:rowOff>
    </xdr:from>
    <xdr:to>
      <xdr:col>86</xdr:col>
      <xdr:colOff>25400</xdr:colOff>
      <xdr:row>91</xdr:row>
      <xdr:rowOff>36340</xdr:rowOff>
    </xdr:to>
    <xdr:cxnSp macro="">
      <xdr:nvCxnSpPr>
        <xdr:cNvPr id="695" name="直線コネクタ 694"/>
        <xdr:cNvCxnSpPr/>
      </xdr:nvCxnSpPr>
      <xdr:spPr>
        <a:xfrm>
          <a:off x="16230600" y="1563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59657</xdr:rowOff>
    </xdr:from>
    <xdr:to>
      <xdr:col>85</xdr:col>
      <xdr:colOff>127000</xdr:colOff>
      <xdr:row>92</xdr:row>
      <xdr:rowOff>85227</xdr:rowOff>
    </xdr:to>
    <xdr:cxnSp macro="">
      <xdr:nvCxnSpPr>
        <xdr:cNvPr id="696" name="直線コネクタ 695"/>
        <xdr:cNvCxnSpPr/>
      </xdr:nvCxnSpPr>
      <xdr:spPr>
        <a:xfrm>
          <a:off x="15481300" y="15833057"/>
          <a:ext cx="8382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97372</xdr:rowOff>
    </xdr:from>
    <xdr:ext cx="534377" cy="259045"/>
    <xdr:sp macro="" textlink="">
      <xdr:nvSpPr>
        <xdr:cNvPr id="697" name="公債費平均値テキスト"/>
        <xdr:cNvSpPr txBox="1"/>
      </xdr:nvSpPr>
      <xdr:spPr>
        <a:xfrm>
          <a:off x="16370300" y="1604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118945</xdr:rowOff>
    </xdr:from>
    <xdr:to>
      <xdr:col>85</xdr:col>
      <xdr:colOff>177800</xdr:colOff>
      <xdr:row>94</xdr:row>
      <xdr:rowOff>49095</xdr:rowOff>
    </xdr:to>
    <xdr:sp macro="" textlink="">
      <xdr:nvSpPr>
        <xdr:cNvPr id="698" name="フローチャート: 判断 697"/>
        <xdr:cNvSpPr/>
      </xdr:nvSpPr>
      <xdr:spPr>
        <a:xfrm>
          <a:off x="16268700" y="160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59657</xdr:rowOff>
    </xdr:from>
    <xdr:to>
      <xdr:col>81</xdr:col>
      <xdr:colOff>50800</xdr:colOff>
      <xdr:row>92</xdr:row>
      <xdr:rowOff>140663</xdr:rowOff>
    </xdr:to>
    <xdr:cxnSp macro="">
      <xdr:nvCxnSpPr>
        <xdr:cNvPr id="699" name="直線コネクタ 698"/>
        <xdr:cNvCxnSpPr/>
      </xdr:nvCxnSpPr>
      <xdr:spPr>
        <a:xfrm flipV="1">
          <a:off x="14592300" y="15833057"/>
          <a:ext cx="8890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170886</xdr:rowOff>
    </xdr:from>
    <xdr:to>
      <xdr:col>81</xdr:col>
      <xdr:colOff>101600</xdr:colOff>
      <xdr:row>94</xdr:row>
      <xdr:rowOff>101036</xdr:rowOff>
    </xdr:to>
    <xdr:sp macro="" textlink="">
      <xdr:nvSpPr>
        <xdr:cNvPr id="700" name="フローチャート: 判断 699"/>
        <xdr:cNvSpPr/>
      </xdr:nvSpPr>
      <xdr:spPr>
        <a:xfrm>
          <a:off x="154305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92163</xdr:rowOff>
    </xdr:from>
    <xdr:ext cx="534377" cy="259045"/>
    <xdr:sp macro="" textlink="">
      <xdr:nvSpPr>
        <xdr:cNvPr id="701" name="テキスト ボックス 700"/>
        <xdr:cNvSpPr txBox="1"/>
      </xdr:nvSpPr>
      <xdr:spPr>
        <a:xfrm>
          <a:off x="15214111" y="16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150166</xdr:rowOff>
    </xdr:from>
    <xdr:to>
      <xdr:col>76</xdr:col>
      <xdr:colOff>114300</xdr:colOff>
      <xdr:row>92</xdr:row>
      <xdr:rowOff>140663</xdr:rowOff>
    </xdr:to>
    <xdr:cxnSp macro="">
      <xdr:nvCxnSpPr>
        <xdr:cNvPr id="702" name="直線コネクタ 701"/>
        <xdr:cNvCxnSpPr/>
      </xdr:nvCxnSpPr>
      <xdr:spPr>
        <a:xfrm>
          <a:off x="13703300" y="15580666"/>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34592</xdr:rowOff>
    </xdr:from>
    <xdr:to>
      <xdr:col>76</xdr:col>
      <xdr:colOff>165100</xdr:colOff>
      <xdr:row>94</xdr:row>
      <xdr:rowOff>136192</xdr:rowOff>
    </xdr:to>
    <xdr:sp macro="" textlink="">
      <xdr:nvSpPr>
        <xdr:cNvPr id="703" name="フローチャート: 判断 702"/>
        <xdr:cNvSpPr/>
      </xdr:nvSpPr>
      <xdr:spPr>
        <a:xfrm>
          <a:off x="14541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127319</xdr:rowOff>
    </xdr:from>
    <xdr:ext cx="534377" cy="259045"/>
    <xdr:sp macro="" textlink="">
      <xdr:nvSpPr>
        <xdr:cNvPr id="704" name="テキスト ボックス 703"/>
        <xdr:cNvSpPr txBox="1"/>
      </xdr:nvSpPr>
      <xdr:spPr>
        <a:xfrm>
          <a:off x="14325111" y="162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137120</xdr:rowOff>
    </xdr:from>
    <xdr:to>
      <xdr:col>71</xdr:col>
      <xdr:colOff>177800</xdr:colOff>
      <xdr:row>90</xdr:row>
      <xdr:rowOff>150166</xdr:rowOff>
    </xdr:to>
    <xdr:cxnSp macro="">
      <xdr:nvCxnSpPr>
        <xdr:cNvPr id="705" name="直線コネクタ 704"/>
        <xdr:cNvCxnSpPr/>
      </xdr:nvCxnSpPr>
      <xdr:spPr>
        <a:xfrm>
          <a:off x="12814300" y="15396170"/>
          <a:ext cx="8890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44307</xdr:rowOff>
    </xdr:from>
    <xdr:to>
      <xdr:col>72</xdr:col>
      <xdr:colOff>38100</xdr:colOff>
      <xdr:row>93</xdr:row>
      <xdr:rowOff>145907</xdr:rowOff>
    </xdr:to>
    <xdr:sp macro="" textlink="">
      <xdr:nvSpPr>
        <xdr:cNvPr id="706" name="フローチャート: 判断 705"/>
        <xdr:cNvSpPr/>
      </xdr:nvSpPr>
      <xdr:spPr>
        <a:xfrm>
          <a:off x="13652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137034</xdr:rowOff>
    </xdr:from>
    <xdr:ext cx="534377" cy="259045"/>
    <xdr:sp macro="" textlink="">
      <xdr:nvSpPr>
        <xdr:cNvPr id="707" name="テキスト ボックス 706"/>
        <xdr:cNvSpPr txBox="1"/>
      </xdr:nvSpPr>
      <xdr:spPr>
        <a:xfrm>
          <a:off x="13436111" y="16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28598</xdr:rowOff>
    </xdr:from>
    <xdr:to>
      <xdr:col>67</xdr:col>
      <xdr:colOff>101600</xdr:colOff>
      <xdr:row>93</xdr:row>
      <xdr:rowOff>130198</xdr:rowOff>
    </xdr:to>
    <xdr:sp macro="" textlink="">
      <xdr:nvSpPr>
        <xdr:cNvPr id="708" name="フローチャート: 判断 707"/>
        <xdr:cNvSpPr/>
      </xdr:nvSpPr>
      <xdr:spPr>
        <a:xfrm>
          <a:off x="12763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121325</xdr:rowOff>
    </xdr:from>
    <xdr:ext cx="534377" cy="259045"/>
    <xdr:sp macro="" textlink="">
      <xdr:nvSpPr>
        <xdr:cNvPr id="709" name="テキスト ボックス 708"/>
        <xdr:cNvSpPr txBox="1"/>
      </xdr:nvSpPr>
      <xdr:spPr>
        <a:xfrm>
          <a:off x="12547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34427</xdr:rowOff>
    </xdr:from>
    <xdr:to>
      <xdr:col>85</xdr:col>
      <xdr:colOff>177800</xdr:colOff>
      <xdr:row>92</xdr:row>
      <xdr:rowOff>136027</xdr:rowOff>
    </xdr:to>
    <xdr:sp macro="" textlink="">
      <xdr:nvSpPr>
        <xdr:cNvPr id="715" name="楕円 714"/>
        <xdr:cNvSpPr/>
      </xdr:nvSpPr>
      <xdr:spPr>
        <a:xfrm>
          <a:off x="16268700" y="158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57304</xdr:rowOff>
    </xdr:from>
    <xdr:ext cx="534377" cy="259045"/>
    <xdr:sp macro="" textlink="">
      <xdr:nvSpPr>
        <xdr:cNvPr id="716" name="公債費該当値テキスト"/>
        <xdr:cNvSpPr txBox="1"/>
      </xdr:nvSpPr>
      <xdr:spPr>
        <a:xfrm>
          <a:off x="16370300" y="156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8857</xdr:rowOff>
    </xdr:from>
    <xdr:to>
      <xdr:col>81</xdr:col>
      <xdr:colOff>101600</xdr:colOff>
      <xdr:row>92</xdr:row>
      <xdr:rowOff>110457</xdr:rowOff>
    </xdr:to>
    <xdr:sp macro="" textlink="">
      <xdr:nvSpPr>
        <xdr:cNvPr id="717" name="楕円 716"/>
        <xdr:cNvSpPr/>
      </xdr:nvSpPr>
      <xdr:spPr>
        <a:xfrm>
          <a:off x="15430500" y="157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126984</xdr:rowOff>
    </xdr:from>
    <xdr:ext cx="534377" cy="259045"/>
    <xdr:sp macro="" textlink="">
      <xdr:nvSpPr>
        <xdr:cNvPr id="718" name="テキスト ボックス 717"/>
        <xdr:cNvSpPr txBox="1"/>
      </xdr:nvSpPr>
      <xdr:spPr>
        <a:xfrm>
          <a:off x="15214111" y="155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89863</xdr:rowOff>
    </xdr:from>
    <xdr:to>
      <xdr:col>76</xdr:col>
      <xdr:colOff>165100</xdr:colOff>
      <xdr:row>93</xdr:row>
      <xdr:rowOff>20013</xdr:rowOff>
    </xdr:to>
    <xdr:sp macro="" textlink="">
      <xdr:nvSpPr>
        <xdr:cNvPr id="719" name="楕円 718"/>
        <xdr:cNvSpPr/>
      </xdr:nvSpPr>
      <xdr:spPr>
        <a:xfrm>
          <a:off x="14541500" y="1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36540</xdr:rowOff>
    </xdr:from>
    <xdr:ext cx="534377" cy="259045"/>
    <xdr:sp macro="" textlink="">
      <xdr:nvSpPr>
        <xdr:cNvPr id="720" name="テキスト ボックス 719"/>
        <xdr:cNvSpPr txBox="1"/>
      </xdr:nvSpPr>
      <xdr:spPr>
        <a:xfrm>
          <a:off x="14325111" y="156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99366</xdr:rowOff>
    </xdr:from>
    <xdr:to>
      <xdr:col>72</xdr:col>
      <xdr:colOff>38100</xdr:colOff>
      <xdr:row>91</xdr:row>
      <xdr:rowOff>29516</xdr:rowOff>
    </xdr:to>
    <xdr:sp macro="" textlink="">
      <xdr:nvSpPr>
        <xdr:cNvPr id="721" name="楕円 720"/>
        <xdr:cNvSpPr/>
      </xdr:nvSpPr>
      <xdr:spPr>
        <a:xfrm>
          <a:off x="136525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46043</xdr:rowOff>
    </xdr:from>
    <xdr:ext cx="599010" cy="259045"/>
    <xdr:sp macro="" textlink="">
      <xdr:nvSpPr>
        <xdr:cNvPr id="722" name="テキスト ボックス 721"/>
        <xdr:cNvSpPr txBox="1"/>
      </xdr:nvSpPr>
      <xdr:spPr>
        <a:xfrm>
          <a:off x="13403795" y="1530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86320</xdr:rowOff>
    </xdr:from>
    <xdr:to>
      <xdr:col>67</xdr:col>
      <xdr:colOff>101600</xdr:colOff>
      <xdr:row>90</xdr:row>
      <xdr:rowOff>16470</xdr:rowOff>
    </xdr:to>
    <xdr:sp macro="" textlink="">
      <xdr:nvSpPr>
        <xdr:cNvPr id="723" name="楕円 722"/>
        <xdr:cNvSpPr/>
      </xdr:nvSpPr>
      <xdr:spPr>
        <a:xfrm>
          <a:off x="12763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32997</xdr:rowOff>
    </xdr:from>
    <xdr:ext cx="599010" cy="259045"/>
    <xdr:sp macro="" textlink="">
      <xdr:nvSpPr>
        <xdr:cNvPr id="724" name="テキスト ボックス 723"/>
        <xdr:cNvSpPr txBox="1"/>
      </xdr:nvSpPr>
      <xdr:spPr>
        <a:xfrm>
          <a:off x="12514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60" name="フローチャート: 判断 75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763" name="フローチャート: 判断 76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156735</xdr:rowOff>
    </xdr:from>
    <xdr:ext cx="378565" cy="259045"/>
    <xdr:sp macro="" textlink="">
      <xdr:nvSpPr>
        <xdr:cNvPr id="764" name="テキスト ボックス 76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12700</xdr:rowOff>
    </xdr:from>
    <xdr:to>
      <xdr:col>98</xdr:col>
      <xdr:colOff>38100</xdr:colOff>
      <xdr:row>31</xdr:row>
      <xdr:rowOff>114300</xdr:rowOff>
    </xdr:to>
    <xdr:sp macro="" textlink="">
      <xdr:nvSpPr>
        <xdr:cNvPr id="765" name="フローチャート: 判断 764"/>
        <xdr:cNvSpPr/>
      </xdr:nvSpPr>
      <xdr:spPr>
        <a:xfrm>
          <a:off x="18605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130827</xdr:rowOff>
    </xdr:from>
    <xdr:ext cx="469744" cy="259045"/>
    <xdr:sp macro="" textlink="">
      <xdr:nvSpPr>
        <xdr:cNvPr id="766" name="テキスト ボックス 765"/>
        <xdr:cNvSpPr txBox="1"/>
      </xdr:nvSpPr>
      <xdr:spPr>
        <a:xfrm>
          <a:off x="18421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7" name="テキスト ボックス 776"/>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６４５，４９４円となっている。主な構成費目は民生費である。年々増加傾向であったが、コロナ関連の各給付金事業が終了したことにより減少に転じた。ただし、決算総額に占める割合は２８．１％と、前年度の２７．２％から増加した。商工費は、コロナ関連事業として住民の生活支援及び町内事業者支援・景気対策を目的として実施した応援クーポン券給付事業により増加した。依然としてコロナ禍前の水準より高く、類似団体の中でも高額となっている。土木費は、道路維持工事や町道北筋西丹生図２号線道路新設工事の減により減少し、類似団体平均と同水準となっている。消防費は、高規格救急自動車購入事業により前年度より増加した。なお、Ｒ２年度が突出しているのは、防災行政無線デジタル化改修事業・防災倉庫新築事業によるものである。災害復旧事業費は、これまで全国・県平均、類似団体と比較して高い状況であったが、減少に転じた。前年度より減少した要因は、林業施設災害の減少によるものであり、Ｈ３０年度が高額になっているのは、放送用ネットワーク施設災害復旧事業を実施したことによるものである。公債費は、Ｈ３０年度とＲ１年度に任意の繰上償還を実施したことにより高額となっているが、その後も、全国・県平均、類似団体と比較して高くなっている。要因は、吉備庁舎大規模改修事業・防災行政無線デジタル化改修事業・きびドーム大規模改修事業等の大型事業の地方債の償還が始ま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財政調整基金については、運用利子の積み立てのみで、取崩しはしていない。他の基金よりも積立優先度は低く、今後も積立方針である標準財政規模の</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％程度を維持していく予定である。</a:t>
          </a:r>
        </a:p>
        <a:p>
          <a:r>
            <a:rPr kumimoji="1" lang="ja-JP" altLang="en-US" sz="1300">
              <a:latin typeface="ＭＳ ゴシック" pitchFamily="49" charset="-128"/>
              <a:ea typeface="ＭＳ ゴシック" pitchFamily="49" charset="-128"/>
            </a:rPr>
            <a:t>　実質収支額については、継続的に同程度の黒字を確保している。</a:t>
          </a:r>
        </a:p>
        <a:p>
          <a:r>
            <a:rPr kumimoji="1" lang="ja-JP" altLang="en-US" sz="1300">
              <a:latin typeface="ＭＳ ゴシック" pitchFamily="49" charset="-128"/>
              <a:ea typeface="ＭＳ ゴシック" pitchFamily="49" charset="-128"/>
            </a:rPr>
            <a:t>　実質単年度収支については、</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年度は、藤並小学校教室増築事業など繰越事業の増により単年度収支が赤字に転じたことに伴い、前年度比</a:t>
          </a:r>
          <a:r>
            <a:rPr kumimoji="1" lang="en-US" altLang="ja-JP" sz="1300">
              <a:latin typeface="ＭＳ ゴシック" pitchFamily="49" charset="-128"/>
              <a:ea typeface="ＭＳ ゴシック" pitchFamily="49" charset="-128"/>
            </a:rPr>
            <a:t>1.94</a:t>
          </a:r>
          <a:r>
            <a:rPr kumimoji="1" lang="ja-JP" altLang="en-US" sz="1300">
              <a:latin typeface="ＭＳ ゴシック" pitchFamily="49" charset="-128"/>
              <a:ea typeface="ＭＳ ゴシック" pitchFamily="49" charset="-128"/>
            </a:rPr>
            <a:t>ポイントの減と</a:t>
          </a:r>
          <a:r>
            <a:rPr kumimoji="1" lang="ja-JP" altLang="en-US" sz="1300">
              <a:solidFill>
                <a:sysClr val="windowText" lastClr="000000"/>
              </a:solidFill>
              <a:latin typeface="ＭＳ ゴシック" pitchFamily="49" charset="-128"/>
              <a:ea typeface="ＭＳ ゴシック" pitchFamily="49" charset="-128"/>
            </a:rPr>
            <a:t>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年度決算における全ての会計について赤字額はない。法適用企業である水道事業会計については、一般会計からの基準外繰入額はなく独立採算で事業を展開しており黒字経営を維持しているが、水道施設更新事業がＲ４年度からＲ８年度まで続き多額の資金が必要となることから、持続的・計画的な事業経営を図る必要が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介護保険事業、後期高齢者医療、国民健康保険事業の３保険事業については黒字を維持しているが、介護・後期については、高齢化に伴うサービス利用者の増加や医療費の増加が見込まれ、国保については被保険者数が減少傾向であるため、保険料（税）の見直しや、健康増進や予防推進のための施策の実施により、適切に経営の安定を図っていく。</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公営企業会計（法非適用）については、基準内繰入及び財源不足額（基準外繰入等）に一般会計繰出金を充当して赤字の発生を抑えている状況である。赤字補てん額を最小限に抑制できるよう、施設の統廃合など維持管理費全体を精査し、経営の健全化を図っていく必要がある。施設の統廃合については、町内５つの農業集落排水処理施設を公共下水道に統合する事業がＲ６年度に完了予定である。また、Ｒ４年度末をもって打ち切り決算を行いＲ５年度から法適用化を行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17157124</v>
      </c>
      <c r="BO4" s="449"/>
      <c r="BP4" s="449"/>
      <c r="BQ4" s="449"/>
      <c r="BR4" s="449"/>
      <c r="BS4" s="449"/>
      <c r="BT4" s="449"/>
      <c r="BU4" s="450"/>
      <c r="BV4" s="448">
        <v>18351318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3.7</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16551124</v>
      </c>
      <c r="BO5" s="420"/>
      <c r="BP5" s="420"/>
      <c r="BQ5" s="420"/>
      <c r="BR5" s="420"/>
      <c r="BS5" s="420"/>
      <c r="BT5" s="420"/>
      <c r="BU5" s="421"/>
      <c r="BV5" s="419">
        <v>17713590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90.7</v>
      </c>
      <c r="CU5" s="417"/>
      <c r="CV5" s="417"/>
      <c r="CW5" s="417"/>
      <c r="CX5" s="417"/>
      <c r="CY5" s="417"/>
      <c r="CZ5" s="417"/>
      <c r="DA5" s="418"/>
      <c r="DB5" s="416">
        <v>87.6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606000</v>
      </c>
      <c r="BO6" s="420"/>
      <c r="BP6" s="420"/>
      <c r="BQ6" s="420"/>
      <c r="BR6" s="420"/>
      <c r="BS6" s="420"/>
      <c r="BT6" s="420"/>
      <c r="BU6" s="421"/>
      <c r="BV6" s="419">
        <v>637728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91.7</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229010</v>
      </c>
      <c r="BO7" s="420"/>
      <c r="BP7" s="420"/>
      <c r="BQ7" s="420"/>
      <c r="BR7" s="420"/>
      <c r="BS7" s="420"/>
      <c r="BT7" s="420"/>
      <c r="BU7" s="421"/>
      <c r="BV7" s="419">
        <v>165287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10232918</v>
      </c>
      <c r="CU7" s="420"/>
      <c r="CV7" s="420"/>
      <c r="CW7" s="420"/>
      <c r="CX7" s="420"/>
      <c r="CY7" s="420"/>
      <c r="CZ7" s="420"/>
      <c r="DA7" s="421"/>
      <c r="DB7" s="419">
        <v>10620318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376990</v>
      </c>
      <c r="BO8" s="420"/>
      <c r="BP8" s="420"/>
      <c r="BQ8" s="420"/>
      <c r="BR8" s="420"/>
      <c r="BS8" s="420"/>
      <c r="BT8" s="420"/>
      <c r="BU8" s="421"/>
      <c r="BV8" s="419">
        <v>472441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25258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-95451</v>
      </c>
      <c r="BO9" s="420"/>
      <c r="BP9" s="420"/>
      <c r="BQ9" s="420"/>
      <c r="BR9" s="420"/>
      <c r="BS9" s="420"/>
      <c r="BT9" s="420"/>
      <c r="BU9" s="421"/>
      <c r="BV9" s="419">
        <v>110603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19.7</v>
      </c>
      <c r="CU9" s="417"/>
      <c r="CV9" s="417"/>
      <c r="CW9" s="417"/>
      <c r="CX9" s="417"/>
      <c r="CY9" s="417"/>
      <c r="CZ9" s="417"/>
      <c r="DA9" s="418"/>
      <c r="DB9" s="416">
        <v>19.899999999999999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26361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111</v>
      </c>
      <c r="AV10" s="478"/>
      <c r="AW10" s="478"/>
      <c r="AX10" s="478"/>
      <c r="AY10" s="433" t="s">
        <v>123</v>
      </c>
      <c r="AZ10" s="434"/>
      <c r="BA10" s="434"/>
      <c r="BB10" s="434"/>
      <c r="BC10" s="434"/>
      <c r="BD10" s="434"/>
      <c r="BE10" s="434"/>
      <c r="BF10" s="434"/>
      <c r="BG10" s="434"/>
      <c r="BH10" s="434"/>
      <c r="BI10" s="434"/>
      <c r="BJ10" s="434"/>
      <c r="BK10" s="434"/>
      <c r="BL10" s="434"/>
      <c r="BM10" s="435"/>
      <c r="BN10" s="419">
        <v>4532</v>
      </c>
      <c r="BO10" s="420"/>
      <c r="BP10" s="420"/>
      <c r="BQ10" s="420"/>
      <c r="BR10" s="420"/>
      <c r="BS10" s="420"/>
      <c r="BT10" s="420"/>
      <c r="BU10" s="421"/>
      <c r="BV10" s="419">
        <v>5587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3611</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25641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25549</v>
      </c>
      <c r="S13" s="507"/>
      <c r="T13" s="507"/>
      <c r="U13" s="507"/>
      <c r="V13" s="508"/>
      <c r="W13" s="509" t="s">
        <v>143</v>
      </c>
      <c r="X13" s="405"/>
      <c r="Y13" s="405"/>
      <c r="Z13" s="405"/>
      <c r="AA13" s="405"/>
      <c r="AB13" s="406"/>
      <c r="AC13" s="372">
        <v>3399</v>
      </c>
      <c r="AD13" s="373"/>
      <c r="AE13" s="373"/>
      <c r="AF13" s="373"/>
      <c r="AG13" s="374"/>
      <c r="AH13" s="372">
        <v>3701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-87308</v>
      </c>
      <c r="BO13" s="420"/>
      <c r="BP13" s="420"/>
      <c r="BQ13" s="420"/>
      <c r="BR13" s="420"/>
      <c r="BS13" s="420"/>
      <c r="BT13" s="420"/>
      <c r="BU13" s="421"/>
      <c r="BV13" s="419">
        <v>116190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12.7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25909</v>
      </c>
      <c r="S14" s="507"/>
      <c r="T14" s="507"/>
      <c r="U14" s="507"/>
      <c r="V14" s="508"/>
      <c r="W14" s="510"/>
      <c r="X14" s="408"/>
      <c r="Y14" s="408"/>
      <c r="Z14" s="408"/>
      <c r="AA14" s="408"/>
      <c r="AB14" s="409"/>
      <c r="AC14" s="499">
        <v>25.6</v>
      </c>
      <c r="AD14" s="500"/>
      <c r="AE14" s="500"/>
      <c r="AF14" s="500"/>
      <c r="AG14" s="501"/>
      <c r="AH14" s="499">
        <v>27.1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25821</v>
      </c>
      <c r="S15" s="507"/>
      <c r="T15" s="507"/>
      <c r="U15" s="507"/>
      <c r="V15" s="508"/>
      <c r="W15" s="509" t="s">
        <v>150</v>
      </c>
      <c r="X15" s="405"/>
      <c r="Y15" s="405"/>
      <c r="Z15" s="405"/>
      <c r="AA15" s="405"/>
      <c r="AB15" s="406"/>
      <c r="AC15" s="372">
        <v>2647</v>
      </c>
      <c r="AD15" s="373"/>
      <c r="AE15" s="373"/>
      <c r="AF15" s="373"/>
      <c r="AG15" s="374"/>
      <c r="AH15" s="372">
        <v>2751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3316441</v>
      </c>
      <c r="BO15" s="449"/>
      <c r="BP15" s="449"/>
      <c r="BQ15" s="449"/>
      <c r="BR15" s="449"/>
      <c r="BS15" s="449"/>
      <c r="BT15" s="449"/>
      <c r="BU15" s="450"/>
      <c r="BV15" s="448">
        <v>3131804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19.899999999999999</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9266684</v>
      </c>
      <c r="BO16" s="420"/>
      <c r="BP16" s="420"/>
      <c r="BQ16" s="420"/>
      <c r="BR16" s="420"/>
      <c r="BS16" s="420"/>
      <c r="BT16" s="420"/>
      <c r="BU16" s="421"/>
      <c r="BV16" s="419">
        <v>9388420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7236</v>
      </c>
      <c r="AD17" s="373"/>
      <c r="AE17" s="373"/>
      <c r="AF17" s="373"/>
      <c r="AG17" s="374"/>
      <c r="AH17" s="372">
        <v>7182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4173925</v>
      </c>
      <c r="BO17" s="420"/>
      <c r="BP17" s="420"/>
      <c r="BQ17" s="420"/>
      <c r="BR17" s="420"/>
      <c r="BS17" s="420"/>
      <c r="BT17" s="420"/>
      <c r="BU17" s="421"/>
      <c r="BV17" s="419">
        <v>3931102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351.84</v>
      </c>
      <c r="M18" s="472"/>
      <c r="N18" s="472"/>
      <c r="O18" s="472"/>
      <c r="P18" s="472"/>
      <c r="Q18" s="472"/>
      <c r="R18" s="473"/>
      <c r="S18" s="473"/>
      <c r="T18" s="473"/>
      <c r="U18" s="473"/>
      <c r="V18" s="474"/>
      <c r="W18" s="490"/>
      <c r="X18" s="491"/>
      <c r="Y18" s="491"/>
      <c r="Z18" s="491"/>
      <c r="AA18" s="491"/>
      <c r="AB18" s="515"/>
      <c r="AC18" s="389">
        <v>54.5</v>
      </c>
      <c r="AD18" s="390"/>
      <c r="AE18" s="390"/>
      <c r="AF18" s="390"/>
      <c r="AG18" s="475"/>
      <c r="AH18" s="389">
        <v>52.7</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9313754</v>
      </c>
      <c r="BO18" s="420"/>
      <c r="BP18" s="420"/>
      <c r="BQ18" s="420"/>
      <c r="BR18" s="420"/>
      <c r="BS18" s="420"/>
      <c r="BT18" s="420"/>
      <c r="BU18" s="421"/>
      <c r="BV18" s="419">
        <v>9390537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12266224</v>
      </c>
      <c r="BO19" s="420"/>
      <c r="BP19" s="420"/>
      <c r="BQ19" s="420"/>
      <c r="BR19" s="420"/>
      <c r="BS19" s="420"/>
      <c r="BT19" s="420"/>
      <c r="BU19" s="421"/>
      <c r="BV19" s="419">
        <v>12486980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9506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14864120</v>
      </c>
      <c r="BO22" s="449"/>
      <c r="BP22" s="449"/>
      <c r="BQ22" s="449"/>
      <c r="BR22" s="449"/>
      <c r="BS22" s="449"/>
      <c r="BT22" s="449"/>
      <c r="BU22" s="450"/>
      <c r="BV22" s="448">
        <v>16358606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10696805</v>
      </c>
      <c r="BO23" s="420"/>
      <c r="BP23" s="420"/>
      <c r="BQ23" s="420"/>
      <c r="BR23" s="420"/>
      <c r="BS23" s="420"/>
      <c r="BT23" s="420"/>
      <c r="BU23" s="421"/>
      <c r="BV23" s="419">
        <v>11503059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7000</v>
      </c>
      <c r="R24" s="373"/>
      <c r="S24" s="373"/>
      <c r="T24" s="373"/>
      <c r="U24" s="373"/>
      <c r="V24" s="374"/>
      <c r="W24" s="462"/>
      <c r="X24" s="399"/>
      <c r="Y24" s="400"/>
      <c r="Z24" s="375" t="s">
        <v>175</v>
      </c>
      <c r="AA24" s="376"/>
      <c r="AB24" s="376"/>
      <c r="AC24" s="376"/>
      <c r="AD24" s="376"/>
      <c r="AE24" s="376"/>
      <c r="AF24" s="376"/>
      <c r="AG24" s="377"/>
      <c r="AH24" s="372">
        <v>303</v>
      </c>
      <c r="AI24" s="373"/>
      <c r="AJ24" s="373"/>
      <c r="AK24" s="373"/>
      <c r="AL24" s="374"/>
      <c r="AM24" s="372">
        <v>925968</v>
      </c>
      <c r="AN24" s="373"/>
      <c r="AO24" s="373"/>
      <c r="AP24" s="373"/>
      <c r="AQ24" s="373"/>
      <c r="AR24" s="374"/>
      <c r="AS24" s="372">
        <v>3056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10168743</v>
      </c>
      <c r="BO24" s="420"/>
      <c r="BP24" s="420"/>
      <c r="BQ24" s="420"/>
      <c r="BR24" s="420"/>
      <c r="BS24" s="420"/>
      <c r="BT24" s="420"/>
      <c r="BU24" s="421"/>
      <c r="BV24" s="419">
        <v>11226534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5800</v>
      </c>
      <c r="R25" s="373"/>
      <c r="S25" s="373"/>
      <c r="T25" s="373"/>
      <c r="U25" s="373"/>
      <c r="V25" s="374"/>
      <c r="W25" s="462"/>
      <c r="X25" s="399"/>
      <c r="Y25" s="400"/>
      <c r="Z25" s="375" t="s">
        <v>178</v>
      </c>
      <c r="AA25" s="376"/>
      <c r="AB25" s="376"/>
      <c r="AC25" s="376"/>
      <c r="AD25" s="376"/>
      <c r="AE25" s="376"/>
      <c r="AF25" s="376"/>
      <c r="AG25" s="377"/>
      <c r="AH25" s="372">
        <v>67</v>
      </c>
      <c r="AI25" s="373"/>
      <c r="AJ25" s="373"/>
      <c r="AK25" s="373"/>
      <c r="AL25" s="374"/>
      <c r="AM25" s="372">
        <v>187868</v>
      </c>
      <c r="AN25" s="373"/>
      <c r="AO25" s="373"/>
      <c r="AP25" s="373"/>
      <c r="AQ25" s="373"/>
      <c r="AR25" s="374"/>
      <c r="AS25" s="372">
        <v>2804</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709544</v>
      </c>
      <c r="BO25" s="449"/>
      <c r="BP25" s="449"/>
      <c r="BQ25" s="449"/>
      <c r="BR25" s="449"/>
      <c r="BS25" s="449"/>
      <c r="BT25" s="449"/>
      <c r="BU25" s="450"/>
      <c r="BV25" s="448">
        <v>370777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5400</v>
      </c>
      <c r="R26" s="373"/>
      <c r="S26" s="373"/>
      <c r="T26" s="373"/>
      <c r="U26" s="373"/>
      <c r="V26" s="374"/>
      <c r="W26" s="462"/>
      <c r="X26" s="399"/>
      <c r="Y26" s="400"/>
      <c r="Z26" s="375" t="s">
        <v>181</v>
      </c>
      <c r="AA26" s="430"/>
      <c r="AB26" s="430"/>
      <c r="AC26" s="430"/>
      <c r="AD26" s="430"/>
      <c r="AE26" s="430"/>
      <c r="AF26" s="430"/>
      <c r="AG26" s="431"/>
      <c r="AH26" s="372">
        <v>7</v>
      </c>
      <c r="AI26" s="373"/>
      <c r="AJ26" s="373"/>
      <c r="AK26" s="373"/>
      <c r="AL26" s="374"/>
      <c r="AM26" s="372">
        <v>25333</v>
      </c>
      <c r="AN26" s="373"/>
      <c r="AO26" s="373"/>
      <c r="AP26" s="373"/>
      <c r="AQ26" s="373"/>
      <c r="AR26" s="374"/>
      <c r="AS26" s="372">
        <v>3619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3000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2500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140</v>
      </c>
      <c r="AN28" s="373"/>
      <c r="AO28" s="373"/>
      <c r="AP28" s="373"/>
      <c r="AQ28" s="373"/>
      <c r="AR28" s="374"/>
      <c r="AS28" s="372" t="s">
        <v>131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4146011</v>
      </c>
      <c r="BO28" s="449"/>
      <c r="BP28" s="449"/>
      <c r="BQ28" s="449"/>
      <c r="BR28" s="449"/>
      <c r="BS28" s="449"/>
      <c r="BT28" s="449"/>
      <c r="BU28" s="450"/>
      <c r="BV28" s="448">
        <v>4141479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14</v>
      </c>
      <c r="M29" s="373"/>
      <c r="N29" s="373"/>
      <c r="O29" s="373"/>
      <c r="P29" s="374"/>
      <c r="Q29" s="372">
        <v>2300</v>
      </c>
      <c r="R29" s="373"/>
      <c r="S29" s="373"/>
      <c r="T29" s="373"/>
      <c r="U29" s="373"/>
      <c r="V29" s="374"/>
      <c r="W29" s="463"/>
      <c r="X29" s="464"/>
      <c r="Y29" s="465"/>
      <c r="Z29" s="375" t="s">
        <v>191</v>
      </c>
      <c r="AA29" s="376"/>
      <c r="AB29" s="376"/>
      <c r="AC29" s="376"/>
      <c r="AD29" s="376"/>
      <c r="AE29" s="376"/>
      <c r="AF29" s="376"/>
      <c r="AG29" s="377"/>
      <c r="AH29" s="372">
        <v>305</v>
      </c>
      <c r="AI29" s="373"/>
      <c r="AJ29" s="373"/>
      <c r="AK29" s="373"/>
      <c r="AL29" s="374"/>
      <c r="AM29" s="372">
        <v>933420</v>
      </c>
      <c r="AN29" s="373"/>
      <c r="AO29" s="373"/>
      <c r="AP29" s="373"/>
      <c r="AQ29" s="373"/>
      <c r="AR29" s="374"/>
      <c r="AS29" s="372">
        <v>3060</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1588405</v>
      </c>
      <c r="BO29" s="420"/>
      <c r="BP29" s="420"/>
      <c r="BQ29" s="420"/>
      <c r="BR29" s="420"/>
      <c r="BS29" s="420"/>
      <c r="BT29" s="420"/>
      <c r="BU29" s="421"/>
      <c r="BV29" s="419">
        <v>1346931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7871482</v>
      </c>
      <c r="BO30" s="454"/>
      <c r="BP30" s="454"/>
      <c r="BQ30" s="454"/>
      <c r="BR30" s="454"/>
      <c r="BS30" s="454"/>
      <c r="BT30" s="454"/>
      <c r="BU30" s="455"/>
      <c r="BV30" s="453">
        <v>7528748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有田川町一般会計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有田川町国民健康保険事業特別会計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有田川町水道事業会計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有田川町簡易水道事業特別会計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和歌山県市町村総合事務組合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有田川町ふるさと開発公社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有田川町後期高齢者医療特別会計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有田川町公共下水道事業特別会計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和歌山地方税回収機構</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有田観光物産センター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有田川町介護保険事業特別会計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有田川町農業集落排水事業特別会計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有田周辺広域圏事務組合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有田川町特別養護老人ホーム等事業特別会計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10</v>
      </c>
      <c r="BF37" s="367"/>
      <c r="BG37" s="368" t="str">
        <f>IF('各会計、関係団体の財政状況及び健全化判断比率'!B36="","",'各会計、関係団体の財政状況及び健全化判断比率'!B36)</f>
        <v>有田川町簡易排水事業特別会計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有田郡老人福祉施設事務組合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11</v>
      </c>
      <c r="BF38" s="367"/>
      <c r="BG38" s="368" t="str">
        <f>IF('各会計、関係団体の財政状況及び健全化判断比率'!B37="","",'各会計、関係団体の財政状況及び健全化判断比率'!B37)</f>
        <v>有田川町浄化槽事業特別会計</v>
      </c>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有田聖苑事務組合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f t="shared" si="1"/>
        <v>12</v>
      </c>
      <c r="BF39" s="367"/>
      <c r="BG39" s="368" t="str">
        <f>IF('各会計、関係団体の財政状況及び健全化判断比率'!B38="","",'各会計、関係団体の財政状況及び健全化判断比率'!B38)</f>
        <v>有田川町かなや明恵峡温泉特別会計</v>
      </c>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和歌山県後期高齢者医療広域連合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有田周辺広域圏事務組合（公営企業会計）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和歌山県後期高齢者医療広域連合（特別会計）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S4OY5qaNA7bQLGeWqnFTPszCoOXdFrATPvVhIRrfLBfiTxE8OdiwtgwdgdBWAz5Nw3lBr4VG0vEYDLavoQcQ==" saltValue="px/cz3GQsVT85q1Yu5PI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9.19</v>
      </c>
      <c r="G34" s="33">
        <v>10.25</v>
      </c>
      <c r="H34" s="33">
        <v>11.37</v>
      </c>
      <c r="I34" s="33">
        <v>11.78</v>
      </c>
      <c r="J34" s="34">
        <v>13.4</v>
      </c>
      <c r="K34" s="22"/>
      <c r="L34" s="22"/>
      <c r="M34" s="22"/>
      <c r="N34" s="22"/>
      <c r="O34" s="22"/>
      <c r="P34" s="22"/>
    </row>
    <row r="35" spans="1:16" ht="39" customHeight="1" x14ac:dyDescent="0.15">
      <c r="A35" s="22"/>
      <c r="B35" s="35"/>
      <c r="C35" s="1145" t="s">
        <v>568</v>
      </c>
      <c r="D35" s="1146"/>
      <c r="E35" s="1147"/>
      <c r="F35" s="36">
        <v>3.52</v>
      </c>
      <c r="G35" s="37">
        <v>3.71</v>
      </c>
      <c r="H35" s="37">
        <v>3.53</v>
      </c>
      <c r="I35" s="37">
        <v>4.4400000000000004</v>
      </c>
      <c r="J35" s="38">
        <v>3.68</v>
      </c>
      <c r="K35" s="22"/>
      <c r="L35" s="22"/>
      <c r="M35" s="22"/>
      <c r="N35" s="22"/>
      <c r="O35" s="22"/>
      <c r="P35" s="22"/>
    </row>
    <row r="36" spans="1:16" ht="39" customHeight="1" x14ac:dyDescent="0.15">
      <c r="A36" s="22"/>
      <c r="B36" s="35"/>
      <c r="C36" s="1145" t="s">
        <v>569</v>
      </c>
      <c r="D36" s="1146"/>
      <c r="E36" s="1147"/>
      <c r="F36" s="36">
        <v>0.44</v>
      </c>
      <c r="G36" s="37">
        <v>0.92</v>
      </c>
      <c r="H36" s="37">
        <v>0.61</v>
      </c>
      <c r="I36" s="37">
        <v>0.57999999999999996</v>
      </c>
      <c r="J36" s="38">
        <v>0.46</v>
      </c>
      <c r="K36" s="22"/>
      <c r="L36" s="22"/>
      <c r="M36" s="22"/>
      <c r="N36" s="22"/>
      <c r="O36" s="22"/>
      <c r="P36" s="22"/>
    </row>
    <row r="37" spans="1:16" ht="39" customHeight="1" x14ac:dyDescent="0.15">
      <c r="A37" s="22"/>
      <c r="B37" s="35"/>
      <c r="C37" s="1145" t="s">
        <v>570</v>
      </c>
      <c r="D37" s="1146"/>
      <c r="E37" s="1147"/>
      <c r="F37" s="36">
        <v>0.09</v>
      </c>
      <c r="G37" s="37">
        <v>0.09</v>
      </c>
      <c r="H37" s="37">
        <v>0.1</v>
      </c>
      <c r="I37" s="37">
        <v>0.1</v>
      </c>
      <c r="J37" s="38">
        <v>0.1</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0.08</v>
      </c>
      <c r="K38" s="22"/>
      <c r="L38" s="22"/>
      <c r="M38" s="22"/>
      <c r="N38" s="22"/>
      <c r="O38" s="22"/>
      <c r="P38" s="22"/>
    </row>
    <row r="39" spans="1:16" ht="39" customHeight="1" x14ac:dyDescent="0.15">
      <c r="A39" s="22"/>
      <c r="B39" s="35"/>
      <c r="C39" s="1145" t="s">
        <v>572</v>
      </c>
      <c r="D39" s="1146"/>
      <c r="E39" s="1147"/>
      <c r="F39" s="36">
        <v>0</v>
      </c>
      <c r="G39" s="37">
        <v>0</v>
      </c>
      <c r="H39" s="37">
        <v>0</v>
      </c>
      <c r="I39" s="37">
        <v>0</v>
      </c>
      <c r="J39" s="38">
        <v>0.08</v>
      </c>
      <c r="K39" s="22"/>
      <c r="L39" s="22"/>
      <c r="M39" s="22"/>
      <c r="N39" s="22"/>
      <c r="O39" s="22"/>
      <c r="P39" s="22"/>
    </row>
    <row r="40" spans="1:16" ht="39" customHeight="1" x14ac:dyDescent="0.15">
      <c r="A40" s="22"/>
      <c r="B40" s="35"/>
      <c r="C40" s="1145" t="s">
        <v>573</v>
      </c>
      <c r="D40" s="1146"/>
      <c r="E40" s="1147"/>
      <c r="F40" s="36">
        <v>0.86</v>
      </c>
      <c r="G40" s="37">
        <v>0.1</v>
      </c>
      <c r="H40" s="37">
        <v>0.04</v>
      </c>
      <c r="I40" s="37">
        <v>0.05</v>
      </c>
      <c r="J40" s="38">
        <v>0.04</v>
      </c>
      <c r="K40" s="22"/>
      <c r="L40" s="22"/>
      <c r="M40" s="22"/>
      <c r="N40" s="22"/>
      <c r="O40" s="22"/>
      <c r="P40" s="22"/>
    </row>
    <row r="41" spans="1:16" ht="39" customHeight="1" x14ac:dyDescent="0.15">
      <c r="A41" s="22"/>
      <c r="B41" s="35"/>
      <c r="C41" s="1145" t="s">
        <v>574</v>
      </c>
      <c r="D41" s="1146"/>
      <c r="E41" s="1147"/>
      <c r="F41" s="36">
        <v>0.02</v>
      </c>
      <c r="G41" s="37">
        <v>0</v>
      </c>
      <c r="H41" s="37">
        <v>0</v>
      </c>
      <c r="I41" s="37">
        <v>0</v>
      </c>
      <c r="J41" s="38">
        <v>0.04</v>
      </c>
      <c r="K41" s="22"/>
      <c r="L41" s="22"/>
      <c r="M41" s="22"/>
      <c r="N41" s="22"/>
      <c r="O41" s="22"/>
      <c r="P41" s="22"/>
    </row>
    <row r="42" spans="1:16" ht="39" customHeight="1" x14ac:dyDescent="0.15">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576</v>
      </c>
      <c r="D43" s="1149"/>
      <c r="E43" s="1150"/>
      <c r="F43" s="41">
        <v>0</v>
      </c>
      <c r="G43" s="42">
        <v>0</v>
      </c>
      <c r="H43" s="42">
        <v>0.02</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yIpjCFAISTbX95q3QSSkt7K2HrHYWS87f8t7LOjMD5UUTcsj+HaEcjEDaq4/GIhc3qRdkbxfCzMCoXBouml8g==" saltValue="9Hy3AneyrJHc8u40GwKt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2630</v>
      </c>
      <c r="L45" s="60">
        <v>2515</v>
      </c>
      <c r="M45" s="60">
        <v>2374</v>
      </c>
      <c r="N45" s="60">
        <v>2485</v>
      </c>
      <c r="O45" s="61">
        <v>2406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864</v>
      </c>
      <c r="L48" s="64">
        <v>945</v>
      </c>
      <c r="M48" s="64">
        <v>972</v>
      </c>
      <c r="N48" s="64">
        <v>1015</v>
      </c>
      <c r="O48" s="65">
        <v>1017</v>
      </c>
      <c r="P48" s="48"/>
      <c r="Q48" s="48"/>
      <c r="R48" s="48"/>
      <c r="S48" s="48"/>
      <c r="T48" s="48"/>
      <c r="U48" s="48"/>
    </row>
    <row r="49" spans="1:21" ht="30.75" customHeight="1" x14ac:dyDescent="0.15">
      <c r="A49" s="48"/>
      <c r="B49" s="1178"/>
      <c r="C49" s="1179"/>
      <c r="D49" s="62"/>
      <c r="E49" s="1155" t="s">
        <v>16</v>
      </c>
      <c r="F49" s="1155"/>
      <c r="G49" s="1155"/>
      <c r="H49" s="1155"/>
      <c r="I49" s="1155"/>
      <c r="J49" s="1156"/>
      <c r="K49" s="63">
        <v>27</v>
      </c>
      <c r="L49" s="64">
        <v>27</v>
      </c>
      <c r="M49" s="64">
        <v>28</v>
      </c>
      <c r="N49" s="64">
        <v>28</v>
      </c>
      <c r="O49" s="65">
        <v>30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519</v>
      </c>
      <c r="L50" s="64" t="s">
        <v>519</v>
      </c>
      <c r="M50" s="64" t="s">
        <v>519</v>
      </c>
      <c r="N50" s="64" t="s">
        <v>519</v>
      </c>
      <c r="O50" s="65" t="s">
        <v>519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2497</v>
      </c>
      <c r="L52" s="64">
        <v>2500</v>
      </c>
      <c r="M52" s="64">
        <v>2450</v>
      </c>
      <c r="N52" s="64">
        <v>2461</v>
      </c>
      <c r="O52" s="65">
        <v>2323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1024</v>
      </c>
      <c r="L53" s="69">
        <v>987</v>
      </c>
      <c r="M53" s="69">
        <v>924</v>
      </c>
      <c r="N53" s="69">
        <v>1067</v>
      </c>
      <c r="O53" s="70">
        <v>1130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eVu0t4OD4Q0SGCzMeHwnKb1ZDSUXbriz5w+EHannAuEwP9AktsniMvGvlApRbwG9C268jYBL+89KCd9Q91xQ==" saltValue="crSqhPGDtx9lRsJwax7OS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19137</v>
      </c>
      <c r="J41" s="356">
        <v>17520</v>
      </c>
      <c r="K41" s="356">
        <v>17517</v>
      </c>
      <c r="L41" s="356">
        <v>16359</v>
      </c>
      <c r="M41" s="357">
        <v>14864</v>
      </c>
    </row>
    <row r="42" spans="2:13" ht="27.75" customHeight="1" x14ac:dyDescent="0.15">
      <c r="B42" s="1186"/>
      <c r="C42" s="1187"/>
      <c r="D42" s="106"/>
      <c r="E42" s="1190" t="s">
        <v>34</v>
      </c>
      <c r="F42" s="1190"/>
      <c r="G42" s="1190"/>
      <c r="H42" s="1191"/>
      <c r="I42" s="358" t="s">
        <v>519</v>
      </c>
      <c r="J42" s="359" t="s">
        <v>519</v>
      </c>
      <c r="K42" s="359" t="s">
        <v>519</v>
      </c>
      <c r="L42" s="359" t="s">
        <v>519</v>
      </c>
      <c r="M42" s="360" t="s">
        <v>519</v>
      </c>
    </row>
    <row r="43" spans="2:13" ht="27.75" customHeight="1" x14ac:dyDescent="0.15">
      <c r="B43" s="1186"/>
      <c r="C43" s="1187"/>
      <c r="D43" s="106"/>
      <c r="E43" s="1190" t="s">
        <v>35</v>
      </c>
      <c r="F43" s="1190"/>
      <c r="G43" s="1190"/>
      <c r="H43" s="1191"/>
      <c r="I43" s="358">
        <v>11788</v>
      </c>
      <c r="J43" s="359">
        <v>12181</v>
      </c>
      <c r="K43" s="359">
        <v>12190</v>
      </c>
      <c r="L43" s="359">
        <v>11472</v>
      </c>
      <c r="M43" s="360">
        <v>10605</v>
      </c>
    </row>
    <row r="44" spans="2:13" ht="27.75" customHeight="1" x14ac:dyDescent="0.15">
      <c r="B44" s="1186"/>
      <c r="C44" s="1187"/>
      <c r="D44" s="106"/>
      <c r="E44" s="1190" t="s">
        <v>36</v>
      </c>
      <c r="F44" s="1190"/>
      <c r="G44" s="1190"/>
      <c r="H44" s="1191"/>
      <c r="I44" s="358">
        <v>163</v>
      </c>
      <c r="J44" s="359">
        <v>259</v>
      </c>
      <c r="K44" s="359">
        <v>920</v>
      </c>
      <c r="L44" s="359">
        <v>1422</v>
      </c>
      <c r="M44" s="360">
        <v>2289</v>
      </c>
    </row>
    <row r="45" spans="2:13" ht="27.75" customHeight="1" x14ac:dyDescent="0.15">
      <c r="B45" s="1186"/>
      <c r="C45" s="1187"/>
      <c r="D45" s="106"/>
      <c r="E45" s="1190" t="s">
        <v>37</v>
      </c>
      <c r="F45" s="1190"/>
      <c r="G45" s="1190"/>
      <c r="H45" s="1191"/>
      <c r="I45" s="358">
        <v>2692</v>
      </c>
      <c r="J45" s="359">
        <v>2617</v>
      </c>
      <c r="K45" s="359">
        <v>2563</v>
      </c>
      <c r="L45" s="359">
        <v>2505</v>
      </c>
      <c r="M45" s="360">
        <v>2471</v>
      </c>
    </row>
    <row r="46" spans="2:13" ht="27.75" customHeight="1" x14ac:dyDescent="0.15">
      <c r="B46" s="1186"/>
      <c r="C46" s="1187"/>
      <c r="D46" s="107"/>
      <c r="E46" s="1190" t="s">
        <v>38</v>
      </c>
      <c r="F46" s="1190"/>
      <c r="G46" s="1190"/>
      <c r="H46" s="1191"/>
      <c r="I46" s="358" t="s">
        <v>519</v>
      </c>
      <c r="J46" s="359" t="s">
        <v>519</v>
      </c>
      <c r="K46" s="359" t="s">
        <v>519</v>
      </c>
      <c r="L46" s="359" t="s">
        <v>519</v>
      </c>
      <c r="M46" s="360" t="s">
        <v>519</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11452</v>
      </c>
      <c r="J50" s="359">
        <v>11576</v>
      </c>
      <c r="K50" s="359">
        <v>11749</v>
      </c>
      <c r="L50" s="359">
        <v>12596</v>
      </c>
      <c r="M50" s="360">
        <v>13155</v>
      </c>
    </row>
    <row r="51" spans="2:13" ht="27.75" customHeight="1" x14ac:dyDescent="0.15">
      <c r="B51" s="1186"/>
      <c r="C51" s="1187"/>
      <c r="D51" s="106"/>
      <c r="E51" s="1190" t="s">
        <v>44</v>
      </c>
      <c r="F51" s="1190"/>
      <c r="G51" s="1190"/>
      <c r="H51" s="1191"/>
      <c r="I51" s="358">
        <v>25</v>
      </c>
      <c r="J51" s="359">
        <v>20</v>
      </c>
      <c r="K51" s="359">
        <v>16</v>
      </c>
      <c r="L51" s="359">
        <v>12</v>
      </c>
      <c r="M51" s="360">
        <v>8</v>
      </c>
    </row>
    <row r="52" spans="2:13" ht="27.75" customHeight="1" x14ac:dyDescent="0.15">
      <c r="B52" s="1188"/>
      <c r="C52" s="1189"/>
      <c r="D52" s="106"/>
      <c r="E52" s="1190" t="s">
        <v>45</v>
      </c>
      <c r="F52" s="1190"/>
      <c r="G52" s="1190"/>
      <c r="H52" s="1191"/>
      <c r="I52" s="358">
        <v>21661</v>
      </c>
      <c r="J52" s="359">
        <v>21195</v>
      </c>
      <c r="K52" s="359">
        <v>21174</v>
      </c>
      <c r="L52" s="359">
        <v>20138</v>
      </c>
      <c r="M52" s="360">
        <v>19244</v>
      </c>
    </row>
    <row r="53" spans="2:13" ht="27.75" customHeight="1" thickBot="1" x14ac:dyDescent="0.2">
      <c r="B53" s="1192" t="s">
        <v>46</v>
      </c>
      <c r="C53" s="1193"/>
      <c r="D53" s="110"/>
      <c r="E53" s="1194" t="s">
        <v>47</v>
      </c>
      <c r="F53" s="1194"/>
      <c r="G53" s="1194"/>
      <c r="H53" s="1195"/>
      <c r="I53" s="361">
        <v>641</v>
      </c>
      <c r="J53" s="362">
        <v>-215</v>
      </c>
      <c r="K53" s="362">
        <v>252</v>
      </c>
      <c r="L53" s="362">
        <v>-988</v>
      </c>
      <c r="M53" s="363">
        <v>-2177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qqTHRHloawcBnCo6qJ0/2PJnYCi/kSSSsejsqOrOMLy6bHHHujYJcZ0doUSjFDRag+tBHCTXOzOwRwTrM5lQw==" saltValue="uIqo8lRXcIeM8IkuUWfs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4136</v>
      </c>
      <c r="G55" s="122">
        <v>4141</v>
      </c>
      <c r="H55" s="123">
        <v>4146</v>
      </c>
    </row>
    <row r="56" spans="2:8" ht="52.5" customHeight="1" x14ac:dyDescent="0.15">
      <c r="B56" s="124"/>
      <c r="C56" s="1213" t="s">
        <v>51</v>
      </c>
      <c r="D56" s="1213"/>
      <c r="E56" s="1214"/>
      <c r="F56" s="125">
        <v>1046</v>
      </c>
      <c r="G56" s="125">
        <v>1347</v>
      </c>
      <c r="H56" s="126">
        <v>1588</v>
      </c>
    </row>
    <row r="57" spans="2:8" ht="53.25" customHeight="1" x14ac:dyDescent="0.15">
      <c r="B57" s="124"/>
      <c r="C57" s="1215" t="s">
        <v>52</v>
      </c>
      <c r="D57" s="1215"/>
      <c r="E57" s="1216"/>
      <c r="F57" s="127">
        <v>7070</v>
      </c>
      <c r="G57" s="127">
        <v>7529</v>
      </c>
      <c r="H57" s="128">
        <v>7871</v>
      </c>
    </row>
    <row r="58" spans="2:8" ht="45.75" customHeight="1" x14ac:dyDescent="0.15">
      <c r="B58" s="129"/>
      <c r="C58" s="1203" t="s">
        <v>583</v>
      </c>
      <c r="D58" s="1204"/>
      <c r="E58" s="1205"/>
      <c r="F58" s="130">
        <v>2902</v>
      </c>
      <c r="G58" s="130">
        <v>3070</v>
      </c>
      <c r="H58" s="131">
        <v>3048</v>
      </c>
    </row>
    <row r="59" spans="2:8" ht="45.75" customHeight="1" x14ac:dyDescent="0.15">
      <c r="B59" s="129"/>
      <c r="C59" s="1203" t="s">
        <v>584</v>
      </c>
      <c r="D59" s="1204"/>
      <c r="E59" s="1205"/>
      <c r="F59" s="130">
        <v>984</v>
      </c>
      <c r="G59" s="130">
        <v>1273</v>
      </c>
      <c r="H59" s="131">
        <v>1651</v>
      </c>
    </row>
    <row r="60" spans="2:8" ht="45.75" customHeight="1" x14ac:dyDescent="0.15">
      <c r="B60" s="129"/>
      <c r="C60" s="1203" t="s">
        <v>585</v>
      </c>
      <c r="D60" s="1204"/>
      <c r="E60" s="1205"/>
      <c r="F60" s="130">
        <v>1386</v>
      </c>
      <c r="G60" s="130">
        <v>1335</v>
      </c>
      <c r="H60" s="131">
        <v>1317</v>
      </c>
    </row>
    <row r="61" spans="2:8" ht="45.75" customHeight="1" x14ac:dyDescent="0.15">
      <c r="B61" s="129"/>
      <c r="C61" s="1203" t="s">
        <v>586</v>
      </c>
      <c r="D61" s="1204"/>
      <c r="E61" s="1205"/>
      <c r="F61" s="130">
        <v>609</v>
      </c>
      <c r="G61" s="130">
        <v>610</v>
      </c>
      <c r="H61" s="131">
        <v>611</v>
      </c>
    </row>
    <row r="62" spans="2:8" ht="45.75" customHeight="1" thickBot="1" x14ac:dyDescent="0.2">
      <c r="B62" s="132"/>
      <c r="C62" s="1206" t="s">
        <v>587</v>
      </c>
      <c r="D62" s="1207"/>
      <c r="E62" s="1208"/>
      <c r="F62" s="133">
        <v>560</v>
      </c>
      <c r="G62" s="133">
        <v>540</v>
      </c>
      <c r="H62" s="134">
        <v>521</v>
      </c>
    </row>
    <row r="63" spans="2:8" ht="52.5" customHeight="1" thickBot="1" x14ac:dyDescent="0.2">
      <c r="B63" s="135"/>
      <c r="C63" s="1209" t="s">
        <v>53</v>
      </c>
      <c r="D63" s="1209"/>
      <c r="E63" s="1210"/>
      <c r="F63" s="136">
        <v>12251</v>
      </c>
      <c r="G63" s="136">
        <v>13017</v>
      </c>
      <c r="H63" s="137">
        <v>13606</v>
      </c>
    </row>
    <row r="64" spans="2:8" x14ac:dyDescent="0.15"/>
  </sheetData>
  <sheetProtection algorithmName="SHA-512" hashValue="8/oKYKaOptZgMSw9Lg05iOdPH1WH8qu2Dsgs3/p3epMbKlJVTl6LCAZBi4J90CSjTiUZj6rbyFTSK9Biwzw5Tw==" saltValue="blfnf6EG4j1YvTTZ7qm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36419</v>
      </c>
      <c r="E3" s="156"/>
      <c r="F3" s="157">
        <v>66364</v>
      </c>
      <c r="G3" s="158"/>
      <c r="H3" s="159"/>
    </row>
    <row r="4" spans="1:8" x14ac:dyDescent="0.15">
      <c r="A4" s="160"/>
      <c r="B4" s="161"/>
      <c r="C4" s="162"/>
      <c r="D4" s="163">
        <v>22545</v>
      </c>
      <c r="E4" s="164"/>
      <c r="F4" s="165">
        <v>24935</v>
      </c>
      <c r="G4" s="166"/>
      <c r="H4" s="167"/>
    </row>
    <row r="5" spans="1:8" x14ac:dyDescent="0.15">
      <c r="A5" s="148" t="s">
        <v>553</v>
      </c>
      <c r="B5" s="153"/>
      <c r="C5" s="154"/>
      <c r="D5" s="155">
        <v>52135</v>
      </c>
      <c r="E5" s="156"/>
      <c r="F5" s="157">
        <v>68548</v>
      </c>
      <c r="G5" s="158"/>
      <c r="H5" s="159"/>
    </row>
    <row r="6" spans="1:8" x14ac:dyDescent="0.15">
      <c r="A6" s="160"/>
      <c r="B6" s="161"/>
      <c r="C6" s="162"/>
      <c r="D6" s="163">
        <v>28242</v>
      </c>
      <c r="E6" s="164"/>
      <c r="F6" s="165">
        <v>31673</v>
      </c>
      <c r="G6" s="166"/>
      <c r="H6" s="167"/>
    </row>
    <row r="7" spans="1:8" x14ac:dyDescent="0.15">
      <c r="A7" s="148" t="s">
        <v>554</v>
      </c>
      <c r="B7" s="153"/>
      <c r="C7" s="154"/>
      <c r="D7" s="155">
        <v>106381</v>
      </c>
      <c r="E7" s="156"/>
      <c r="F7" s="157">
        <v>78575</v>
      </c>
      <c r="G7" s="158"/>
      <c r="H7" s="159"/>
    </row>
    <row r="8" spans="1:8" x14ac:dyDescent="0.15">
      <c r="A8" s="160"/>
      <c r="B8" s="161"/>
      <c r="C8" s="162"/>
      <c r="D8" s="163">
        <v>79947</v>
      </c>
      <c r="E8" s="164"/>
      <c r="F8" s="165">
        <v>41766</v>
      </c>
      <c r="G8" s="166"/>
      <c r="H8" s="167"/>
    </row>
    <row r="9" spans="1:8" x14ac:dyDescent="0.15">
      <c r="A9" s="148" t="s">
        <v>555</v>
      </c>
      <c r="B9" s="153"/>
      <c r="C9" s="154"/>
      <c r="D9" s="155">
        <v>70298</v>
      </c>
      <c r="E9" s="156"/>
      <c r="F9" s="157">
        <v>61630</v>
      </c>
      <c r="G9" s="158"/>
      <c r="H9" s="159"/>
    </row>
    <row r="10" spans="1:8" x14ac:dyDescent="0.15">
      <c r="A10" s="160"/>
      <c r="B10" s="161"/>
      <c r="C10" s="162"/>
      <c r="D10" s="163">
        <v>47122</v>
      </c>
      <c r="E10" s="164"/>
      <c r="F10" s="165">
        <v>28910</v>
      </c>
      <c r="G10" s="166"/>
      <c r="H10" s="167"/>
    </row>
    <row r="11" spans="1:8" x14ac:dyDescent="0.15">
      <c r="A11" s="148" t="s">
        <v>556</v>
      </c>
      <c r="B11" s="153"/>
      <c r="C11" s="154"/>
      <c r="D11" s="155">
        <v>52408</v>
      </c>
      <c r="E11" s="156"/>
      <c r="F11" s="157">
        <v>76485</v>
      </c>
      <c r="G11" s="158"/>
      <c r="H11" s="159"/>
    </row>
    <row r="12" spans="1:8" x14ac:dyDescent="0.15">
      <c r="A12" s="160"/>
      <c r="B12" s="161"/>
      <c r="C12" s="168"/>
      <c r="D12" s="163">
        <v>24183</v>
      </c>
      <c r="E12" s="164"/>
      <c r="F12" s="165">
        <v>29566</v>
      </c>
      <c r="G12" s="166"/>
      <c r="H12" s="167"/>
    </row>
    <row r="13" spans="1:8" x14ac:dyDescent="0.15">
      <c r="A13" s="148"/>
      <c r="B13" s="153"/>
      <c r="C13" s="169"/>
      <c r="D13" s="170">
        <v>63528</v>
      </c>
      <c r="E13" s="171"/>
      <c r="F13" s="172">
        <v>70320</v>
      </c>
      <c r="G13" s="173"/>
      <c r="H13" s="159"/>
    </row>
    <row r="14" spans="1:8" x14ac:dyDescent="0.15">
      <c r="A14" s="160"/>
      <c r="B14" s="161"/>
      <c r="C14" s="162"/>
      <c r="D14" s="163">
        <v>40408</v>
      </c>
      <c r="E14" s="164"/>
      <c r="F14" s="165">
        <v>31370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3.52</v>
      </c>
      <c r="C19" s="174">
        <f>ROUND(VALUE(SUBSTITUTE(実質収支比率等に係る経年分析!G$48,"▲","-")),2)</f>
        <v>3.71</v>
      </c>
      <c r="D19" s="174">
        <f>ROUND(VALUE(SUBSTITUTE(実質収支比率等に係る経年分析!H$48,"▲","-")),2)</f>
        <v>3.54</v>
      </c>
      <c r="E19" s="174">
        <f>ROUND(VALUE(SUBSTITUTE(実質収支比率等に係る経年分析!I$48,"▲","-")),2)</f>
        <v>4.45</v>
      </c>
      <c r="F19" s="174">
        <f>ROUND(VALUE(SUBSTITUTE(実質収支比率等に係る経年分析!J$48,"▲","-")),2)</f>
        <v>3.68</v>
      </c>
    </row>
    <row r="20" spans="1:11" x14ac:dyDescent="0.15">
      <c r="A20" s="174" t="s">
        <v>57</v>
      </c>
      <c r="B20" s="174">
        <f>ROUND(VALUE(SUBSTITUTE(実質収支比率等に係る経年分析!F$47,"▲","-")),2)</f>
        <v>41.37</v>
      </c>
      <c r="C20" s="174">
        <f>ROUND(VALUE(SUBSTITUTE(実質収支比率等に係る経年分析!G$47,"▲","-")),2)</f>
        <v>42.02</v>
      </c>
      <c r="D20" s="174">
        <f>ROUND(VALUE(SUBSTITUTE(実質収支比率等に係る経年分析!H$47,"▲","-")),2)</f>
        <v>40.44</v>
      </c>
      <c r="E20" s="174">
        <f>ROUND(VALUE(SUBSTITUTE(実質収支比率等に係る経年分析!I$47,"▲","-")),2)</f>
        <v>39</v>
      </c>
      <c r="F20" s="174">
        <f>ROUND(VALUE(SUBSTITUTE(実質収支比率等に係る経年分析!J$47,"▲","-")),2)</f>
        <v>40.520000000000003</v>
      </c>
    </row>
    <row r="21" spans="1:11" x14ac:dyDescent="0.15">
      <c r="A21" s="174" t="s">
        <v>58</v>
      </c>
      <c r="B21" s="174">
        <f>IF(ISNUMBER(VALUE(SUBSTITUTE(実質収支比率等に係る経年分析!F$49,"▲","-"))),ROUND(VALUE(SUBSTITUTE(実質収支比率等に係る経年分析!F$49,"▲","-")),2),NA())</f>
        <v>6.48</v>
      </c>
      <c r="C21" s="174">
        <f>IF(ISNUMBER(VALUE(SUBSTITUTE(実質収支比率等に係る経年分析!G$49,"▲","-"))),ROUND(VALUE(SUBSTITUTE(実質収支比率等に係る経年分析!G$49,"▲","-")),2),NA())</f>
        <v>4.76</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1.0900000000000001</v>
      </c>
      <c r="F21" s="174">
        <f>IF(ISNUMBER(VALUE(SUBSTITUTE(実質収支比率等に係る経年分析!J$49,"▲","-"))),ROUND(VALUE(SUBSTITUTE(実質収支比率等に係る経年分析!J$49,"▲","-")),2),NA())</f>
        <v>-0.85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有田川町簡易水道事業特別会計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有田川町国民健康保険事業特別会計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有田川町農業集落排水事業特別会計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有田川町公共下水道事業特別会計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有田川町後期高齢者医療特別会計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15">
      <c r="A34" s="175" t="str">
        <f>IF(連結実質赤字比率に係る赤字・黒字の構成分析!C$36="",NA(),連結実質赤字比率に係る赤字・黒字の構成分析!C$36)</f>
        <v>有田川町介護保険事業特別会計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0.57999999999999996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4.4400000000000004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3.68</v>
      </c>
    </row>
    <row r="36" spans="1:16" x14ac:dyDescent="0.15">
      <c r="A36" s="175" t="str">
        <f>IF(連結実質赤字比率に係る赤字・黒字の構成分析!C$34="",NA(),連結実質赤字比率に係る赤字・黒字の構成分析!C$34)</f>
        <v>有田川町水道事業会計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2497</v>
      </c>
      <c r="E42" s="176"/>
      <c r="F42" s="176"/>
      <c r="G42" s="176">
        <f>'実質公債費比率（分子）の構造'!L$52</f>
        <v>2500</v>
      </c>
      <c r="H42" s="176"/>
      <c r="I42" s="176"/>
      <c r="J42" s="176">
        <f>'実質公債費比率（分子）の構造'!M$52</f>
        <v>2450</v>
      </c>
      <c r="K42" s="176"/>
      <c r="L42" s="176"/>
      <c r="M42" s="176">
        <f>'実質公債費比率（分子）の構造'!N$52</f>
        <v>2461</v>
      </c>
      <c r="N42" s="176"/>
      <c r="O42" s="176"/>
      <c r="P42" s="176">
        <f>'実質公債費比率（分子）の構造'!O$52</f>
        <v>2323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27</v>
      </c>
      <c r="C45" s="176"/>
      <c r="D45" s="176"/>
      <c r="E45" s="176">
        <f>'実質公債費比率（分子）の構造'!L$49</f>
        <v>27</v>
      </c>
      <c r="F45" s="176"/>
      <c r="G45" s="176"/>
      <c r="H45" s="176">
        <f>'実質公債費比率（分子）の構造'!M$49</f>
        <v>28</v>
      </c>
      <c r="I45" s="176"/>
      <c r="J45" s="176"/>
      <c r="K45" s="176">
        <f>'実質公債費比率（分子）の構造'!N$49</f>
        <v>28</v>
      </c>
      <c r="L45" s="176"/>
      <c r="M45" s="176"/>
      <c r="N45" s="176">
        <f>'実質公債費比率（分子）の構造'!O$49</f>
        <v>30</v>
      </c>
      <c r="O45" s="176"/>
      <c r="P45" s="176"/>
    </row>
    <row r="46" spans="1:16" x14ac:dyDescent="0.15">
      <c r="A46" s="176" t="s">
        <v>69</v>
      </c>
      <c r="B46" s="176">
        <f>'実質公債費比率（分子）の構造'!K$48</f>
        <v>864</v>
      </c>
      <c r="C46" s="176"/>
      <c r="D46" s="176"/>
      <c r="E46" s="176">
        <f>'実質公債費比率（分子）の構造'!L$48</f>
        <v>945</v>
      </c>
      <c r="F46" s="176"/>
      <c r="G46" s="176"/>
      <c r="H46" s="176">
        <f>'実質公債費比率（分子）の構造'!M$48</f>
        <v>972</v>
      </c>
      <c r="I46" s="176"/>
      <c r="J46" s="176"/>
      <c r="K46" s="176">
        <f>'実質公債費比率（分子）の構造'!N$48</f>
        <v>1015</v>
      </c>
      <c r="L46" s="176"/>
      <c r="M46" s="176"/>
      <c r="N46" s="176">
        <f>'実質公債費比率（分子）の構造'!O$48</f>
        <v>1017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2630</v>
      </c>
      <c r="C49" s="176"/>
      <c r="D49" s="176"/>
      <c r="E49" s="176">
        <f>'実質公債費比率（分子）の構造'!L$45</f>
        <v>2515</v>
      </c>
      <c r="F49" s="176"/>
      <c r="G49" s="176"/>
      <c r="H49" s="176">
        <f>'実質公債費比率（分子）の構造'!M$45</f>
        <v>2374</v>
      </c>
      <c r="I49" s="176"/>
      <c r="J49" s="176"/>
      <c r="K49" s="176">
        <f>'実質公債費比率（分子）の構造'!N$45</f>
        <v>2485</v>
      </c>
      <c r="L49" s="176"/>
      <c r="M49" s="176"/>
      <c r="N49" s="176">
        <f>'実質公債費比率（分子）の構造'!O$45</f>
        <v>2406</v>
      </c>
      <c r="O49" s="176"/>
      <c r="P49" s="176"/>
    </row>
    <row r="50" spans="1:16" x14ac:dyDescent="0.15">
      <c r="A50" s="176" t="s">
        <v>73</v>
      </c>
      <c r="B50" s="176" t="e">
        <f>NA()</f>
        <v>#N/A</v>
      </c>
      <c r="C50" s="176">
        <f>IF(ISNUMBER('実質公債費比率（分子）の構造'!K$53),'実質公債費比率（分子）の構造'!K$53,NA())</f>
        <v>1024</v>
      </c>
      <c r="D50" s="176" t="e">
        <f>NA()</f>
        <v>#N/A</v>
      </c>
      <c r="E50" s="176" t="e">
        <f>NA()</f>
        <v>#N/A</v>
      </c>
      <c r="F50" s="176">
        <f>IF(ISNUMBER('実質公債費比率（分子）の構造'!L$53),'実質公債費比率（分子）の構造'!L$53,NA())</f>
        <v>987</v>
      </c>
      <c r="G50" s="176" t="e">
        <f>NA()</f>
        <v>#N/A</v>
      </c>
      <c r="H50" s="176" t="e">
        <f>NA()</f>
        <v>#N/A</v>
      </c>
      <c r="I50" s="176">
        <f>IF(ISNUMBER('実質公債費比率（分子）の構造'!M$53),'実質公債費比率（分子）の構造'!M$53,NA())</f>
        <v>924</v>
      </c>
      <c r="J50" s="176" t="e">
        <f>NA()</f>
        <v>#N/A</v>
      </c>
      <c r="K50" s="176" t="e">
        <f>NA()</f>
        <v>#N/A</v>
      </c>
      <c r="L50" s="176">
        <f>IF(ISNUMBER('実質公債費比率（分子）の構造'!N$53),'実質公債費比率（分子）の構造'!N$53,NA())</f>
        <v>1067</v>
      </c>
      <c r="M50" s="176" t="e">
        <f>NA()</f>
        <v>#N/A</v>
      </c>
      <c r="N50" s="176" t="e">
        <f>NA()</f>
        <v>#N/A</v>
      </c>
      <c r="O50" s="176">
        <f>IF(ISNUMBER('実質公債費比率（分子）の構造'!O$53),'実質公債費比率（分子）の構造'!O$53,NA())</f>
        <v>1130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21661</v>
      </c>
      <c r="E56" s="175"/>
      <c r="F56" s="175"/>
      <c r="G56" s="175">
        <f>'将来負担比率（分子）の構造'!J$52</f>
        <v>21195</v>
      </c>
      <c r="H56" s="175"/>
      <c r="I56" s="175"/>
      <c r="J56" s="175">
        <f>'将来負担比率（分子）の構造'!K$52</f>
        <v>21174</v>
      </c>
      <c r="K56" s="175"/>
      <c r="L56" s="175"/>
      <c r="M56" s="175">
        <f>'将来負担比率（分子）の構造'!L$52</f>
        <v>20138</v>
      </c>
      <c r="N56" s="175"/>
      <c r="O56" s="175"/>
      <c r="P56" s="175">
        <f>'将来負担比率（分子）の構造'!M$52</f>
        <v>19244</v>
      </c>
    </row>
    <row r="57" spans="1:16" x14ac:dyDescent="0.15">
      <c r="A57" s="175" t="s">
        <v>44</v>
      </c>
      <c r="B57" s="175"/>
      <c r="C57" s="175"/>
      <c r="D57" s="175">
        <f>'将来負担比率（分子）の構造'!I$51</f>
        <v>25</v>
      </c>
      <c r="E57" s="175"/>
      <c r="F57" s="175"/>
      <c r="G57" s="175">
        <f>'将来負担比率（分子）の構造'!J$51</f>
        <v>20</v>
      </c>
      <c r="H57" s="175"/>
      <c r="I57" s="175"/>
      <c r="J57" s="175">
        <f>'将来負担比率（分子）の構造'!K$51</f>
        <v>16</v>
      </c>
      <c r="K57" s="175"/>
      <c r="L57" s="175"/>
      <c r="M57" s="175">
        <f>'将来負担比率（分子）の構造'!L$51</f>
        <v>12</v>
      </c>
      <c r="N57" s="175"/>
      <c r="O57" s="175"/>
      <c r="P57" s="175">
        <f>'将来負担比率（分子）の構造'!M$51</f>
        <v>8</v>
      </c>
    </row>
    <row r="58" spans="1:16" x14ac:dyDescent="0.15">
      <c r="A58" s="175" t="s">
        <v>43</v>
      </c>
      <c r="B58" s="175"/>
      <c r="C58" s="175"/>
      <c r="D58" s="175">
        <f>'将来負担比率（分子）の構造'!I$50</f>
        <v>11452</v>
      </c>
      <c r="E58" s="175"/>
      <c r="F58" s="175"/>
      <c r="G58" s="175">
        <f>'将来負担比率（分子）の構造'!J$50</f>
        <v>11576</v>
      </c>
      <c r="H58" s="175"/>
      <c r="I58" s="175"/>
      <c r="J58" s="175">
        <f>'将来負担比率（分子）の構造'!K$50</f>
        <v>11749</v>
      </c>
      <c r="K58" s="175"/>
      <c r="L58" s="175"/>
      <c r="M58" s="175">
        <f>'将来負担比率（分子）の構造'!L$50</f>
        <v>12596</v>
      </c>
      <c r="N58" s="175"/>
      <c r="O58" s="175"/>
      <c r="P58" s="175">
        <f>'将来負担比率（分子）の構造'!M$50</f>
        <v>13155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2692</v>
      </c>
      <c r="C62" s="175"/>
      <c r="D62" s="175"/>
      <c r="E62" s="175">
        <f>'将来負担比率（分子）の構造'!J$45</f>
        <v>2617</v>
      </c>
      <c r="F62" s="175"/>
      <c r="G62" s="175"/>
      <c r="H62" s="175">
        <f>'将来負担比率（分子）の構造'!K$45</f>
        <v>2563</v>
      </c>
      <c r="I62" s="175"/>
      <c r="J62" s="175"/>
      <c r="K62" s="175">
        <f>'将来負担比率（分子）の構造'!L$45</f>
        <v>2505</v>
      </c>
      <c r="L62" s="175"/>
      <c r="M62" s="175"/>
      <c r="N62" s="175">
        <f>'将来負担比率（分子）の構造'!M$45</f>
        <v>2471</v>
      </c>
      <c r="O62" s="175"/>
      <c r="P62" s="175"/>
    </row>
    <row r="63" spans="1:16" x14ac:dyDescent="0.15">
      <c r="A63" s="175" t="s">
        <v>36</v>
      </c>
      <c r="B63" s="175">
        <f>'将来負担比率（分子）の構造'!I$44</f>
        <v>163</v>
      </c>
      <c r="C63" s="175"/>
      <c r="D63" s="175"/>
      <c r="E63" s="175">
        <f>'将来負担比率（分子）の構造'!J$44</f>
        <v>259</v>
      </c>
      <c r="F63" s="175"/>
      <c r="G63" s="175"/>
      <c r="H63" s="175">
        <f>'将来負担比率（分子）の構造'!K$44</f>
        <v>920</v>
      </c>
      <c r="I63" s="175"/>
      <c r="J63" s="175"/>
      <c r="K63" s="175">
        <f>'将来負担比率（分子）の構造'!L$44</f>
        <v>1422</v>
      </c>
      <c r="L63" s="175"/>
      <c r="M63" s="175"/>
      <c r="N63" s="175">
        <f>'将来負担比率（分子）の構造'!M$44</f>
        <v>2289</v>
      </c>
      <c r="O63" s="175"/>
      <c r="P63" s="175"/>
    </row>
    <row r="64" spans="1:16" x14ac:dyDescent="0.15">
      <c r="A64" s="175" t="s">
        <v>35</v>
      </c>
      <c r="B64" s="175">
        <f>'将来負担比率（分子）の構造'!I$43</f>
        <v>11788</v>
      </c>
      <c r="C64" s="175"/>
      <c r="D64" s="175"/>
      <c r="E64" s="175">
        <f>'将来負担比率（分子）の構造'!J$43</f>
        <v>12181</v>
      </c>
      <c r="F64" s="175"/>
      <c r="G64" s="175"/>
      <c r="H64" s="175">
        <f>'将来負担比率（分子）の構造'!K$43</f>
        <v>12190</v>
      </c>
      <c r="I64" s="175"/>
      <c r="J64" s="175"/>
      <c r="K64" s="175">
        <f>'将来負担比率（分子）の構造'!L$43</f>
        <v>11472</v>
      </c>
      <c r="L64" s="175"/>
      <c r="M64" s="175"/>
      <c r="N64" s="175">
        <f>'将来負担比率（分子）の構造'!M$43</f>
        <v>10605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19137</v>
      </c>
      <c r="C66" s="175"/>
      <c r="D66" s="175"/>
      <c r="E66" s="175">
        <f>'将来負担比率（分子）の構造'!J$41</f>
        <v>17520</v>
      </c>
      <c r="F66" s="175"/>
      <c r="G66" s="175"/>
      <c r="H66" s="175">
        <f>'将来負担比率（分子）の構造'!K$41</f>
        <v>17517</v>
      </c>
      <c r="I66" s="175"/>
      <c r="J66" s="175"/>
      <c r="K66" s="175">
        <f>'将来負担比率（分子）の構造'!L$41</f>
        <v>16359</v>
      </c>
      <c r="L66" s="175"/>
      <c r="M66" s="175"/>
      <c r="N66" s="175">
        <f>'将来負担比率（分子）の構造'!M$41</f>
        <v>14864</v>
      </c>
      <c r="O66" s="175"/>
      <c r="P66" s="175"/>
    </row>
    <row r="67" spans="1:16" x14ac:dyDescent="0.15">
      <c r="A67" s="175" t="s">
        <v>77</v>
      </c>
      <c r="B67" s="175" t="e">
        <f>NA()</f>
        <v>#N/A</v>
      </c>
      <c r="C67" s="175">
        <f>IF(ISNUMBER('将来負担比率（分子）の構造'!I$53), IF('将来負担比率（分子）の構造'!I$53 &lt; 0, 0, '将来負担比率（分子）の構造'!I$53), NA())</f>
        <v>641</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252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4136</v>
      </c>
      <c r="C72" s="179">
        <f>基金残高に係る経年分析!G55</f>
        <v>4141</v>
      </c>
      <c r="D72" s="179">
        <f>基金残高に係る経年分析!H55</f>
        <v>4146</v>
      </c>
    </row>
    <row r="73" spans="1:16" x14ac:dyDescent="0.15">
      <c r="A73" s="178" t="s">
        <v>80</v>
      </c>
      <c r="B73" s="179">
        <f>基金残高に係る経年分析!F56</f>
        <v>1046</v>
      </c>
      <c r="C73" s="179">
        <f>基金残高に係る経年分析!G56</f>
        <v>1347</v>
      </c>
      <c r="D73" s="179">
        <f>基金残高に係る経年分析!H56</f>
        <v>1588</v>
      </c>
    </row>
    <row r="74" spans="1:16" x14ac:dyDescent="0.15">
      <c r="A74" s="178" t="s">
        <v>81</v>
      </c>
      <c r="B74" s="179">
        <f>基金残高に係る経年分析!F57</f>
        <v>7070</v>
      </c>
      <c r="C74" s="179">
        <f>基金残高に係る経年分析!G57</f>
        <v>7529</v>
      </c>
      <c r="D74" s="179">
        <f>基金残高に係る経年分析!H57</f>
        <v>7871</v>
      </c>
    </row>
  </sheetData>
  <sheetProtection algorithmName="SHA-512" hashValue="xsF9vOKopTdoJRWBn2GHTIp/OeDC2VK4Qf8U+mKxXdE5kBpkdGmtLYLW17ENkzZ33/NQa0HrHz4edOu2ry4NhQ==" saltValue="BmG7DNoUnACv3VHxUbzQ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3209758</v>
      </c>
      <c r="S5" s="677"/>
      <c r="T5" s="677"/>
      <c r="U5" s="677"/>
      <c r="V5" s="677"/>
      <c r="W5" s="677"/>
      <c r="X5" s="677"/>
      <c r="Y5" s="702"/>
      <c r="Z5" s="715">
        <v>18.7</v>
      </c>
      <c r="AA5" s="715"/>
      <c r="AB5" s="715"/>
      <c r="AC5" s="715"/>
      <c r="AD5" s="716">
        <v>3209758</v>
      </c>
      <c r="AE5" s="716"/>
      <c r="AF5" s="716"/>
      <c r="AG5" s="716"/>
      <c r="AH5" s="716"/>
      <c r="AI5" s="716"/>
      <c r="AJ5" s="716"/>
      <c r="AK5" s="716"/>
      <c r="AL5" s="703">
        <v>31.6</v>
      </c>
      <c r="AM5" s="685"/>
      <c r="AN5" s="685"/>
      <c r="AO5" s="704"/>
      <c r="AP5" s="679" t="s">
        <v>232</v>
      </c>
      <c r="AQ5" s="680"/>
      <c r="AR5" s="680"/>
      <c r="AS5" s="680"/>
      <c r="AT5" s="680"/>
      <c r="AU5" s="680"/>
      <c r="AV5" s="680"/>
      <c r="AW5" s="680"/>
      <c r="AX5" s="680"/>
      <c r="AY5" s="680"/>
      <c r="AZ5" s="680"/>
      <c r="BA5" s="680"/>
      <c r="BB5" s="680"/>
      <c r="BC5" s="680"/>
      <c r="BD5" s="680"/>
      <c r="BE5" s="680"/>
      <c r="BF5" s="681"/>
      <c r="BG5" s="621">
        <v>3197676</v>
      </c>
      <c r="BH5" s="622"/>
      <c r="BI5" s="622"/>
      <c r="BJ5" s="622"/>
      <c r="BK5" s="622"/>
      <c r="BL5" s="622"/>
      <c r="BM5" s="622"/>
      <c r="BN5" s="623"/>
      <c r="BO5" s="659">
        <v>99.6</v>
      </c>
      <c r="BP5" s="659"/>
      <c r="BQ5" s="659"/>
      <c r="BR5" s="659"/>
      <c r="BS5" s="660" t="s">
        <v>140</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235775</v>
      </c>
      <c r="S6" s="622"/>
      <c r="T6" s="622"/>
      <c r="U6" s="622"/>
      <c r="V6" s="622"/>
      <c r="W6" s="622"/>
      <c r="X6" s="622"/>
      <c r="Y6" s="623"/>
      <c r="Z6" s="659">
        <v>1.4</v>
      </c>
      <c r="AA6" s="659"/>
      <c r="AB6" s="659"/>
      <c r="AC6" s="659"/>
      <c r="AD6" s="660">
        <v>235775</v>
      </c>
      <c r="AE6" s="660"/>
      <c r="AF6" s="660"/>
      <c r="AG6" s="660"/>
      <c r="AH6" s="660"/>
      <c r="AI6" s="660"/>
      <c r="AJ6" s="660"/>
      <c r="AK6" s="660"/>
      <c r="AL6" s="624">
        <v>2.2999999999999998</v>
      </c>
      <c r="AM6" s="625"/>
      <c r="AN6" s="625"/>
      <c r="AO6" s="661"/>
      <c r="AP6" s="618" t="s">
        <v>237</v>
      </c>
      <c r="AQ6" s="619"/>
      <c r="AR6" s="619"/>
      <c r="AS6" s="619"/>
      <c r="AT6" s="619"/>
      <c r="AU6" s="619"/>
      <c r="AV6" s="619"/>
      <c r="AW6" s="619"/>
      <c r="AX6" s="619"/>
      <c r="AY6" s="619"/>
      <c r="AZ6" s="619"/>
      <c r="BA6" s="619"/>
      <c r="BB6" s="619"/>
      <c r="BC6" s="619"/>
      <c r="BD6" s="619"/>
      <c r="BE6" s="619"/>
      <c r="BF6" s="620"/>
      <c r="BG6" s="621">
        <v>3197676</v>
      </c>
      <c r="BH6" s="622"/>
      <c r="BI6" s="622"/>
      <c r="BJ6" s="622"/>
      <c r="BK6" s="622"/>
      <c r="BL6" s="622"/>
      <c r="BM6" s="622"/>
      <c r="BN6" s="623"/>
      <c r="BO6" s="659">
        <v>99.6</v>
      </c>
      <c r="BP6" s="659"/>
      <c r="BQ6" s="659"/>
      <c r="BR6" s="659"/>
      <c r="BS6" s="660" t="s">
        <v>141</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92837</v>
      </c>
      <c r="CS6" s="622"/>
      <c r="CT6" s="622"/>
      <c r="CU6" s="622"/>
      <c r="CV6" s="622"/>
      <c r="CW6" s="622"/>
      <c r="CX6" s="622"/>
      <c r="CY6" s="623"/>
      <c r="CZ6" s="703">
        <v>0.6</v>
      </c>
      <c r="DA6" s="685"/>
      <c r="DB6" s="685"/>
      <c r="DC6" s="705"/>
      <c r="DD6" s="627" t="s">
        <v>239</v>
      </c>
      <c r="DE6" s="622"/>
      <c r="DF6" s="622"/>
      <c r="DG6" s="622"/>
      <c r="DH6" s="622"/>
      <c r="DI6" s="622"/>
      <c r="DJ6" s="622"/>
      <c r="DK6" s="622"/>
      <c r="DL6" s="622"/>
      <c r="DM6" s="622"/>
      <c r="DN6" s="622"/>
      <c r="DO6" s="622"/>
      <c r="DP6" s="623"/>
      <c r="DQ6" s="627">
        <v>92837</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1561</v>
      </c>
      <c r="S7" s="622"/>
      <c r="T7" s="622"/>
      <c r="U7" s="622"/>
      <c r="V7" s="622"/>
      <c r="W7" s="622"/>
      <c r="X7" s="622"/>
      <c r="Y7" s="623"/>
      <c r="Z7" s="659">
        <v>0</v>
      </c>
      <c r="AA7" s="659"/>
      <c r="AB7" s="659"/>
      <c r="AC7" s="659"/>
      <c r="AD7" s="660">
        <v>1561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1251151</v>
      </c>
      <c r="BH7" s="622"/>
      <c r="BI7" s="622"/>
      <c r="BJ7" s="622"/>
      <c r="BK7" s="622"/>
      <c r="BL7" s="622"/>
      <c r="BM7" s="622"/>
      <c r="BN7" s="623"/>
      <c r="BO7" s="659">
        <v>39</v>
      </c>
      <c r="BP7" s="659"/>
      <c r="BQ7" s="659"/>
      <c r="BR7" s="659"/>
      <c r="BS7" s="660" t="s">
        <v>239</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2801721</v>
      </c>
      <c r="CS7" s="622"/>
      <c r="CT7" s="622"/>
      <c r="CU7" s="622"/>
      <c r="CV7" s="622"/>
      <c r="CW7" s="622"/>
      <c r="CX7" s="622"/>
      <c r="CY7" s="623"/>
      <c r="CZ7" s="659">
        <v>16.899999999999999</v>
      </c>
      <c r="DA7" s="659"/>
      <c r="DB7" s="659"/>
      <c r="DC7" s="659"/>
      <c r="DD7" s="627">
        <v>243125</v>
      </c>
      <c r="DE7" s="622"/>
      <c r="DF7" s="622"/>
      <c r="DG7" s="622"/>
      <c r="DH7" s="622"/>
      <c r="DI7" s="622"/>
      <c r="DJ7" s="622"/>
      <c r="DK7" s="622"/>
      <c r="DL7" s="622"/>
      <c r="DM7" s="622"/>
      <c r="DN7" s="622"/>
      <c r="DO7" s="622"/>
      <c r="DP7" s="623"/>
      <c r="DQ7" s="627">
        <v>1848752</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22453</v>
      </c>
      <c r="S8" s="622"/>
      <c r="T8" s="622"/>
      <c r="U8" s="622"/>
      <c r="V8" s="622"/>
      <c r="W8" s="622"/>
      <c r="X8" s="622"/>
      <c r="Y8" s="623"/>
      <c r="Z8" s="659">
        <v>0.1</v>
      </c>
      <c r="AA8" s="659"/>
      <c r="AB8" s="659"/>
      <c r="AC8" s="659"/>
      <c r="AD8" s="660">
        <v>22453</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43412</v>
      </c>
      <c r="BH8" s="622"/>
      <c r="BI8" s="622"/>
      <c r="BJ8" s="622"/>
      <c r="BK8" s="622"/>
      <c r="BL8" s="622"/>
      <c r="BM8" s="622"/>
      <c r="BN8" s="623"/>
      <c r="BO8" s="659">
        <v>1.4</v>
      </c>
      <c r="BP8" s="659"/>
      <c r="BQ8" s="659"/>
      <c r="BR8" s="659"/>
      <c r="BS8" s="660" t="s">
        <v>141</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4646859</v>
      </c>
      <c r="CS8" s="622"/>
      <c r="CT8" s="622"/>
      <c r="CU8" s="622"/>
      <c r="CV8" s="622"/>
      <c r="CW8" s="622"/>
      <c r="CX8" s="622"/>
      <c r="CY8" s="623"/>
      <c r="CZ8" s="659">
        <v>28.1</v>
      </c>
      <c r="DA8" s="659"/>
      <c r="DB8" s="659"/>
      <c r="DC8" s="659"/>
      <c r="DD8" s="627">
        <v>11412</v>
      </c>
      <c r="DE8" s="622"/>
      <c r="DF8" s="622"/>
      <c r="DG8" s="622"/>
      <c r="DH8" s="622"/>
      <c r="DI8" s="622"/>
      <c r="DJ8" s="622"/>
      <c r="DK8" s="622"/>
      <c r="DL8" s="622"/>
      <c r="DM8" s="622"/>
      <c r="DN8" s="622"/>
      <c r="DO8" s="622"/>
      <c r="DP8" s="623"/>
      <c r="DQ8" s="627">
        <v>2562968</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16109</v>
      </c>
      <c r="S9" s="622"/>
      <c r="T9" s="622"/>
      <c r="U9" s="622"/>
      <c r="V9" s="622"/>
      <c r="W9" s="622"/>
      <c r="X9" s="622"/>
      <c r="Y9" s="623"/>
      <c r="Z9" s="659">
        <v>0.1</v>
      </c>
      <c r="AA9" s="659"/>
      <c r="AB9" s="659"/>
      <c r="AC9" s="659"/>
      <c r="AD9" s="660">
        <v>16109</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1076180</v>
      </c>
      <c r="BH9" s="622"/>
      <c r="BI9" s="622"/>
      <c r="BJ9" s="622"/>
      <c r="BK9" s="622"/>
      <c r="BL9" s="622"/>
      <c r="BM9" s="622"/>
      <c r="BN9" s="623"/>
      <c r="BO9" s="659">
        <v>33.5</v>
      </c>
      <c r="BP9" s="659"/>
      <c r="BQ9" s="659"/>
      <c r="BR9" s="659"/>
      <c r="BS9" s="660" t="s">
        <v>140</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1234218</v>
      </c>
      <c r="CS9" s="622"/>
      <c r="CT9" s="622"/>
      <c r="CU9" s="622"/>
      <c r="CV9" s="622"/>
      <c r="CW9" s="622"/>
      <c r="CX9" s="622"/>
      <c r="CY9" s="623"/>
      <c r="CZ9" s="659">
        <v>7.5</v>
      </c>
      <c r="DA9" s="659"/>
      <c r="DB9" s="659"/>
      <c r="DC9" s="659"/>
      <c r="DD9" s="627">
        <v>37415</v>
      </c>
      <c r="DE9" s="622"/>
      <c r="DF9" s="622"/>
      <c r="DG9" s="622"/>
      <c r="DH9" s="622"/>
      <c r="DI9" s="622"/>
      <c r="DJ9" s="622"/>
      <c r="DK9" s="622"/>
      <c r="DL9" s="622"/>
      <c r="DM9" s="622"/>
      <c r="DN9" s="622"/>
      <c r="DO9" s="622"/>
      <c r="DP9" s="623"/>
      <c r="DQ9" s="627">
        <v>990202</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141</v>
      </c>
      <c r="AA10" s="659"/>
      <c r="AB10" s="659"/>
      <c r="AC10" s="659"/>
      <c r="AD10" s="660" t="s">
        <v>140</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61837</v>
      </c>
      <c r="BH10" s="622"/>
      <c r="BI10" s="622"/>
      <c r="BJ10" s="622"/>
      <c r="BK10" s="622"/>
      <c r="BL10" s="622"/>
      <c r="BM10" s="622"/>
      <c r="BN10" s="623"/>
      <c r="BO10" s="659">
        <v>1.9</v>
      </c>
      <c r="BP10" s="659"/>
      <c r="BQ10" s="659"/>
      <c r="BR10" s="659"/>
      <c r="BS10" s="660" t="s">
        <v>239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6487</v>
      </c>
      <c r="CS10" s="622"/>
      <c r="CT10" s="622"/>
      <c r="CU10" s="622"/>
      <c r="CV10" s="622"/>
      <c r="CW10" s="622"/>
      <c r="CX10" s="622"/>
      <c r="CY10" s="623"/>
      <c r="CZ10" s="659">
        <v>0</v>
      </c>
      <c r="DA10" s="659"/>
      <c r="DB10" s="659"/>
      <c r="DC10" s="659"/>
      <c r="DD10" s="627" t="s">
        <v>239</v>
      </c>
      <c r="DE10" s="622"/>
      <c r="DF10" s="622"/>
      <c r="DG10" s="622"/>
      <c r="DH10" s="622"/>
      <c r="DI10" s="622"/>
      <c r="DJ10" s="622"/>
      <c r="DK10" s="622"/>
      <c r="DL10" s="622"/>
      <c r="DM10" s="622"/>
      <c r="DN10" s="622"/>
      <c r="DO10" s="622"/>
      <c r="DP10" s="623"/>
      <c r="DQ10" s="627" t="s">
        <v>239</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607145</v>
      </c>
      <c r="S11" s="622"/>
      <c r="T11" s="622"/>
      <c r="U11" s="622"/>
      <c r="V11" s="622"/>
      <c r="W11" s="622"/>
      <c r="X11" s="622"/>
      <c r="Y11" s="623"/>
      <c r="Z11" s="624">
        <v>3.5</v>
      </c>
      <c r="AA11" s="625"/>
      <c r="AB11" s="625"/>
      <c r="AC11" s="626"/>
      <c r="AD11" s="627">
        <v>607145</v>
      </c>
      <c r="AE11" s="622"/>
      <c r="AF11" s="622"/>
      <c r="AG11" s="622"/>
      <c r="AH11" s="622"/>
      <c r="AI11" s="622"/>
      <c r="AJ11" s="622"/>
      <c r="AK11" s="623"/>
      <c r="AL11" s="624">
        <v>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69722</v>
      </c>
      <c r="BH11" s="622"/>
      <c r="BI11" s="622"/>
      <c r="BJ11" s="622"/>
      <c r="BK11" s="622"/>
      <c r="BL11" s="622"/>
      <c r="BM11" s="622"/>
      <c r="BN11" s="623"/>
      <c r="BO11" s="659">
        <v>2.2000000000000002</v>
      </c>
      <c r="BP11" s="659"/>
      <c r="BQ11" s="659"/>
      <c r="BR11" s="659"/>
      <c r="BS11" s="660" t="s">
        <v>239</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1314092</v>
      </c>
      <c r="CS11" s="622"/>
      <c r="CT11" s="622"/>
      <c r="CU11" s="622"/>
      <c r="CV11" s="622"/>
      <c r="CW11" s="622"/>
      <c r="CX11" s="622"/>
      <c r="CY11" s="623"/>
      <c r="CZ11" s="659">
        <v>7.9</v>
      </c>
      <c r="DA11" s="659"/>
      <c r="DB11" s="659"/>
      <c r="DC11" s="659"/>
      <c r="DD11" s="627">
        <v>269076</v>
      </c>
      <c r="DE11" s="622"/>
      <c r="DF11" s="622"/>
      <c r="DG11" s="622"/>
      <c r="DH11" s="622"/>
      <c r="DI11" s="622"/>
      <c r="DJ11" s="622"/>
      <c r="DK11" s="622"/>
      <c r="DL11" s="622"/>
      <c r="DM11" s="622"/>
      <c r="DN11" s="622"/>
      <c r="DO11" s="622"/>
      <c r="DP11" s="623"/>
      <c r="DQ11" s="627">
        <v>712303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26466</v>
      </c>
      <c r="S12" s="622"/>
      <c r="T12" s="622"/>
      <c r="U12" s="622"/>
      <c r="V12" s="622"/>
      <c r="W12" s="622"/>
      <c r="X12" s="622"/>
      <c r="Y12" s="623"/>
      <c r="Z12" s="659">
        <v>0.2</v>
      </c>
      <c r="AA12" s="659"/>
      <c r="AB12" s="659"/>
      <c r="AC12" s="659"/>
      <c r="AD12" s="660">
        <v>26466</v>
      </c>
      <c r="AE12" s="660"/>
      <c r="AF12" s="660"/>
      <c r="AG12" s="660"/>
      <c r="AH12" s="660"/>
      <c r="AI12" s="660"/>
      <c r="AJ12" s="660"/>
      <c r="AK12" s="660"/>
      <c r="AL12" s="624">
        <v>0.3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1597927</v>
      </c>
      <c r="BH12" s="622"/>
      <c r="BI12" s="622"/>
      <c r="BJ12" s="622"/>
      <c r="BK12" s="622"/>
      <c r="BL12" s="622"/>
      <c r="BM12" s="622"/>
      <c r="BN12" s="623"/>
      <c r="BO12" s="659">
        <v>49.8</v>
      </c>
      <c r="BP12" s="659"/>
      <c r="BQ12" s="659"/>
      <c r="BR12" s="659"/>
      <c r="BS12" s="660" t="s">
        <v>239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694107</v>
      </c>
      <c r="CS12" s="622"/>
      <c r="CT12" s="622"/>
      <c r="CU12" s="622"/>
      <c r="CV12" s="622"/>
      <c r="CW12" s="622"/>
      <c r="CX12" s="622"/>
      <c r="CY12" s="623"/>
      <c r="CZ12" s="659">
        <v>4.2</v>
      </c>
      <c r="DA12" s="659"/>
      <c r="DB12" s="659"/>
      <c r="DC12" s="659"/>
      <c r="DD12" s="627">
        <v>4926</v>
      </c>
      <c r="DE12" s="622"/>
      <c r="DF12" s="622"/>
      <c r="DG12" s="622"/>
      <c r="DH12" s="622"/>
      <c r="DI12" s="622"/>
      <c r="DJ12" s="622"/>
      <c r="DK12" s="622"/>
      <c r="DL12" s="622"/>
      <c r="DM12" s="622"/>
      <c r="DN12" s="622"/>
      <c r="DO12" s="622"/>
      <c r="DP12" s="623"/>
      <c r="DQ12" s="627">
        <v>598107</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1595206</v>
      </c>
      <c r="BH13" s="622"/>
      <c r="BI13" s="622"/>
      <c r="BJ13" s="622"/>
      <c r="BK13" s="622"/>
      <c r="BL13" s="622"/>
      <c r="BM13" s="622"/>
      <c r="BN13" s="623"/>
      <c r="BO13" s="659">
        <v>49.7</v>
      </c>
      <c r="BP13" s="659"/>
      <c r="BQ13" s="659"/>
      <c r="BR13" s="659"/>
      <c r="BS13" s="660" t="s">
        <v>140</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1504725</v>
      </c>
      <c r="CS13" s="622"/>
      <c r="CT13" s="622"/>
      <c r="CU13" s="622"/>
      <c r="CV13" s="622"/>
      <c r="CW13" s="622"/>
      <c r="CX13" s="622"/>
      <c r="CY13" s="623"/>
      <c r="CZ13" s="659">
        <v>9.1</v>
      </c>
      <c r="DA13" s="659"/>
      <c r="DB13" s="659"/>
      <c r="DC13" s="659"/>
      <c r="DD13" s="627">
        <v>575106</v>
      </c>
      <c r="DE13" s="622"/>
      <c r="DF13" s="622"/>
      <c r="DG13" s="622"/>
      <c r="DH13" s="622"/>
      <c r="DI13" s="622"/>
      <c r="DJ13" s="622"/>
      <c r="DK13" s="622"/>
      <c r="DL13" s="622"/>
      <c r="DM13" s="622"/>
      <c r="DN13" s="622"/>
      <c r="DO13" s="622"/>
      <c r="DP13" s="623"/>
      <c r="DQ13" s="627">
        <v>956438</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583</v>
      </c>
      <c r="S14" s="622"/>
      <c r="T14" s="622"/>
      <c r="U14" s="622"/>
      <c r="V14" s="622"/>
      <c r="W14" s="622"/>
      <c r="X14" s="622"/>
      <c r="Y14" s="623"/>
      <c r="Z14" s="659">
        <v>0</v>
      </c>
      <c r="AA14" s="659"/>
      <c r="AB14" s="659"/>
      <c r="AC14" s="659"/>
      <c r="AD14" s="660">
        <v>583</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134053</v>
      </c>
      <c r="BH14" s="622"/>
      <c r="BI14" s="622"/>
      <c r="BJ14" s="622"/>
      <c r="BK14" s="622"/>
      <c r="BL14" s="622"/>
      <c r="BM14" s="622"/>
      <c r="BN14" s="623"/>
      <c r="BO14" s="659">
        <v>4.2</v>
      </c>
      <c r="BP14" s="659"/>
      <c r="BQ14" s="659"/>
      <c r="BR14" s="659"/>
      <c r="BS14" s="660" t="s">
        <v>239</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711901</v>
      </c>
      <c r="CS14" s="622"/>
      <c r="CT14" s="622"/>
      <c r="CU14" s="622"/>
      <c r="CV14" s="622"/>
      <c r="CW14" s="622"/>
      <c r="CX14" s="622"/>
      <c r="CY14" s="623"/>
      <c r="CZ14" s="659">
        <v>4.3</v>
      </c>
      <c r="DA14" s="659"/>
      <c r="DB14" s="659"/>
      <c r="DC14" s="659"/>
      <c r="DD14" s="627">
        <v>62997</v>
      </c>
      <c r="DE14" s="622"/>
      <c r="DF14" s="622"/>
      <c r="DG14" s="622"/>
      <c r="DH14" s="622"/>
      <c r="DI14" s="622"/>
      <c r="DJ14" s="622"/>
      <c r="DK14" s="622"/>
      <c r="DL14" s="622"/>
      <c r="DM14" s="622"/>
      <c r="DN14" s="622"/>
      <c r="DO14" s="622"/>
      <c r="DP14" s="623"/>
      <c r="DQ14" s="627">
        <v>645267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140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214545</v>
      </c>
      <c r="BH15" s="622"/>
      <c r="BI15" s="622"/>
      <c r="BJ15" s="622"/>
      <c r="BK15" s="622"/>
      <c r="BL15" s="622"/>
      <c r="BM15" s="622"/>
      <c r="BN15" s="623"/>
      <c r="BO15" s="659">
        <v>6.7</v>
      </c>
      <c r="BP15" s="659"/>
      <c r="BQ15" s="659"/>
      <c r="BR15" s="659"/>
      <c r="BS15" s="660" t="s">
        <v>239</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1083525</v>
      </c>
      <c r="CS15" s="622"/>
      <c r="CT15" s="622"/>
      <c r="CU15" s="622"/>
      <c r="CV15" s="622"/>
      <c r="CW15" s="622"/>
      <c r="CX15" s="622"/>
      <c r="CY15" s="623"/>
      <c r="CZ15" s="659">
        <v>6.5</v>
      </c>
      <c r="DA15" s="659"/>
      <c r="DB15" s="659"/>
      <c r="DC15" s="659"/>
      <c r="DD15" s="627">
        <v>139733</v>
      </c>
      <c r="DE15" s="622"/>
      <c r="DF15" s="622"/>
      <c r="DG15" s="622"/>
      <c r="DH15" s="622"/>
      <c r="DI15" s="622"/>
      <c r="DJ15" s="622"/>
      <c r="DK15" s="622"/>
      <c r="DL15" s="622"/>
      <c r="DM15" s="622"/>
      <c r="DN15" s="622"/>
      <c r="DO15" s="622"/>
      <c r="DP15" s="623"/>
      <c r="DQ15" s="627">
        <v>831565</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16801</v>
      </c>
      <c r="S16" s="622"/>
      <c r="T16" s="622"/>
      <c r="U16" s="622"/>
      <c r="V16" s="622"/>
      <c r="W16" s="622"/>
      <c r="X16" s="622"/>
      <c r="Y16" s="623"/>
      <c r="Z16" s="659">
        <v>0.1</v>
      </c>
      <c r="AA16" s="659"/>
      <c r="AB16" s="659"/>
      <c r="AC16" s="659"/>
      <c r="AD16" s="660">
        <v>16801</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140</v>
      </c>
      <c r="BP16" s="659"/>
      <c r="BQ16" s="659"/>
      <c r="BR16" s="659"/>
      <c r="BS16" s="660" t="s">
        <v>141</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v>41772</v>
      </c>
      <c r="CS16" s="622"/>
      <c r="CT16" s="622"/>
      <c r="CU16" s="622"/>
      <c r="CV16" s="622"/>
      <c r="CW16" s="622"/>
      <c r="CX16" s="622"/>
      <c r="CY16" s="623"/>
      <c r="CZ16" s="659">
        <v>0.3</v>
      </c>
      <c r="DA16" s="659"/>
      <c r="DB16" s="659"/>
      <c r="DC16" s="659"/>
      <c r="DD16" s="627" t="s">
        <v>239</v>
      </c>
      <c r="DE16" s="622"/>
      <c r="DF16" s="622"/>
      <c r="DG16" s="622"/>
      <c r="DH16" s="622"/>
      <c r="DI16" s="622"/>
      <c r="DJ16" s="622"/>
      <c r="DK16" s="622"/>
      <c r="DL16" s="622"/>
      <c r="DM16" s="622"/>
      <c r="DN16" s="622"/>
      <c r="DO16" s="622"/>
      <c r="DP16" s="623"/>
      <c r="DQ16" s="627">
        <v>7107</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39794</v>
      </c>
      <c r="S17" s="622"/>
      <c r="T17" s="622"/>
      <c r="U17" s="622"/>
      <c r="V17" s="622"/>
      <c r="W17" s="622"/>
      <c r="X17" s="622"/>
      <c r="Y17" s="623"/>
      <c r="Z17" s="659">
        <v>0.2</v>
      </c>
      <c r="AA17" s="659"/>
      <c r="AB17" s="659"/>
      <c r="AC17" s="659"/>
      <c r="AD17" s="660">
        <v>39794</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59" t="s">
        <v>141</v>
      </c>
      <c r="BP17" s="659"/>
      <c r="BQ17" s="659"/>
      <c r="BR17" s="659"/>
      <c r="BS17" s="660" t="s">
        <v>239</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2418880</v>
      </c>
      <c r="CS17" s="622"/>
      <c r="CT17" s="622"/>
      <c r="CU17" s="622"/>
      <c r="CV17" s="622"/>
      <c r="CW17" s="622"/>
      <c r="CX17" s="622"/>
      <c r="CY17" s="623"/>
      <c r="CZ17" s="659">
        <v>14.6</v>
      </c>
      <c r="DA17" s="659"/>
      <c r="DB17" s="659"/>
      <c r="DC17" s="659"/>
      <c r="DD17" s="627" t="s">
        <v>239</v>
      </c>
      <c r="DE17" s="622"/>
      <c r="DF17" s="622"/>
      <c r="DG17" s="622"/>
      <c r="DH17" s="622"/>
      <c r="DI17" s="622"/>
      <c r="DJ17" s="622"/>
      <c r="DK17" s="622"/>
      <c r="DL17" s="622"/>
      <c r="DM17" s="622"/>
      <c r="DN17" s="622"/>
      <c r="DO17" s="622"/>
      <c r="DP17" s="623"/>
      <c r="DQ17" s="627">
        <v>2414678</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30140</v>
      </c>
      <c r="S18" s="622"/>
      <c r="T18" s="622"/>
      <c r="U18" s="622"/>
      <c r="V18" s="622"/>
      <c r="W18" s="622"/>
      <c r="X18" s="622"/>
      <c r="Y18" s="623"/>
      <c r="Z18" s="659">
        <v>0.2</v>
      </c>
      <c r="AA18" s="659"/>
      <c r="AB18" s="659"/>
      <c r="AC18" s="659"/>
      <c r="AD18" s="660">
        <v>30140</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239</v>
      </c>
      <c r="BP18" s="659"/>
      <c r="BQ18" s="659"/>
      <c r="BR18" s="659"/>
      <c r="BS18" s="660" t="s">
        <v>141</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239</v>
      </c>
      <c r="DA18" s="659"/>
      <c r="DB18" s="659"/>
      <c r="DC18" s="659"/>
      <c r="DD18" s="627" t="s">
        <v>140</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29310</v>
      </c>
      <c r="S19" s="622"/>
      <c r="T19" s="622"/>
      <c r="U19" s="622"/>
      <c r="V19" s="622"/>
      <c r="W19" s="622"/>
      <c r="X19" s="622"/>
      <c r="Y19" s="623"/>
      <c r="Z19" s="659">
        <v>0.2</v>
      </c>
      <c r="AA19" s="659"/>
      <c r="AB19" s="659"/>
      <c r="AC19" s="659"/>
      <c r="AD19" s="660">
        <v>29310</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12082</v>
      </c>
      <c r="BH19" s="622"/>
      <c r="BI19" s="622"/>
      <c r="BJ19" s="622"/>
      <c r="BK19" s="622"/>
      <c r="BL19" s="622"/>
      <c r="BM19" s="622"/>
      <c r="BN19" s="623"/>
      <c r="BO19" s="659">
        <v>0.4</v>
      </c>
      <c r="BP19" s="659"/>
      <c r="BQ19" s="659"/>
      <c r="BR19" s="659"/>
      <c r="BS19" s="660" t="s">
        <v>141</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141</v>
      </c>
      <c r="DA19" s="659"/>
      <c r="DB19" s="659"/>
      <c r="DC19" s="659"/>
      <c r="DD19" s="627" t="s">
        <v>141</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830</v>
      </c>
      <c r="S20" s="622"/>
      <c r="T20" s="622"/>
      <c r="U20" s="622"/>
      <c r="V20" s="622"/>
      <c r="W20" s="622"/>
      <c r="X20" s="622"/>
      <c r="Y20" s="623"/>
      <c r="Z20" s="659">
        <v>0</v>
      </c>
      <c r="AA20" s="659"/>
      <c r="AB20" s="659"/>
      <c r="AC20" s="659"/>
      <c r="AD20" s="660">
        <v>830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12082</v>
      </c>
      <c r="BH20" s="622"/>
      <c r="BI20" s="622"/>
      <c r="BJ20" s="622"/>
      <c r="BK20" s="622"/>
      <c r="BL20" s="622"/>
      <c r="BM20" s="622"/>
      <c r="BN20" s="623"/>
      <c r="BO20" s="659">
        <v>0.4</v>
      </c>
      <c r="BP20" s="659"/>
      <c r="BQ20" s="659"/>
      <c r="BR20" s="659"/>
      <c r="BS20" s="660" t="s">
        <v>140</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16551124</v>
      </c>
      <c r="CS20" s="622"/>
      <c r="CT20" s="622"/>
      <c r="CU20" s="622"/>
      <c r="CV20" s="622"/>
      <c r="CW20" s="622"/>
      <c r="CX20" s="622"/>
      <c r="CY20" s="623"/>
      <c r="CZ20" s="659">
        <v>100</v>
      </c>
      <c r="DA20" s="659"/>
      <c r="DB20" s="659"/>
      <c r="DC20" s="659"/>
      <c r="DD20" s="627">
        <v>1343790</v>
      </c>
      <c r="DE20" s="622"/>
      <c r="DF20" s="622"/>
      <c r="DG20" s="622"/>
      <c r="DH20" s="622"/>
      <c r="DI20" s="622"/>
      <c r="DJ20" s="622"/>
      <c r="DK20" s="622"/>
      <c r="DL20" s="622"/>
      <c r="DM20" s="622"/>
      <c r="DN20" s="622"/>
      <c r="DO20" s="622"/>
      <c r="DP20" s="623"/>
      <c r="DQ20" s="627">
        <v>11660224</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6695841</v>
      </c>
      <c r="S21" s="622"/>
      <c r="T21" s="622"/>
      <c r="U21" s="622"/>
      <c r="V21" s="622"/>
      <c r="W21" s="622"/>
      <c r="X21" s="622"/>
      <c r="Y21" s="623"/>
      <c r="Z21" s="659">
        <v>39</v>
      </c>
      <c r="AA21" s="659"/>
      <c r="AB21" s="659"/>
      <c r="AC21" s="659"/>
      <c r="AD21" s="660">
        <v>5944466</v>
      </c>
      <c r="AE21" s="660"/>
      <c r="AF21" s="660"/>
      <c r="AG21" s="660"/>
      <c r="AH21" s="660"/>
      <c r="AI21" s="660"/>
      <c r="AJ21" s="660"/>
      <c r="AK21" s="660"/>
      <c r="AL21" s="624">
        <v>58.5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12082</v>
      </c>
      <c r="BH21" s="622"/>
      <c r="BI21" s="622"/>
      <c r="BJ21" s="622"/>
      <c r="BK21" s="622"/>
      <c r="BL21" s="622"/>
      <c r="BM21" s="622"/>
      <c r="BN21" s="623"/>
      <c r="BO21" s="659">
        <v>0.4</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5944466</v>
      </c>
      <c r="S22" s="622"/>
      <c r="T22" s="622"/>
      <c r="U22" s="622"/>
      <c r="V22" s="622"/>
      <c r="W22" s="622"/>
      <c r="X22" s="622"/>
      <c r="Y22" s="623"/>
      <c r="Z22" s="659">
        <v>34.6</v>
      </c>
      <c r="AA22" s="659"/>
      <c r="AB22" s="659"/>
      <c r="AC22" s="659"/>
      <c r="AD22" s="660">
        <v>5944466</v>
      </c>
      <c r="AE22" s="660"/>
      <c r="AF22" s="660"/>
      <c r="AG22" s="660"/>
      <c r="AH22" s="660"/>
      <c r="AI22" s="660"/>
      <c r="AJ22" s="660"/>
      <c r="AK22" s="660"/>
      <c r="AL22" s="624">
        <v>58.5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141</v>
      </c>
      <c r="BP22" s="659"/>
      <c r="BQ22" s="659"/>
      <c r="BR22" s="659"/>
      <c r="BS22" s="660" t="s">
        <v>141</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751375</v>
      </c>
      <c r="S23" s="622"/>
      <c r="T23" s="622"/>
      <c r="U23" s="622"/>
      <c r="V23" s="622"/>
      <c r="W23" s="622"/>
      <c r="X23" s="622"/>
      <c r="Y23" s="623"/>
      <c r="Z23" s="659">
        <v>4.4000000000000004</v>
      </c>
      <c r="AA23" s="659"/>
      <c r="AB23" s="659"/>
      <c r="AC23" s="659"/>
      <c r="AD23" s="660" t="s">
        <v>239</v>
      </c>
      <c r="AE23" s="660"/>
      <c r="AF23" s="660"/>
      <c r="AG23" s="660"/>
      <c r="AH23" s="660"/>
      <c r="AI23" s="660"/>
      <c r="AJ23" s="660"/>
      <c r="AK23" s="660"/>
      <c r="AL23" s="624" t="s">
        <v>141</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140</v>
      </c>
      <c r="BP23" s="659"/>
      <c r="BQ23" s="659"/>
      <c r="BR23" s="659"/>
      <c r="BS23" s="660" t="s">
        <v>140</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59" t="s">
        <v>141</v>
      </c>
      <c r="AA24" s="659"/>
      <c r="AB24" s="659"/>
      <c r="AC24" s="659"/>
      <c r="AD24" s="660" t="s">
        <v>239</v>
      </c>
      <c r="AE24" s="660"/>
      <c r="AF24" s="660"/>
      <c r="AG24" s="660"/>
      <c r="AH24" s="660"/>
      <c r="AI24" s="660"/>
      <c r="AJ24" s="660"/>
      <c r="AK24" s="660"/>
      <c r="AL24" s="624" t="s">
        <v>141</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59" t="s">
        <v>239</v>
      </c>
      <c r="BP24" s="659"/>
      <c r="BQ24" s="659"/>
      <c r="BR24" s="659"/>
      <c r="BS24" s="660" t="s">
        <v>141</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6964575</v>
      </c>
      <c r="CS24" s="677"/>
      <c r="CT24" s="677"/>
      <c r="CU24" s="677"/>
      <c r="CV24" s="677"/>
      <c r="CW24" s="677"/>
      <c r="CX24" s="677"/>
      <c r="CY24" s="702"/>
      <c r="CZ24" s="703">
        <v>42.1</v>
      </c>
      <c r="DA24" s="685"/>
      <c r="DB24" s="685"/>
      <c r="DC24" s="705"/>
      <c r="DD24" s="701">
        <v>5471979</v>
      </c>
      <c r="DE24" s="677"/>
      <c r="DF24" s="677"/>
      <c r="DG24" s="677"/>
      <c r="DH24" s="677"/>
      <c r="DI24" s="677"/>
      <c r="DJ24" s="677"/>
      <c r="DK24" s="702"/>
      <c r="DL24" s="701">
        <v>5352302</v>
      </c>
      <c r="DM24" s="677"/>
      <c r="DN24" s="677"/>
      <c r="DO24" s="677"/>
      <c r="DP24" s="677"/>
      <c r="DQ24" s="677"/>
      <c r="DR24" s="677"/>
      <c r="DS24" s="677"/>
      <c r="DT24" s="677"/>
      <c r="DU24" s="677"/>
      <c r="DV24" s="702"/>
      <c r="DW24" s="703">
        <v>52.1</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10902426</v>
      </c>
      <c r="S25" s="622"/>
      <c r="T25" s="622"/>
      <c r="U25" s="622"/>
      <c r="V25" s="622"/>
      <c r="W25" s="622"/>
      <c r="X25" s="622"/>
      <c r="Y25" s="623"/>
      <c r="Z25" s="659">
        <v>63.5</v>
      </c>
      <c r="AA25" s="659"/>
      <c r="AB25" s="659"/>
      <c r="AC25" s="659"/>
      <c r="AD25" s="660">
        <v>10151051</v>
      </c>
      <c r="AE25" s="660"/>
      <c r="AF25" s="660"/>
      <c r="AG25" s="660"/>
      <c r="AH25" s="660"/>
      <c r="AI25" s="660"/>
      <c r="AJ25" s="660"/>
      <c r="AK25" s="660"/>
      <c r="AL25" s="624">
        <v>99.9</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2926474</v>
      </c>
      <c r="CS25" s="634"/>
      <c r="CT25" s="634"/>
      <c r="CU25" s="634"/>
      <c r="CV25" s="634"/>
      <c r="CW25" s="634"/>
      <c r="CX25" s="634"/>
      <c r="CY25" s="635"/>
      <c r="CZ25" s="624">
        <v>17.7</v>
      </c>
      <c r="DA25" s="636"/>
      <c r="DB25" s="636"/>
      <c r="DC25" s="637"/>
      <c r="DD25" s="627">
        <v>2702058</v>
      </c>
      <c r="DE25" s="634"/>
      <c r="DF25" s="634"/>
      <c r="DG25" s="634"/>
      <c r="DH25" s="634"/>
      <c r="DI25" s="634"/>
      <c r="DJ25" s="634"/>
      <c r="DK25" s="635"/>
      <c r="DL25" s="627">
        <v>2596326</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2083</v>
      </c>
      <c r="S26" s="622"/>
      <c r="T26" s="622"/>
      <c r="U26" s="622"/>
      <c r="V26" s="622"/>
      <c r="W26" s="622"/>
      <c r="X26" s="622"/>
      <c r="Y26" s="623"/>
      <c r="Z26" s="659">
        <v>0</v>
      </c>
      <c r="AA26" s="659"/>
      <c r="AB26" s="659"/>
      <c r="AC26" s="659"/>
      <c r="AD26" s="660">
        <v>2083</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140</v>
      </c>
      <c r="BP26" s="659"/>
      <c r="BQ26" s="659"/>
      <c r="BR26" s="659"/>
      <c r="BS26" s="660" t="s">
        <v>239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1632904</v>
      </c>
      <c r="CS26" s="622"/>
      <c r="CT26" s="622"/>
      <c r="CU26" s="622"/>
      <c r="CV26" s="622"/>
      <c r="CW26" s="622"/>
      <c r="CX26" s="622"/>
      <c r="CY26" s="623"/>
      <c r="CZ26" s="624">
        <v>9.9</v>
      </c>
      <c r="DA26" s="636"/>
      <c r="DB26" s="636"/>
      <c r="DC26" s="637"/>
      <c r="DD26" s="627">
        <v>1488411</v>
      </c>
      <c r="DE26" s="622"/>
      <c r="DF26" s="622"/>
      <c r="DG26" s="622"/>
      <c r="DH26" s="622"/>
      <c r="DI26" s="622"/>
      <c r="DJ26" s="622"/>
      <c r="DK26" s="623"/>
      <c r="DL26" s="627" t="s">
        <v>239</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21760</v>
      </c>
      <c r="S27" s="622"/>
      <c r="T27" s="622"/>
      <c r="U27" s="622"/>
      <c r="V27" s="622"/>
      <c r="W27" s="622"/>
      <c r="X27" s="622"/>
      <c r="Y27" s="623"/>
      <c r="Z27" s="659">
        <v>0.1</v>
      </c>
      <c r="AA27" s="659"/>
      <c r="AB27" s="659"/>
      <c r="AC27" s="659"/>
      <c r="AD27" s="660" t="s">
        <v>141</v>
      </c>
      <c r="AE27" s="660"/>
      <c r="AF27" s="660"/>
      <c r="AG27" s="660"/>
      <c r="AH27" s="660"/>
      <c r="AI27" s="660"/>
      <c r="AJ27" s="660"/>
      <c r="AK27" s="660"/>
      <c r="AL27" s="624" t="s">
        <v>141</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3209758</v>
      </c>
      <c r="BH27" s="622"/>
      <c r="BI27" s="622"/>
      <c r="BJ27" s="622"/>
      <c r="BK27" s="622"/>
      <c r="BL27" s="622"/>
      <c r="BM27" s="622"/>
      <c r="BN27" s="623"/>
      <c r="BO27" s="659">
        <v>100</v>
      </c>
      <c r="BP27" s="659"/>
      <c r="BQ27" s="659"/>
      <c r="BR27" s="659"/>
      <c r="BS27" s="660" t="s">
        <v>239</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1619363</v>
      </c>
      <c r="CS27" s="634"/>
      <c r="CT27" s="634"/>
      <c r="CU27" s="634"/>
      <c r="CV27" s="634"/>
      <c r="CW27" s="634"/>
      <c r="CX27" s="634"/>
      <c r="CY27" s="635"/>
      <c r="CZ27" s="624">
        <v>9.8000000000000007</v>
      </c>
      <c r="DA27" s="636"/>
      <c r="DB27" s="636"/>
      <c r="DC27" s="637"/>
      <c r="DD27" s="627">
        <v>355385</v>
      </c>
      <c r="DE27" s="634"/>
      <c r="DF27" s="634"/>
      <c r="DG27" s="634"/>
      <c r="DH27" s="634"/>
      <c r="DI27" s="634"/>
      <c r="DJ27" s="634"/>
      <c r="DK27" s="635"/>
      <c r="DL27" s="627">
        <v>354075</v>
      </c>
      <c r="DM27" s="634"/>
      <c r="DN27" s="634"/>
      <c r="DO27" s="634"/>
      <c r="DP27" s="634"/>
      <c r="DQ27" s="634"/>
      <c r="DR27" s="634"/>
      <c r="DS27" s="634"/>
      <c r="DT27" s="634"/>
      <c r="DU27" s="634"/>
      <c r="DV27" s="635"/>
      <c r="DW27" s="624">
        <v>3.4</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135426</v>
      </c>
      <c r="S28" s="622"/>
      <c r="T28" s="622"/>
      <c r="U28" s="622"/>
      <c r="V28" s="622"/>
      <c r="W28" s="622"/>
      <c r="X28" s="622"/>
      <c r="Y28" s="623"/>
      <c r="Z28" s="659">
        <v>0.8</v>
      </c>
      <c r="AA28" s="659"/>
      <c r="AB28" s="659"/>
      <c r="AC28" s="659"/>
      <c r="AD28" s="660">
        <v>3851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2418738</v>
      </c>
      <c r="CS28" s="622"/>
      <c r="CT28" s="622"/>
      <c r="CU28" s="622"/>
      <c r="CV28" s="622"/>
      <c r="CW28" s="622"/>
      <c r="CX28" s="622"/>
      <c r="CY28" s="623"/>
      <c r="CZ28" s="624">
        <v>14.6</v>
      </c>
      <c r="DA28" s="636"/>
      <c r="DB28" s="636"/>
      <c r="DC28" s="637"/>
      <c r="DD28" s="627">
        <v>2414536</v>
      </c>
      <c r="DE28" s="622"/>
      <c r="DF28" s="622"/>
      <c r="DG28" s="622"/>
      <c r="DH28" s="622"/>
      <c r="DI28" s="622"/>
      <c r="DJ28" s="622"/>
      <c r="DK28" s="623"/>
      <c r="DL28" s="627">
        <v>2401901</v>
      </c>
      <c r="DM28" s="622"/>
      <c r="DN28" s="622"/>
      <c r="DO28" s="622"/>
      <c r="DP28" s="622"/>
      <c r="DQ28" s="622"/>
      <c r="DR28" s="622"/>
      <c r="DS28" s="622"/>
      <c r="DT28" s="622"/>
      <c r="DU28" s="622"/>
      <c r="DV28" s="623"/>
      <c r="DW28" s="624">
        <v>23.4</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38175</v>
      </c>
      <c r="S29" s="622"/>
      <c r="T29" s="622"/>
      <c r="U29" s="622"/>
      <c r="V29" s="622"/>
      <c r="W29" s="622"/>
      <c r="X29" s="622"/>
      <c r="Y29" s="623"/>
      <c r="Z29" s="659">
        <v>0.2</v>
      </c>
      <c r="AA29" s="659"/>
      <c r="AB29" s="659"/>
      <c r="AC29" s="659"/>
      <c r="AD29" s="660" t="s">
        <v>141</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2418735</v>
      </c>
      <c r="CS29" s="634"/>
      <c r="CT29" s="634"/>
      <c r="CU29" s="634"/>
      <c r="CV29" s="634"/>
      <c r="CW29" s="634"/>
      <c r="CX29" s="634"/>
      <c r="CY29" s="635"/>
      <c r="CZ29" s="624">
        <v>14.6</v>
      </c>
      <c r="DA29" s="636"/>
      <c r="DB29" s="636"/>
      <c r="DC29" s="637"/>
      <c r="DD29" s="627">
        <v>2414533</v>
      </c>
      <c r="DE29" s="634"/>
      <c r="DF29" s="634"/>
      <c r="DG29" s="634"/>
      <c r="DH29" s="634"/>
      <c r="DI29" s="634"/>
      <c r="DJ29" s="634"/>
      <c r="DK29" s="635"/>
      <c r="DL29" s="627">
        <v>2401898</v>
      </c>
      <c r="DM29" s="634"/>
      <c r="DN29" s="634"/>
      <c r="DO29" s="634"/>
      <c r="DP29" s="634"/>
      <c r="DQ29" s="634"/>
      <c r="DR29" s="634"/>
      <c r="DS29" s="634"/>
      <c r="DT29" s="634"/>
      <c r="DU29" s="634"/>
      <c r="DV29" s="635"/>
      <c r="DW29" s="624">
        <v>23.4</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2088854</v>
      </c>
      <c r="S30" s="622"/>
      <c r="T30" s="622"/>
      <c r="U30" s="622"/>
      <c r="V30" s="622"/>
      <c r="W30" s="622"/>
      <c r="X30" s="622"/>
      <c r="Y30" s="623"/>
      <c r="Z30" s="659">
        <v>12.2</v>
      </c>
      <c r="AA30" s="659"/>
      <c r="AB30" s="659"/>
      <c r="AC30" s="659"/>
      <c r="AD30" s="660" t="s">
        <v>141</v>
      </c>
      <c r="AE30" s="660"/>
      <c r="AF30" s="660"/>
      <c r="AG30" s="660"/>
      <c r="AH30" s="660"/>
      <c r="AI30" s="660"/>
      <c r="AJ30" s="660"/>
      <c r="AK30" s="660"/>
      <c r="AL30" s="624" t="s">
        <v>141</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2333986</v>
      </c>
      <c r="CS30" s="622"/>
      <c r="CT30" s="622"/>
      <c r="CU30" s="622"/>
      <c r="CV30" s="622"/>
      <c r="CW30" s="622"/>
      <c r="CX30" s="622"/>
      <c r="CY30" s="623"/>
      <c r="CZ30" s="624">
        <v>14.1</v>
      </c>
      <c r="DA30" s="636"/>
      <c r="DB30" s="636"/>
      <c r="DC30" s="637"/>
      <c r="DD30" s="627">
        <v>2329999</v>
      </c>
      <c r="DE30" s="622"/>
      <c r="DF30" s="622"/>
      <c r="DG30" s="622"/>
      <c r="DH30" s="622"/>
      <c r="DI30" s="622"/>
      <c r="DJ30" s="622"/>
      <c r="DK30" s="623"/>
      <c r="DL30" s="627">
        <v>2317364</v>
      </c>
      <c r="DM30" s="622"/>
      <c r="DN30" s="622"/>
      <c r="DO30" s="622"/>
      <c r="DP30" s="622"/>
      <c r="DQ30" s="622"/>
      <c r="DR30" s="622"/>
      <c r="DS30" s="622"/>
      <c r="DT30" s="622"/>
      <c r="DU30" s="622"/>
      <c r="DV30" s="623"/>
      <c r="DW30" s="624">
        <v>22.6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59" t="s">
        <v>141</v>
      </c>
      <c r="AA31" s="659"/>
      <c r="AB31" s="659"/>
      <c r="AC31" s="659"/>
      <c r="AD31" s="660" t="s">
        <v>141</v>
      </c>
      <c r="AE31" s="660"/>
      <c r="AF31" s="660"/>
      <c r="AG31" s="660"/>
      <c r="AH31" s="660"/>
      <c r="AI31" s="660"/>
      <c r="AJ31" s="660"/>
      <c r="AK31" s="660"/>
      <c r="AL31" s="624" t="s">
        <v>140</v>
      </c>
      <c r="AM31" s="625"/>
      <c r="AN31" s="625"/>
      <c r="AO31" s="661"/>
      <c r="AP31" s="691" t="s">
        <v>316</v>
      </c>
      <c r="AQ31" s="692"/>
      <c r="AR31" s="692"/>
      <c r="AS31" s="692"/>
      <c r="AT31" s="693" t="s">
        <v>317</v>
      </c>
      <c r="AU31" s="218"/>
      <c r="AV31" s="218"/>
      <c r="AW31" s="218"/>
      <c r="AX31" s="679" t="s">
        <v>191</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99.6</v>
      </c>
      <c r="BS31" s="684"/>
      <c r="BT31" s="684"/>
      <c r="BU31" s="684"/>
      <c r="BV31" s="684"/>
      <c r="BW31" s="684"/>
      <c r="BX31" s="685">
        <v>98.6</v>
      </c>
      <c r="BY31" s="684"/>
      <c r="BZ31" s="684"/>
      <c r="CA31" s="684"/>
      <c r="CB31" s="686"/>
      <c r="CD31" s="642"/>
      <c r="CE31" s="643"/>
      <c r="CF31" s="618" t="s">
        <v>318</v>
      </c>
      <c r="CG31" s="619"/>
      <c r="CH31" s="619"/>
      <c r="CI31" s="619"/>
      <c r="CJ31" s="619"/>
      <c r="CK31" s="619"/>
      <c r="CL31" s="619"/>
      <c r="CM31" s="619"/>
      <c r="CN31" s="619"/>
      <c r="CO31" s="619"/>
      <c r="CP31" s="619"/>
      <c r="CQ31" s="620"/>
      <c r="CR31" s="621">
        <v>84749</v>
      </c>
      <c r="CS31" s="634"/>
      <c r="CT31" s="634"/>
      <c r="CU31" s="634"/>
      <c r="CV31" s="634"/>
      <c r="CW31" s="634"/>
      <c r="CX31" s="634"/>
      <c r="CY31" s="635"/>
      <c r="CZ31" s="624">
        <v>0.5</v>
      </c>
      <c r="DA31" s="636"/>
      <c r="DB31" s="636"/>
      <c r="DC31" s="637"/>
      <c r="DD31" s="627">
        <v>84534</v>
      </c>
      <c r="DE31" s="634"/>
      <c r="DF31" s="634"/>
      <c r="DG31" s="634"/>
      <c r="DH31" s="634"/>
      <c r="DI31" s="634"/>
      <c r="DJ31" s="634"/>
      <c r="DK31" s="635"/>
      <c r="DL31" s="627">
        <v>84534</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1229014</v>
      </c>
      <c r="S32" s="622"/>
      <c r="T32" s="622"/>
      <c r="U32" s="622"/>
      <c r="V32" s="622"/>
      <c r="W32" s="622"/>
      <c r="X32" s="622"/>
      <c r="Y32" s="623"/>
      <c r="Z32" s="659">
        <v>7.2</v>
      </c>
      <c r="AA32" s="659"/>
      <c r="AB32" s="659"/>
      <c r="AC32" s="659"/>
      <c r="AD32" s="660" t="s">
        <v>140</v>
      </c>
      <c r="AE32" s="660"/>
      <c r="AF32" s="660"/>
      <c r="AG32" s="660"/>
      <c r="AH32" s="660"/>
      <c r="AI32" s="660"/>
      <c r="AJ32" s="660"/>
      <c r="AK32" s="660"/>
      <c r="AL32" s="624" t="s">
        <v>141</v>
      </c>
      <c r="AM32" s="625"/>
      <c r="AN32" s="625"/>
      <c r="AO32" s="661"/>
      <c r="AP32" s="662"/>
      <c r="AQ32" s="663"/>
      <c r="AR32" s="663"/>
      <c r="AS32" s="663"/>
      <c r="AT32" s="694"/>
      <c r="AU32" s="214" t="s">
        <v>320</v>
      </c>
      <c r="AX32" s="618" t="s">
        <v>321</v>
      </c>
      <c r="AY32" s="619"/>
      <c r="AZ32" s="619"/>
      <c r="BA32" s="619"/>
      <c r="BB32" s="619"/>
      <c r="BC32" s="619"/>
      <c r="BD32" s="619"/>
      <c r="BE32" s="619"/>
      <c r="BF32" s="620"/>
      <c r="BG32" s="687">
        <v>99.6</v>
      </c>
      <c r="BH32" s="634"/>
      <c r="BI32" s="634"/>
      <c r="BJ32" s="634"/>
      <c r="BK32" s="634"/>
      <c r="BL32" s="634"/>
      <c r="BM32" s="625">
        <v>99.1</v>
      </c>
      <c r="BN32" s="634"/>
      <c r="BO32" s="634"/>
      <c r="BP32" s="634"/>
      <c r="BQ32" s="657"/>
      <c r="BR32" s="687">
        <v>99.7</v>
      </c>
      <c r="BS32" s="634"/>
      <c r="BT32" s="634"/>
      <c r="BU32" s="634"/>
      <c r="BV32" s="634"/>
      <c r="BW32" s="634"/>
      <c r="BX32" s="625">
        <v>99.1</v>
      </c>
      <c r="BY32" s="634"/>
      <c r="BZ32" s="634"/>
      <c r="CA32" s="634"/>
      <c r="CB32" s="657"/>
      <c r="CD32" s="644"/>
      <c r="CE32" s="645"/>
      <c r="CF32" s="618" t="s">
        <v>322</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25569</v>
      </c>
      <c r="S33" s="622"/>
      <c r="T33" s="622"/>
      <c r="U33" s="622"/>
      <c r="V33" s="622"/>
      <c r="W33" s="622"/>
      <c r="X33" s="622"/>
      <c r="Y33" s="623"/>
      <c r="Z33" s="659">
        <v>0.1</v>
      </c>
      <c r="AA33" s="659"/>
      <c r="AB33" s="659"/>
      <c r="AC33" s="659"/>
      <c r="AD33" s="660" t="s">
        <v>239</v>
      </c>
      <c r="AE33" s="660"/>
      <c r="AF33" s="660"/>
      <c r="AG33" s="660"/>
      <c r="AH33" s="660"/>
      <c r="AI33" s="660"/>
      <c r="AJ33" s="660"/>
      <c r="AK33" s="660"/>
      <c r="AL33" s="624" t="s">
        <v>239</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99.6</v>
      </c>
      <c r="BH33" s="606"/>
      <c r="BI33" s="606"/>
      <c r="BJ33" s="606"/>
      <c r="BK33" s="606"/>
      <c r="BL33" s="606"/>
      <c r="BM33" s="652">
        <v>98.4</v>
      </c>
      <c r="BN33" s="606"/>
      <c r="BO33" s="606"/>
      <c r="BP33" s="606"/>
      <c r="BQ33" s="669"/>
      <c r="BR33" s="682">
        <v>99.5</v>
      </c>
      <c r="BS33" s="606"/>
      <c r="BT33" s="606"/>
      <c r="BU33" s="606"/>
      <c r="BV33" s="606"/>
      <c r="BW33" s="606"/>
      <c r="BX33" s="652">
        <v>98</v>
      </c>
      <c r="BY33" s="606"/>
      <c r="BZ33" s="606"/>
      <c r="CA33" s="606"/>
      <c r="CB33" s="669"/>
      <c r="CD33" s="618" t="s">
        <v>325</v>
      </c>
      <c r="CE33" s="619"/>
      <c r="CF33" s="619"/>
      <c r="CG33" s="619"/>
      <c r="CH33" s="619"/>
      <c r="CI33" s="619"/>
      <c r="CJ33" s="619"/>
      <c r="CK33" s="619"/>
      <c r="CL33" s="619"/>
      <c r="CM33" s="619"/>
      <c r="CN33" s="619"/>
      <c r="CO33" s="619"/>
      <c r="CP33" s="619"/>
      <c r="CQ33" s="620"/>
      <c r="CR33" s="621">
        <v>8200987</v>
      </c>
      <c r="CS33" s="634"/>
      <c r="CT33" s="634"/>
      <c r="CU33" s="634"/>
      <c r="CV33" s="634"/>
      <c r="CW33" s="634"/>
      <c r="CX33" s="634"/>
      <c r="CY33" s="635"/>
      <c r="CZ33" s="624">
        <v>49.5</v>
      </c>
      <c r="DA33" s="636"/>
      <c r="DB33" s="636"/>
      <c r="DC33" s="637"/>
      <c r="DD33" s="627">
        <v>5889757</v>
      </c>
      <c r="DE33" s="634"/>
      <c r="DF33" s="634"/>
      <c r="DG33" s="634"/>
      <c r="DH33" s="634"/>
      <c r="DI33" s="634"/>
      <c r="DJ33" s="634"/>
      <c r="DK33" s="635"/>
      <c r="DL33" s="627">
        <v>3961452</v>
      </c>
      <c r="DM33" s="634"/>
      <c r="DN33" s="634"/>
      <c r="DO33" s="634"/>
      <c r="DP33" s="634"/>
      <c r="DQ33" s="634"/>
      <c r="DR33" s="634"/>
      <c r="DS33" s="634"/>
      <c r="DT33" s="634"/>
      <c r="DU33" s="634"/>
      <c r="DV33" s="635"/>
      <c r="DW33" s="624">
        <v>38.6</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503113</v>
      </c>
      <c r="S34" s="622"/>
      <c r="T34" s="622"/>
      <c r="U34" s="622"/>
      <c r="V34" s="622"/>
      <c r="W34" s="622"/>
      <c r="X34" s="622"/>
      <c r="Y34" s="623"/>
      <c r="Z34" s="659">
        <v>2.9</v>
      </c>
      <c r="AA34" s="659"/>
      <c r="AB34" s="659"/>
      <c r="AC34" s="659"/>
      <c r="AD34" s="660" t="s">
        <v>140</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2423553</v>
      </c>
      <c r="CS34" s="622"/>
      <c r="CT34" s="622"/>
      <c r="CU34" s="622"/>
      <c r="CV34" s="622"/>
      <c r="CW34" s="622"/>
      <c r="CX34" s="622"/>
      <c r="CY34" s="623"/>
      <c r="CZ34" s="624">
        <v>14.6</v>
      </c>
      <c r="DA34" s="636"/>
      <c r="DB34" s="636"/>
      <c r="DC34" s="637"/>
      <c r="DD34" s="627">
        <v>1578160</v>
      </c>
      <c r="DE34" s="622"/>
      <c r="DF34" s="622"/>
      <c r="DG34" s="622"/>
      <c r="DH34" s="622"/>
      <c r="DI34" s="622"/>
      <c r="DJ34" s="622"/>
      <c r="DK34" s="623"/>
      <c r="DL34" s="627">
        <v>1277448</v>
      </c>
      <c r="DM34" s="622"/>
      <c r="DN34" s="622"/>
      <c r="DO34" s="622"/>
      <c r="DP34" s="622"/>
      <c r="DQ34" s="622"/>
      <c r="DR34" s="622"/>
      <c r="DS34" s="622"/>
      <c r="DT34" s="622"/>
      <c r="DU34" s="622"/>
      <c r="DV34" s="623"/>
      <c r="DW34" s="624">
        <v>12.4</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516623</v>
      </c>
      <c r="S35" s="622"/>
      <c r="T35" s="622"/>
      <c r="U35" s="622"/>
      <c r="V35" s="622"/>
      <c r="W35" s="622"/>
      <c r="X35" s="622"/>
      <c r="Y35" s="623"/>
      <c r="Z35" s="659">
        <v>3</v>
      </c>
      <c r="AA35" s="659"/>
      <c r="AB35" s="659"/>
      <c r="AC35" s="659"/>
      <c r="AD35" s="660" t="s">
        <v>239</v>
      </c>
      <c r="AE35" s="660"/>
      <c r="AF35" s="660"/>
      <c r="AG35" s="660"/>
      <c r="AH35" s="660"/>
      <c r="AI35" s="660"/>
      <c r="AJ35" s="660"/>
      <c r="AK35" s="660"/>
      <c r="AL35" s="624" t="s">
        <v>140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195347</v>
      </c>
      <c r="CS35" s="634"/>
      <c r="CT35" s="634"/>
      <c r="CU35" s="634"/>
      <c r="CV35" s="634"/>
      <c r="CW35" s="634"/>
      <c r="CX35" s="634"/>
      <c r="CY35" s="635"/>
      <c r="CZ35" s="624">
        <v>1.2</v>
      </c>
      <c r="DA35" s="636"/>
      <c r="DB35" s="636"/>
      <c r="DC35" s="637"/>
      <c r="DD35" s="627">
        <v>168181</v>
      </c>
      <c r="DE35" s="634"/>
      <c r="DF35" s="634"/>
      <c r="DG35" s="634"/>
      <c r="DH35" s="634"/>
      <c r="DI35" s="634"/>
      <c r="DJ35" s="634"/>
      <c r="DK35" s="635"/>
      <c r="DL35" s="627">
        <v>155605</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637728</v>
      </c>
      <c r="S36" s="622"/>
      <c r="T36" s="622"/>
      <c r="U36" s="622"/>
      <c r="V36" s="622"/>
      <c r="W36" s="622"/>
      <c r="X36" s="622"/>
      <c r="Y36" s="623"/>
      <c r="Z36" s="659">
        <v>3.7</v>
      </c>
      <c r="AA36" s="659"/>
      <c r="AB36" s="659"/>
      <c r="AC36" s="659"/>
      <c r="AD36" s="660" t="s">
        <v>239</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2572542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4774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1928057</v>
      </c>
      <c r="CS36" s="622"/>
      <c r="CT36" s="622"/>
      <c r="CU36" s="622"/>
      <c r="CV36" s="622"/>
      <c r="CW36" s="622"/>
      <c r="CX36" s="622"/>
      <c r="CY36" s="623"/>
      <c r="CZ36" s="624">
        <v>11.6</v>
      </c>
      <c r="DA36" s="636"/>
      <c r="DB36" s="636"/>
      <c r="DC36" s="637"/>
      <c r="DD36" s="627">
        <v>1437574</v>
      </c>
      <c r="DE36" s="622"/>
      <c r="DF36" s="622"/>
      <c r="DG36" s="622"/>
      <c r="DH36" s="622"/>
      <c r="DI36" s="622"/>
      <c r="DJ36" s="622"/>
      <c r="DK36" s="623"/>
      <c r="DL36" s="627">
        <v>616440</v>
      </c>
      <c r="DM36" s="622"/>
      <c r="DN36" s="622"/>
      <c r="DO36" s="622"/>
      <c r="DP36" s="622"/>
      <c r="DQ36" s="622"/>
      <c r="DR36" s="622"/>
      <c r="DS36" s="622"/>
      <c r="DT36" s="622"/>
      <c r="DU36" s="622"/>
      <c r="DV36" s="623"/>
      <c r="DW36" s="624">
        <v>6</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216853</v>
      </c>
      <c r="S37" s="622"/>
      <c r="T37" s="622"/>
      <c r="U37" s="622"/>
      <c r="V37" s="622"/>
      <c r="W37" s="622"/>
      <c r="X37" s="622"/>
      <c r="Y37" s="623"/>
      <c r="Z37" s="659">
        <v>1.3</v>
      </c>
      <c r="AA37" s="659"/>
      <c r="AB37" s="659"/>
      <c r="AC37" s="659"/>
      <c r="AD37" s="660">
        <v>80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914472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-9145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398749</v>
      </c>
      <c r="CS37" s="634"/>
      <c r="CT37" s="634"/>
      <c r="CU37" s="634"/>
      <c r="CV37" s="634"/>
      <c r="CW37" s="634"/>
      <c r="CX37" s="634"/>
      <c r="CY37" s="635"/>
      <c r="CZ37" s="624">
        <v>2.4</v>
      </c>
      <c r="DA37" s="636"/>
      <c r="DB37" s="636"/>
      <c r="DC37" s="637"/>
      <c r="DD37" s="627">
        <v>398747</v>
      </c>
      <c r="DE37" s="634"/>
      <c r="DF37" s="634"/>
      <c r="DG37" s="634"/>
      <c r="DH37" s="634"/>
      <c r="DI37" s="634"/>
      <c r="DJ37" s="634"/>
      <c r="DK37" s="635"/>
      <c r="DL37" s="627">
        <v>347105</v>
      </c>
      <c r="DM37" s="634"/>
      <c r="DN37" s="634"/>
      <c r="DO37" s="634"/>
      <c r="DP37" s="634"/>
      <c r="DQ37" s="634"/>
      <c r="DR37" s="634"/>
      <c r="DS37" s="634"/>
      <c r="DT37" s="634"/>
      <c r="DU37" s="634"/>
      <c r="DV37" s="635"/>
      <c r="DW37" s="624">
        <v>3.4</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839500</v>
      </c>
      <c r="S38" s="622"/>
      <c r="T38" s="622"/>
      <c r="U38" s="622"/>
      <c r="V38" s="622"/>
      <c r="W38" s="622"/>
      <c r="X38" s="622"/>
      <c r="Y38" s="623"/>
      <c r="Z38" s="659">
        <v>4.9000000000000004</v>
      </c>
      <c r="AA38" s="659"/>
      <c r="AB38" s="659"/>
      <c r="AC38" s="659"/>
      <c r="AD38" s="660" t="s">
        <v>141</v>
      </c>
      <c r="AE38" s="660"/>
      <c r="AF38" s="660"/>
      <c r="AG38" s="660"/>
      <c r="AH38" s="660"/>
      <c r="AI38" s="660"/>
      <c r="AJ38" s="660"/>
      <c r="AK38" s="660"/>
      <c r="AL38" s="624" t="s">
        <v>140</v>
      </c>
      <c r="AM38" s="625"/>
      <c r="AN38" s="625"/>
      <c r="AO38" s="661"/>
      <c r="AQ38" s="654" t="s">
        <v>341</v>
      </c>
      <c r="AR38" s="655"/>
      <c r="AS38" s="655"/>
      <c r="AT38" s="655"/>
      <c r="AU38" s="655"/>
      <c r="AV38" s="655"/>
      <c r="AW38" s="655"/>
      <c r="AX38" s="655"/>
      <c r="AY38" s="656"/>
      <c r="AZ38" s="621">
        <v>258819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3875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2568640</v>
      </c>
      <c r="CS38" s="622"/>
      <c r="CT38" s="622"/>
      <c r="CU38" s="622"/>
      <c r="CV38" s="622"/>
      <c r="CW38" s="622"/>
      <c r="CX38" s="622"/>
      <c r="CY38" s="623"/>
      <c r="CZ38" s="624">
        <v>15.5</v>
      </c>
      <c r="DA38" s="636"/>
      <c r="DB38" s="636"/>
      <c r="DC38" s="637"/>
      <c r="DD38" s="627">
        <v>2171229</v>
      </c>
      <c r="DE38" s="622"/>
      <c r="DF38" s="622"/>
      <c r="DG38" s="622"/>
      <c r="DH38" s="622"/>
      <c r="DI38" s="622"/>
      <c r="DJ38" s="622"/>
      <c r="DK38" s="623"/>
      <c r="DL38" s="627">
        <v>1911959</v>
      </c>
      <c r="DM38" s="622"/>
      <c r="DN38" s="622"/>
      <c r="DO38" s="622"/>
      <c r="DP38" s="622"/>
      <c r="DQ38" s="622"/>
      <c r="DR38" s="622"/>
      <c r="DS38" s="622"/>
      <c r="DT38" s="622"/>
      <c r="DU38" s="622"/>
      <c r="DV38" s="623"/>
      <c r="DW38" s="624">
        <v>18.600000000000001</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141</v>
      </c>
      <c r="AA39" s="659"/>
      <c r="AB39" s="659"/>
      <c r="AC39" s="659"/>
      <c r="AD39" s="660" t="s">
        <v>141</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v>149889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6994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1085390</v>
      </c>
      <c r="CS39" s="634"/>
      <c r="CT39" s="634"/>
      <c r="CU39" s="634"/>
      <c r="CV39" s="634"/>
      <c r="CW39" s="634"/>
      <c r="CX39" s="634"/>
      <c r="CY39" s="635"/>
      <c r="CZ39" s="624">
        <v>6.6</v>
      </c>
      <c r="DA39" s="636"/>
      <c r="DB39" s="636"/>
      <c r="DC39" s="637"/>
      <c r="DD39" s="627">
        <v>534613</v>
      </c>
      <c r="DE39" s="634"/>
      <c r="DF39" s="634"/>
      <c r="DG39" s="634"/>
      <c r="DH39" s="634"/>
      <c r="DI39" s="634"/>
      <c r="DJ39" s="634"/>
      <c r="DK39" s="635"/>
      <c r="DL39" s="627" t="s">
        <v>141</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114500</v>
      </c>
      <c r="S40" s="622"/>
      <c r="T40" s="622"/>
      <c r="U40" s="622"/>
      <c r="V40" s="622"/>
      <c r="W40" s="622"/>
      <c r="X40" s="622"/>
      <c r="Y40" s="623"/>
      <c r="Z40" s="659">
        <v>0.7</v>
      </c>
      <c r="AA40" s="659"/>
      <c r="AB40" s="659"/>
      <c r="AC40" s="659"/>
      <c r="AD40" s="660" t="s">
        <v>239</v>
      </c>
      <c r="AE40" s="660"/>
      <c r="AF40" s="660"/>
      <c r="AG40" s="660"/>
      <c r="AH40" s="660"/>
      <c r="AI40" s="660"/>
      <c r="AJ40" s="660"/>
      <c r="AK40" s="660"/>
      <c r="AL40" s="624" t="s">
        <v>141</v>
      </c>
      <c r="AM40" s="625"/>
      <c r="AN40" s="625"/>
      <c r="AO40" s="661"/>
      <c r="AQ40" s="654" t="s">
        <v>349</v>
      </c>
      <c r="AR40" s="655"/>
      <c r="AS40" s="655"/>
      <c r="AT40" s="655"/>
      <c r="AU40" s="655"/>
      <c r="AV40" s="655"/>
      <c r="AW40" s="655"/>
      <c r="AX40" s="655"/>
      <c r="AY40" s="656"/>
      <c r="AZ40" s="621">
        <v>11774</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140</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141</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17157124</v>
      </c>
      <c r="S41" s="646"/>
      <c r="T41" s="646"/>
      <c r="U41" s="646"/>
      <c r="V41" s="646"/>
      <c r="W41" s="646"/>
      <c r="X41" s="646"/>
      <c r="Y41" s="649"/>
      <c r="Z41" s="650">
        <v>100</v>
      </c>
      <c r="AA41" s="650"/>
      <c r="AB41" s="650"/>
      <c r="AC41" s="650"/>
      <c r="AD41" s="651">
        <v>10157065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262518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141</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975070</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1385562</v>
      </c>
      <c r="CS42" s="634"/>
      <c r="CT42" s="634"/>
      <c r="CU42" s="634"/>
      <c r="CV42" s="634"/>
      <c r="CW42" s="634"/>
      <c r="CX42" s="634"/>
      <c r="CY42" s="635"/>
      <c r="CZ42" s="624">
        <v>8.4</v>
      </c>
      <c r="DA42" s="636"/>
      <c r="DB42" s="636"/>
      <c r="DC42" s="637"/>
      <c r="DD42" s="627">
        <v>298488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79625</v>
      </c>
      <c r="CS43" s="634"/>
      <c r="CT43" s="634"/>
      <c r="CU43" s="634"/>
      <c r="CV43" s="634"/>
      <c r="CW43" s="634"/>
      <c r="CX43" s="634"/>
      <c r="CY43" s="635"/>
      <c r="CZ43" s="624">
        <v>0.5</v>
      </c>
      <c r="DA43" s="636"/>
      <c r="DB43" s="636"/>
      <c r="DC43" s="637"/>
      <c r="DD43" s="627">
        <v>78225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1343790</v>
      </c>
      <c r="CS44" s="622"/>
      <c r="CT44" s="622"/>
      <c r="CU44" s="622"/>
      <c r="CV44" s="622"/>
      <c r="CW44" s="622"/>
      <c r="CX44" s="622"/>
      <c r="CY44" s="623"/>
      <c r="CZ44" s="624">
        <v>8.1</v>
      </c>
      <c r="DA44" s="625"/>
      <c r="DB44" s="625"/>
      <c r="DC44" s="626"/>
      <c r="DD44" s="627">
        <v>291381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696330</v>
      </c>
      <c r="CS45" s="634"/>
      <c r="CT45" s="634"/>
      <c r="CU45" s="634"/>
      <c r="CV45" s="634"/>
      <c r="CW45" s="634"/>
      <c r="CX45" s="634"/>
      <c r="CY45" s="635"/>
      <c r="CZ45" s="624">
        <v>4.2</v>
      </c>
      <c r="DA45" s="636"/>
      <c r="DB45" s="636"/>
      <c r="DC45" s="637"/>
      <c r="DD45" s="627">
        <v>66520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620073</v>
      </c>
      <c r="CS46" s="622"/>
      <c r="CT46" s="622"/>
      <c r="CU46" s="622"/>
      <c r="CV46" s="622"/>
      <c r="CW46" s="622"/>
      <c r="CX46" s="622"/>
      <c r="CY46" s="623"/>
      <c r="CZ46" s="624">
        <v>3.7</v>
      </c>
      <c r="DA46" s="625"/>
      <c r="DB46" s="625"/>
      <c r="DC46" s="626"/>
      <c r="DD46" s="627">
        <v>208274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41772</v>
      </c>
      <c r="CS47" s="634"/>
      <c r="CT47" s="634"/>
      <c r="CU47" s="634"/>
      <c r="CV47" s="634"/>
      <c r="CW47" s="634"/>
      <c r="CX47" s="634"/>
      <c r="CY47" s="635"/>
      <c r="CZ47" s="624">
        <v>0.3</v>
      </c>
      <c r="DA47" s="636"/>
      <c r="DB47" s="636"/>
      <c r="DC47" s="637"/>
      <c r="DD47" s="627">
        <v>7107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141</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16551124</v>
      </c>
      <c r="CS49" s="606"/>
      <c r="CT49" s="606"/>
      <c r="CU49" s="606"/>
      <c r="CV49" s="606"/>
      <c r="CW49" s="606"/>
      <c r="CX49" s="606"/>
      <c r="CY49" s="607"/>
      <c r="CZ49" s="608">
        <v>100</v>
      </c>
      <c r="DA49" s="609"/>
      <c r="DB49" s="609"/>
      <c r="DC49" s="610"/>
      <c r="DD49" s="611">
        <v>11660224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sEVDW+SlvDSbeTKQsHldKBCM9aNUdc6EOLcCuLDViJAoJjrkzaluoBM40/lI3wJ+cEdgs5Ec3A/v9G4OsDVcg==" saltValue="+yYUNwsj4oaRMLoRE+zg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588</v>
      </c>
      <c r="C7" s="1048"/>
      <c r="D7" s="1048"/>
      <c r="E7" s="1048"/>
      <c r="F7" s="1048"/>
      <c r="G7" s="1048"/>
      <c r="H7" s="1048"/>
      <c r="I7" s="1048"/>
      <c r="J7" s="1048"/>
      <c r="K7" s="1048"/>
      <c r="L7" s="1048"/>
      <c r="M7" s="1048"/>
      <c r="N7" s="1048"/>
      <c r="O7" s="1048"/>
      <c r="P7" s="1049"/>
      <c r="Q7" s="1102">
        <v>17157</v>
      </c>
      <c r="R7" s="1103"/>
      <c r="S7" s="1103"/>
      <c r="T7" s="1103"/>
      <c r="U7" s="1103"/>
      <c r="V7" s="1103">
        <v>16551</v>
      </c>
      <c r="W7" s="1103"/>
      <c r="X7" s="1103"/>
      <c r="Y7" s="1103"/>
      <c r="Z7" s="1103"/>
      <c r="AA7" s="1103">
        <v>606</v>
      </c>
      <c r="AB7" s="1103"/>
      <c r="AC7" s="1103"/>
      <c r="AD7" s="1103"/>
      <c r="AE7" s="1104"/>
      <c r="AF7" s="1105">
        <v>377</v>
      </c>
      <c r="AG7" s="1106"/>
      <c r="AH7" s="1106"/>
      <c r="AI7" s="1106"/>
      <c r="AJ7" s="1107"/>
      <c r="AK7" s="1108">
        <v>517</v>
      </c>
      <c r="AL7" s="1109"/>
      <c r="AM7" s="1109"/>
      <c r="AN7" s="1109"/>
      <c r="AO7" s="1109"/>
      <c r="AP7" s="1109">
        <v>14864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-2</v>
      </c>
      <c r="CI7" s="1097"/>
      <c r="CJ7" s="1097"/>
      <c r="CK7" s="1097"/>
      <c r="CL7" s="1098"/>
      <c r="CM7" s="1096">
        <v>31</v>
      </c>
      <c r="CN7" s="1097"/>
      <c r="CO7" s="1097"/>
      <c r="CP7" s="1097"/>
      <c r="CQ7" s="1098"/>
      <c r="CR7" s="1096">
        <v>30</v>
      </c>
      <c r="CS7" s="1097"/>
      <c r="CT7" s="1097"/>
      <c r="CU7" s="1097"/>
      <c r="CV7" s="1098"/>
      <c r="CW7" s="1096" t="s">
        <v>519</v>
      </c>
      <c r="CX7" s="1097"/>
      <c r="CY7" s="1097"/>
      <c r="CZ7" s="1097"/>
      <c r="DA7" s="1098"/>
      <c r="DB7" s="1096" t="s">
        <v>519</v>
      </c>
      <c r="DC7" s="1097"/>
      <c r="DD7" s="1097"/>
      <c r="DE7" s="1097"/>
      <c r="DF7" s="1098"/>
      <c r="DG7" s="1096" t="s">
        <v>519</v>
      </c>
      <c r="DH7" s="1097"/>
      <c r="DI7" s="1097"/>
      <c r="DJ7" s="1097"/>
      <c r="DK7" s="1098"/>
      <c r="DL7" s="1096" t="s">
        <v>519</v>
      </c>
      <c r="DM7" s="1097"/>
      <c r="DN7" s="1097"/>
      <c r="DO7" s="1097"/>
      <c r="DP7" s="1098"/>
      <c r="DQ7" s="1096" t="s">
        <v>519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2</v>
      </c>
      <c r="CI8" s="990"/>
      <c r="CJ8" s="990"/>
      <c r="CK8" s="990"/>
      <c r="CL8" s="991"/>
      <c r="CM8" s="989">
        <v>286</v>
      </c>
      <c r="CN8" s="990"/>
      <c r="CO8" s="990"/>
      <c r="CP8" s="990"/>
      <c r="CQ8" s="991"/>
      <c r="CR8" s="989">
        <v>13</v>
      </c>
      <c r="CS8" s="990"/>
      <c r="CT8" s="990"/>
      <c r="CU8" s="990"/>
      <c r="CV8" s="991"/>
      <c r="CW8" s="989" t="s">
        <v>519</v>
      </c>
      <c r="CX8" s="990"/>
      <c r="CY8" s="990"/>
      <c r="CZ8" s="990"/>
      <c r="DA8" s="991"/>
      <c r="DB8" s="989" t="s">
        <v>519</v>
      </c>
      <c r="DC8" s="990"/>
      <c r="DD8" s="990"/>
      <c r="DE8" s="990"/>
      <c r="DF8" s="991"/>
      <c r="DG8" s="989" t="s">
        <v>519</v>
      </c>
      <c r="DH8" s="990"/>
      <c r="DI8" s="990"/>
      <c r="DJ8" s="990"/>
      <c r="DK8" s="991"/>
      <c r="DL8" s="989" t="s">
        <v>519</v>
      </c>
      <c r="DM8" s="990"/>
      <c r="DN8" s="990"/>
      <c r="DO8" s="990"/>
      <c r="DP8" s="991"/>
      <c r="DQ8" s="989" t="s">
        <v>519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17157</v>
      </c>
      <c r="R23" s="1061"/>
      <c r="S23" s="1061"/>
      <c r="T23" s="1061"/>
      <c r="U23" s="1061"/>
      <c r="V23" s="1061">
        <v>16551</v>
      </c>
      <c r="W23" s="1061"/>
      <c r="X23" s="1061"/>
      <c r="Y23" s="1061"/>
      <c r="Z23" s="1061"/>
      <c r="AA23" s="1061">
        <v>606</v>
      </c>
      <c r="AB23" s="1061"/>
      <c r="AC23" s="1061"/>
      <c r="AD23" s="1061"/>
      <c r="AE23" s="1068"/>
      <c r="AF23" s="1069">
        <v>377</v>
      </c>
      <c r="AG23" s="1061"/>
      <c r="AH23" s="1061"/>
      <c r="AI23" s="1061"/>
      <c r="AJ23" s="1070"/>
      <c r="AK23" s="1071"/>
      <c r="AL23" s="1072"/>
      <c r="AM23" s="1072"/>
      <c r="AN23" s="1072"/>
      <c r="AO23" s="1072"/>
      <c r="AP23" s="1061">
        <v>14864</v>
      </c>
      <c r="AQ23" s="1061"/>
      <c r="AR23" s="1061"/>
      <c r="AS23" s="1061"/>
      <c r="AT23" s="1061"/>
      <c r="AU23" s="1062"/>
      <c r="AV23" s="1062"/>
      <c r="AW23" s="1062"/>
      <c r="AX23" s="1062"/>
      <c r="AY23" s="1063"/>
      <c r="AZ23" s="1064" t="s">
        <v>141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3575</v>
      </c>
      <c r="R28" s="1051"/>
      <c r="S28" s="1051"/>
      <c r="T28" s="1051"/>
      <c r="U28" s="1051"/>
      <c r="V28" s="1051">
        <v>3571</v>
      </c>
      <c r="W28" s="1051"/>
      <c r="X28" s="1051"/>
      <c r="Y28" s="1051"/>
      <c r="Z28" s="1051"/>
      <c r="AA28" s="1051">
        <v>5</v>
      </c>
      <c r="AB28" s="1051"/>
      <c r="AC28" s="1051"/>
      <c r="AD28" s="1051"/>
      <c r="AE28" s="1052"/>
      <c r="AF28" s="1053">
        <v>5</v>
      </c>
      <c r="AG28" s="1051"/>
      <c r="AH28" s="1051"/>
      <c r="AI28" s="1051"/>
      <c r="AJ28" s="1054"/>
      <c r="AK28" s="1042">
        <v>393</v>
      </c>
      <c r="AL28" s="1043"/>
      <c r="AM28" s="1043"/>
      <c r="AN28" s="1043"/>
      <c r="AO28" s="1043"/>
      <c r="AP28" s="1043" t="s">
        <v>519</v>
      </c>
      <c r="AQ28" s="1043"/>
      <c r="AR28" s="1043"/>
      <c r="AS28" s="1043"/>
      <c r="AT28" s="1043"/>
      <c r="AU28" s="1043" t="s">
        <v>519</v>
      </c>
      <c r="AV28" s="1043"/>
      <c r="AW28" s="1043"/>
      <c r="AX28" s="1043"/>
      <c r="AY28" s="1043"/>
      <c r="AZ28" s="1044" t="s">
        <v>519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790</v>
      </c>
      <c r="R29" s="1039"/>
      <c r="S29" s="1039"/>
      <c r="T29" s="1039"/>
      <c r="U29" s="1039"/>
      <c r="V29" s="1039">
        <v>779</v>
      </c>
      <c r="W29" s="1039"/>
      <c r="X29" s="1039"/>
      <c r="Y29" s="1039"/>
      <c r="Z29" s="1039"/>
      <c r="AA29" s="1039">
        <v>11</v>
      </c>
      <c r="AB29" s="1039"/>
      <c r="AC29" s="1039"/>
      <c r="AD29" s="1039"/>
      <c r="AE29" s="1040"/>
      <c r="AF29" s="1035">
        <v>11</v>
      </c>
      <c r="AG29" s="1036"/>
      <c r="AH29" s="1036"/>
      <c r="AI29" s="1036"/>
      <c r="AJ29" s="1037"/>
      <c r="AK29" s="980">
        <v>476</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3075</v>
      </c>
      <c r="R30" s="1039"/>
      <c r="S30" s="1039"/>
      <c r="T30" s="1039"/>
      <c r="U30" s="1039"/>
      <c r="V30" s="1039">
        <v>3027</v>
      </c>
      <c r="W30" s="1039"/>
      <c r="X30" s="1039"/>
      <c r="Y30" s="1039"/>
      <c r="Z30" s="1039"/>
      <c r="AA30" s="1039">
        <v>48</v>
      </c>
      <c r="AB30" s="1039"/>
      <c r="AC30" s="1039"/>
      <c r="AD30" s="1039"/>
      <c r="AE30" s="1040"/>
      <c r="AF30" s="1035">
        <v>48</v>
      </c>
      <c r="AG30" s="1036"/>
      <c r="AH30" s="1036"/>
      <c r="AI30" s="1036"/>
      <c r="AJ30" s="1037"/>
      <c r="AK30" s="980">
        <v>495</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t="s">
        <v>599</v>
      </c>
      <c r="AB31" s="1039"/>
      <c r="AC31" s="1039"/>
      <c r="AD31" s="1039"/>
      <c r="AE31" s="1040"/>
      <c r="AF31" s="1035" t="s">
        <v>409</v>
      </c>
      <c r="AG31" s="1036"/>
      <c r="AH31" s="1036"/>
      <c r="AI31" s="1036"/>
      <c r="AJ31" s="1037"/>
      <c r="AK31" s="980">
        <v>4</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524</v>
      </c>
      <c r="R32" s="1039"/>
      <c r="S32" s="1039"/>
      <c r="T32" s="1039"/>
      <c r="U32" s="1039"/>
      <c r="V32" s="1039">
        <v>360</v>
      </c>
      <c r="W32" s="1039"/>
      <c r="X32" s="1039"/>
      <c r="Y32" s="1039"/>
      <c r="Z32" s="1039"/>
      <c r="AA32" s="1039">
        <v>164</v>
      </c>
      <c r="AB32" s="1039"/>
      <c r="AC32" s="1039"/>
      <c r="AD32" s="1039"/>
      <c r="AE32" s="1040"/>
      <c r="AF32" s="1035">
        <v>1371</v>
      </c>
      <c r="AG32" s="1036"/>
      <c r="AH32" s="1036"/>
      <c r="AI32" s="1036"/>
      <c r="AJ32" s="1037"/>
      <c r="AK32" s="980" t="s">
        <v>519</v>
      </c>
      <c r="AL32" s="971"/>
      <c r="AM32" s="971"/>
      <c r="AN32" s="971"/>
      <c r="AO32" s="971"/>
      <c r="AP32" s="971">
        <v>402</v>
      </c>
      <c r="AQ32" s="971"/>
      <c r="AR32" s="971"/>
      <c r="AS32" s="971"/>
      <c r="AT32" s="971"/>
      <c r="AU32" s="971">
        <v>2</v>
      </c>
      <c r="AV32" s="971"/>
      <c r="AW32" s="971"/>
      <c r="AX32" s="971"/>
      <c r="AY32" s="971"/>
      <c r="AZ32" s="1041" t="s">
        <v>519</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447</v>
      </c>
      <c r="R33" s="1039"/>
      <c r="S33" s="1039"/>
      <c r="T33" s="1039"/>
      <c r="U33" s="1039"/>
      <c r="V33" s="1039">
        <v>443</v>
      </c>
      <c r="W33" s="1039"/>
      <c r="X33" s="1039"/>
      <c r="Y33" s="1039"/>
      <c r="Z33" s="1039"/>
      <c r="AA33" s="1039">
        <v>4</v>
      </c>
      <c r="AB33" s="1039"/>
      <c r="AC33" s="1039"/>
      <c r="AD33" s="1039"/>
      <c r="AE33" s="1040"/>
      <c r="AF33" s="1035">
        <v>4</v>
      </c>
      <c r="AG33" s="1036"/>
      <c r="AH33" s="1036"/>
      <c r="AI33" s="1036"/>
      <c r="AJ33" s="1037"/>
      <c r="AK33" s="980">
        <v>256</v>
      </c>
      <c r="AL33" s="971"/>
      <c r="AM33" s="971"/>
      <c r="AN33" s="971"/>
      <c r="AO33" s="971"/>
      <c r="AP33" s="971">
        <v>1756</v>
      </c>
      <c r="AQ33" s="971"/>
      <c r="AR33" s="971"/>
      <c r="AS33" s="971"/>
      <c r="AT33" s="971"/>
      <c r="AU33" s="971">
        <v>1270</v>
      </c>
      <c r="AV33" s="971"/>
      <c r="AW33" s="971"/>
      <c r="AX33" s="971"/>
      <c r="AY33" s="971"/>
      <c r="AZ33" s="1041" t="s">
        <v>519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1204</v>
      </c>
      <c r="R34" s="1039"/>
      <c r="S34" s="1039"/>
      <c r="T34" s="1039"/>
      <c r="U34" s="1039"/>
      <c r="V34" s="1039">
        <v>1190</v>
      </c>
      <c r="W34" s="1039"/>
      <c r="X34" s="1039"/>
      <c r="Y34" s="1039"/>
      <c r="Z34" s="1039"/>
      <c r="AA34" s="1039">
        <v>14</v>
      </c>
      <c r="AB34" s="1039"/>
      <c r="AC34" s="1039"/>
      <c r="AD34" s="1039"/>
      <c r="AE34" s="1040"/>
      <c r="AF34" s="1035">
        <v>8</v>
      </c>
      <c r="AG34" s="1036"/>
      <c r="AH34" s="1036"/>
      <c r="AI34" s="1036"/>
      <c r="AJ34" s="1037"/>
      <c r="AK34" s="980">
        <v>728</v>
      </c>
      <c r="AL34" s="971"/>
      <c r="AM34" s="971"/>
      <c r="AN34" s="971"/>
      <c r="AO34" s="971"/>
      <c r="AP34" s="971">
        <v>8489</v>
      </c>
      <c r="AQ34" s="971"/>
      <c r="AR34" s="971"/>
      <c r="AS34" s="971"/>
      <c r="AT34" s="971"/>
      <c r="AU34" s="971">
        <v>8480</v>
      </c>
      <c r="AV34" s="971"/>
      <c r="AW34" s="971"/>
      <c r="AX34" s="971"/>
      <c r="AY34" s="971"/>
      <c r="AZ34" s="1041" t="s">
        <v>519</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251</v>
      </c>
      <c r="R35" s="1039"/>
      <c r="S35" s="1039"/>
      <c r="T35" s="1039"/>
      <c r="U35" s="1039"/>
      <c r="V35" s="1039">
        <v>243</v>
      </c>
      <c r="W35" s="1039"/>
      <c r="X35" s="1039"/>
      <c r="Y35" s="1039"/>
      <c r="Z35" s="1039"/>
      <c r="AA35" s="1039">
        <v>8</v>
      </c>
      <c r="AB35" s="1039"/>
      <c r="AC35" s="1039"/>
      <c r="AD35" s="1039"/>
      <c r="AE35" s="1040"/>
      <c r="AF35" s="1035">
        <v>8</v>
      </c>
      <c r="AG35" s="1036"/>
      <c r="AH35" s="1036"/>
      <c r="AI35" s="1036"/>
      <c r="AJ35" s="1037"/>
      <c r="AK35" s="980">
        <v>206</v>
      </c>
      <c r="AL35" s="971"/>
      <c r="AM35" s="971"/>
      <c r="AN35" s="971"/>
      <c r="AO35" s="971"/>
      <c r="AP35" s="971">
        <v>839</v>
      </c>
      <c r="AQ35" s="971"/>
      <c r="AR35" s="971"/>
      <c r="AS35" s="971"/>
      <c r="AT35" s="971"/>
      <c r="AU35" s="971">
        <v>829</v>
      </c>
      <c r="AV35" s="971"/>
      <c r="AW35" s="971"/>
      <c r="AX35" s="971"/>
      <c r="AY35" s="971"/>
      <c r="AZ35" s="1041" t="s">
        <v>519</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416</v>
      </c>
      <c r="C36" s="1031"/>
      <c r="D36" s="1031"/>
      <c r="E36" s="1031"/>
      <c r="F36" s="1031"/>
      <c r="G36" s="1031"/>
      <c r="H36" s="1031"/>
      <c r="I36" s="1031"/>
      <c r="J36" s="1031"/>
      <c r="K36" s="1031"/>
      <c r="L36" s="1031"/>
      <c r="M36" s="1031"/>
      <c r="N36" s="1031"/>
      <c r="O36" s="1031"/>
      <c r="P36" s="1032"/>
      <c r="Q36" s="1038">
        <v>2</v>
      </c>
      <c r="R36" s="1039"/>
      <c r="S36" s="1039"/>
      <c r="T36" s="1039"/>
      <c r="U36" s="1039"/>
      <c r="V36" s="1039">
        <v>2</v>
      </c>
      <c r="W36" s="1039"/>
      <c r="X36" s="1039"/>
      <c r="Y36" s="1039"/>
      <c r="Z36" s="1039"/>
      <c r="AA36" s="1039">
        <v>0</v>
      </c>
      <c r="AB36" s="1039"/>
      <c r="AC36" s="1039"/>
      <c r="AD36" s="1039"/>
      <c r="AE36" s="1040"/>
      <c r="AF36" s="1035">
        <v>0</v>
      </c>
      <c r="AG36" s="1036"/>
      <c r="AH36" s="1036"/>
      <c r="AI36" s="1036"/>
      <c r="AJ36" s="1037"/>
      <c r="AK36" s="980">
        <v>1</v>
      </c>
      <c r="AL36" s="971"/>
      <c r="AM36" s="971"/>
      <c r="AN36" s="971"/>
      <c r="AO36" s="971"/>
      <c r="AP36" s="971">
        <v>2</v>
      </c>
      <c r="AQ36" s="971"/>
      <c r="AR36" s="971"/>
      <c r="AS36" s="971"/>
      <c r="AT36" s="971"/>
      <c r="AU36" s="971">
        <v>2</v>
      </c>
      <c r="AV36" s="971"/>
      <c r="AW36" s="971"/>
      <c r="AX36" s="971"/>
      <c r="AY36" s="971"/>
      <c r="AZ36" s="1041" t="s">
        <v>519</v>
      </c>
      <c r="BA36" s="1041"/>
      <c r="BB36" s="1041"/>
      <c r="BC36" s="1041"/>
      <c r="BD36" s="1041"/>
      <c r="BE36" s="972" t="s">
        <v>413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417</v>
      </c>
      <c r="C37" s="1031"/>
      <c r="D37" s="1031"/>
      <c r="E37" s="1031"/>
      <c r="F37" s="1031"/>
      <c r="G37" s="1031"/>
      <c r="H37" s="1031"/>
      <c r="I37" s="1031"/>
      <c r="J37" s="1031"/>
      <c r="K37" s="1031"/>
      <c r="L37" s="1031"/>
      <c r="M37" s="1031"/>
      <c r="N37" s="1031"/>
      <c r="O37" s="1031"/>
      <c r="P37" s="1032"/>
      <c r="Q37" s="1038">
        <v>6</v>
      </c>
      <c r="R37" s="1039"/>
      <c r="S37" s="1039"/>
      <c r="T37" s="1039"/>
      <c r="U37" s="1039"/>
      <c r="V37" s="1039">
        <v>4</v>
      </c>
      <c r="W37" s="1039"/>
      <c r="X37" s="1039"/>
      <c r="Y37" s="1039"/>
      <c r="Z37" s="1039"/>
      <c r="AA37" s="1039">
        <v>2</v>
      </c>
      <c r="AB37" s="1039"/>
      <c r="AC37" s="1039"/>
      <c r="AD37" s="1039"/>
      <c r="AE37" s="1040"/>
      <c r="AF37" s="1035">
        <v>2</v>
      </c>
      <c r="AG37" s="1036"/>
      <c r="AH37" s="1036"/>
      <c r="AI37" s="1036"/>
      <c r="AJ37" s="1037"/>
      <c r="AK37" s="980">
        <v>2</v>
      </c>
      <c r="AL37" s="971"/>
      <c r="AM37" s="971"/>
      <c r="AN37" s="971"/>
      <c r="AO37" s="971"/>
      <c r="AP37" s="971">
        <v>21</v>
      </c>
      <c r="AQ37" s="971"/>
      <c r="AR37" s="971"/>
      <c r="AS37" s="971"/>
      <c r="AT37" s="971"/>
      <c r="AU37" s="971">
        <v>21</v>
      </c>
      <c r="AV37" s="971"/>
      <c r="AW37" s="971"/>
      <c r="AX37" s="971"/>
      <c r="AY37" s="971"/>
      <c r="AZ37" s="1041" t="s">
        <v>519</v>
      </c>
      <c r="BA37" s="1041"/>
      <c r="BB37" s="1041"/>
      <c r="BC37" s="1041"/>
      <c r="BD37" s="1041"/>
      <c r="BE37" s="972" t="s">
        <v>413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418</v>
      </c>
      <c r="C38" s="1031"/>
      <c r="D38" s="1031"/>
      <c r="E38" s="1031"/>
      <c r="F38" s="1031"/>
      <c r="G38" s="1031"/>
      <c r="H38" s="1031"/>
      <c r="I38" s="1031"/>
      <c r="J38" s="1031"/>
      <c r="K38" s="1031"/>
      <c r="L38" s="1031"/>
      <c r="M38" s="1031"/>
      <c r="N38" s="1031"/>
      <c r="O38" s="1031"/>
      <c r="P38" s="1032"/>
      <c r="Q38" s="1038">
        <v>76</v>
      </c>
      <c r="R38" s="1039"/>
      <c r="S38" s="1039"/>
      <c r="T38" s="1039"/>
      <c r="U38" s="1039"/>
      <c r="V38" s="1039">
        <v>76</v>
      </c>
      <c r="W38" s="1039"/>
      <c r="X38" s="1039"/>
      <c r="Y38" s="1039"/>
      <c r="Z38" s="1039"/>
      <c r="AA38" s="1039" t="s">
        <v>599</v>
      </c>
      <c r="AB38" s="1039"/>
      <c r="AC38" s="1039"/>
      <c r="AD38" s="1039"/>
      <c r="AE38" s="1040"/>
      <c r="AF38" s="1035" t="s">
        <v>409</v>
      </c>
      <c r="AG38" s="1036"/>
      <c r="AH38" s="1036"/>
      <c r="AI38" s="1036"/>
      <c r="AJ38" s="1037"/>
      <c r="AK38" s="980">
        <v>12</v>
      </c>
      <c r="AL38" s="971"/>
      <c r="AM38" s="971"/>
      <c r="AN38" s="971"/>
      <c r="AO38" s="971"/>
      <c r="AP38" s="971" t="s">
        <v>519</v>
      </c>
      <c r="AQ38" s="971"/>
      <c r="AR38" s="971"/>
      <c r="AS38" s="971"/>
      <c r="AT38" s="971"/>
      <c r="AU38" s="971" t="s">
        <v>519</v>
      </c>
      <c r="AV38" s="971"/>
      <c r="AW38" s="971"/>
      <c r="AX38" s="971"/>
      <c r="AY38" s="971"/>
      <c r="AZ38" s="1041" t="s">
        <v>519</v>
      </c>
      <c r="BA38" s="1041"/>
      <c r="BB38" s="1041"/>
      <c r="BC38" s="1041"/>
      <c r="BD38" s="1041"/>
      <c r="BE38" s="972" t="s">
        <v>413</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1458</v>
      </c>
      <c r="AG63" s="959"/>
      <c r="AH63" s="959"/>
      <c r="AI63" s="959"/>
      <c r="AJ63" s="1022"/>
      <c r="AK63" s="1023"/>
      <c r="AL63" s="963"/>
      <c r="AM63" s="963"/>
      <c r="AN63" s="963"/>
      <c r="AO63" s="963"/>
      <c r="AP63" s="959">
        <v>11509</v>
      </c>
      <c r="AQ63" s="959"/>
      <c r="AR63" s="959"/>
      <c r="AS63" s="959"/>
      <c r="AT63" s="959"/>
      <c r="AU63" s="959">
        <v>10604</v>
      </c>
      <c r="AV63" s="959"/>
      <c r="AW63" s="959"/>
      <c r="AX63" s="959"/>
      <c r="AY63" s="959"/>
      <c r="AZ63" s="1017"/>
      <c r="BA63" s="1017"/>
      <c r="BB63" s="1017"/>
      <c r="BC63" s="1017"/>
      <c r="BD63" s="1017"/>
      <c r="BE63" s="960"/>
      <c r="BF63" s="960"/>
      <c r="BG63" s="960"/>
      <c r="BH63" s="960"/>
      <c r="BI63" s="961"/>
      <c r="BJ63" s="1018" t="s">
        <v>141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399</v>
      </c>
      <c r="AB66" s="1002"/>
      <c r="AC66" s="1002"/>
      <c r="AD66" s="1002"/>
      <c r="AE66" s="1003"/>
      <c r="AF66" s="1007" t="s">
        <v>400</v>
      </c>
      <c r="AG66" s="1008"/>
      <c r="AH66" s="1008"/>
      <c r="AI66" s="1008"/>
      <c r="AJ66" s="1009"/>
      <c r="AK66" s="1001" t="s">
        <v>425</v>
      </c>
      <c r="AL66" s="996"/>
      <c r="AM66" s="996"/>
      <c r="AN66" s="996"/>
      <c r="AO66" s="997"/>
      <c r="AP66" s="1001" t="s">
        <v>402</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5966</v>
      </c>
      <c r="R68" s="982"/>
      <c r="S68" s="982"/>
      <c r="T68" s="982"/>
      <c r="U68" s="982"/>
      <c r="V68" s="982">
        <v>5266</v>
      </c>
      <c r="W68" s="982"/>
      <c r="X68" s="982"/>
      <c r="Y68" s="982"/>
      <c r="Z68" s="982"/>
      <c r="AA68" s="982">
        <v>700</v>
      </c>
      <c r="AB68" s="982"/>
      <c r="AC68" s="982"/>
      <c r="AD68" s="982"/>
      <c r="AE68" s="982"/>
      <c r="AF68" s="982">
        <v>700</v>
      </c>
      <c r="AG68" s="982"/>
      <c r="AH68" s="982"/>
      <c r="AI68" s="982"/>
      <c r="AJ68" s="982"/>
      <c r="AK68" s="982">
        <v>1</v>
      </c>
      <c r="AL68" s="982"/>
      <c r="AM68" s="982"/>
      <c r="AN68" s="982"/>
      <c r="AO68" s="982"/>
      <c r="AP68" s="982" t="s">
        <v>519</v>
      </c>
      <c r="AQ68" s="982"/>
      <c r="AR68" s="982"/>
      <c r="AS68" s="982"/>
      <c r="AT68" s="982"/>
      <c r="AU68" s="982" t="s">
        <v>519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124</v>
      </c>
      <c r="R69" s="971"/>
      <c r="S69" s="971"/>
      <c r="T69" s="971"/>
      <c r="U69" s="971"/>
      <c r="V69" s="971">
        <v>113</v>
      </c>
      <c r="W69" s="971"/>
      <c r="X69" s="971"/>
      <c r="Y69" s="971"/>
      <c r="Z69" s="971"/>
      <c r="AA69" s="971">
        <v>11</v>
      </c>
      <c r="AB69" s="971"/>
      <c r="AC69" s="971"/>
      <c r="AD69" s="971"/>
      <c r="AE69" s="971"/>
      <c r="AF69" s="971">
        <v>11</v>
      </c>
      <c r="AG69" s="971"/>
      <c r="AH69" s="971"/>
      <c r="AI69" s="971"/>
      <c r="AJ69" s="971"/>
      <c r="AK69" s="971" t="s">
        <v>599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2774</v>
      </c>
      <c r="R70" s="971"/>
      <c r="S70" s="971"/>
      <c r="T70" s="971"/>
      <c r="U70" s="971"/>
      <c r="V70" s="971">
        <v>2729</v>
      </c>
      <c r="W70" s="971"/>
      <c r="X70" s="971"/>
      <c r="Y70" s="971"/>
      <c r="Z70" s="971"/>
      <c r="AA70" s="971">
        <v>45</v>
      </c>
      <c r="AB70" s="971"/>
      <c r="AC70" s="971"/>
      <c r="AD70" s="971"/>
      <c r="AE70" s="971"/>
      <c r="AF70" s="971">
        <v>45</v>
      </c>
      <c r="AG70" s="971"/>
      <c r="AH70" s="971"/>
      <c r="AI70" s="971"/>
      <c r="AJ70" s="971"/>
      <c r="AK70" s="971" t="s">
        <v>599</v>
      </c>
      <c r="AL70" s="971"/>
      <c r="AM70" s="971"/>
      <c r="AN70" s="971"/>
      <c r="AO70" s="971"/>
      <c r="AP70" s="971">
        <v>3282</v>
      </c>
      <c r="AQ70" s="971"/>
      <c r="AR70" s="971"/>
      <c r="AS70" s="971"/>
      <c r="AT70" s="971"/>
      <c r="AU70" s="971">
        <v>2257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262</v>
      </c>
      <c r="R71" s="971"/>
      <c r="S71" s="971"/>
      <c r="T71" s="971"/>
      <c r="U71" s="971"/>
      <c r="V71" s="971">
        <v>257</v>
      </c>
      <c r="W71" s="971"/>
      <c r="X71" s="971"/>
      <c r="Y71" s="971"/>
      <c r="Z71" s="971"/>
      <c r="AA71" s="971">
        <v>5</v>
      </c>
      <c r="AB71" s="971"/>
      <c r="AC71" s="971"/>
      <c r="AD71" s="971"/>
      <c r="AE71" s="971"/>
      <c r="AF71" s="971">
        <v>5</v>
      </c>
      <c r="AG71" s="971"/>
      <c r="AH71" s="971"/>
      <c r="AI71" s="971"/>
      <c r="AJ71" s="971"/>
      <c r="AK71" s="971">
        <v>8</v>
      </c>
      <c r="AL71" s="971"/>
      <c r="AM71" s="971"/>
      <c r="AN71" s="971"/>
      <c r="AO71" s="971"/>
      <c r="AP71" s="971">
        <v>57</v>
      </c>
      <c r="AQ71" s="971"/>
      <c r="AR71" s="971"/>
      <c r="AS71" s="971"/>
      <c r="AT71" s="971"/>
      <c r="AU71" s="971">
        <v>32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75</v>
      </c>
      <c r="R72" s="971"/>
      <c r="S72" s="971"/>
      <c r="T72" s="971"/>
      <c r="U72" s="971"/>
      <c r="V72" s="971">
        <v>68</v>
      </c>
      <c r="W72" s="971"/>
      <c r="X72" s="971"/>
      <c r="Y72" s="971"/>
      <c r="Z72" s="971"/>
      <c r="AA72" s="971">
        <v>6</v>
      </c>
      <c r="AB72" s="971"/>
      <c r="AC72" s="971"/>
      <c r="AD72" s="971"/>
      <c r="AE72" s="971"/>
      <c r="AF72" s="971">
        <v>6</v>
      </c>
      <c r="AG72" s="971"/>
      <c r="AH72" s="971"/>
      <c r="AI72" s="971"/>
      <c r="AJ72" s="971"/>
      <c r="AK72" s="971">
        <v>17</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116</v>
      </c>
      <c r="R73" s="971"/>
      <c r="S73" s="971"/>
      <c r="T73" s="971"/>
      <c r="U73" s="971"/>
      <c r="V73" s="971">
        <v>110</v>
      </c>
      <c r="W73" s="971"/>
      <c r="X73" s="971"/>
      <c r="Y73" s="971"/>
      <c r="Z73" s="971"/>
      <c r="AA73" s="971">
        <v>6</v>
      </c>
      <c r="AB73" s="971"/>
      <c r="AC73" s="971"/>
      <c r="AD73" s="971"/>
      <c r="AE73" s="971"/>
      <c r="AF73" s="971">
        <v>6</v>
      </c>
      <c r="AG73" s="971"/>
      <c r="AH73" s="971"/>
      <c r="AI73" s="971"/>
      <c r="AJ73" s="971"/>
      <c r="AK73" s="971">
        <v>14</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140</v>
      </c>
      <c r="R74" s="971"/>
      <c r="S74" s="971"/>
      <c r="T74" s="971"/>
      <c r="U74" s="971"/>
      <c r="V74" s="971">
        <v>1227</v>
      </c>
      <c r="W74" s="971"/>
      <c r="X74" s="971"/>
      <c r="Y74" s="971"/>
      <c r="Z74" s="971"/>
      <c r="AA74" s="971">
        <v>1</v>
      </c>
      <c r="AB74" s="971"/>
      <c r="AC74" s="971"/>
      <c r="AD74" s="971"/>
      <c r="AE74" s="971"/>
      <c r="AF74" s="971">
        <v>1</v>
      </c>
      <c r="AG74" s="971"/>
      <c r="AH74" s="971"/>
      <c r="AI74" s="971"/>
      <c r="AJ74" s="971"/>
      <c r="AK74" s="971" t="s">
        <v>599</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156662</v>
      </c>
      <c r="R75" s="979"/>
      <c r="S75" s="979"/>
      <c r="T75" s="979"/>
      <c r="U75" s="980"/>
      <c r="V75" s="981">
        <v>152216</v>
      </c>
      <c r="W75" s="979"/>
      <c r="X75" s="979"/>
      <c r="Y75" s="979"/>
      <c r="Z75" s="980"/>
      <c r="AA75" s="981">
        <v>4445</v>
      </c>
      <c r="AB75" s="979"/>
      <c r="AC75" s="979"/>
      <c r="AD75" s="979"/>
      <c r="AE75" s="980"/>
      <c r="AF75" s="981">
        <v>4445</v>
      </c>
      <c r="AG75" s="979"/>
      <c r="AH75" s="979"/>
      <c r="AI75" s="979"/>
      <c r="AJ75" s="980"/>
      <c r="AK75" s="981" t="s">
        <v>599</v>
      </c>
      <c r="AL75" s="979"/>
      <c r="AM75" s="979"/>
      <c r="AN75" s="979"/>
      <c r="AO75" s="980"/>
      <c r="AP75" s="981" t="s">
        <v>519</v>
      </c>
      <c r="AQ75" s="979"/>
      <c r="AR75" s="979"/>
      <c r="AS75" s="979"/>
      <c r="AT75" s="980"/>
      <c r="AU75" s="981" t="s">
        <v>519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2373913</v>
      </c>
      <c r="AB110" s="889"/>
      <c r="AC110" s="889"/>
      <c r="AD110" s="889"/>
      <c r="AE110" s="890"/>
      <c r="AF110" s="891">
        <v>2484727</v>
      </c>
      <c r="AG110" s="889"/>
      <c r="AH110" s="889"/>
      <c r="AI110" s="889"/>
      <c r="AJ110" s="890"/>
      <c r="AK110" s="891">
        <v>2406100</v>
      </c>
      <c r="AL110" s="889"/>
      <c r="AM110" s="889"/>
      <c r="AN110" s="889"/>
      <c r="AO110" s="890"/>
      <c r="AP110" s="892">
        <v>30.4</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17516845</v>
      </c>
      <c r="BR110" s="842"/>
      <c r="BS110" s="842"/>
      <c r="BT110" s="842"/>
      <c r="BU110" s="842"/>
      <c r="BV110" s="842">
        <v>16358606</v>
      </c>
      <c r="BW110" s="842"/>
      <c r="BX110" s="842"/>
      <c r="BY110" s="842"/>
      <c r="BZ110" s="842"/>
      <c r="CA110" s="842">
        <v>14864120</v>
      </c>
      <c r="CB110" s="842"/>
      <c r="CC110" s="842"/>
      <c r="CD110" s="842"/>
      <c r="CE110" s="842"/>
      <c r="CF110" s="866">
        <v>187.8</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141</v>
      </c>
      <c r="DH110" s="842"/>
      <c r="DI110" s="842"/>
      <c r="DJ110" s="842"/>
      <c r="DK110" s="842"/>
      <c r="DL110" s="842" t="s">
        <v>141</v>
      </c>
      <c r="DM110" s="842"/>
      <c r="DN110" s="842"/>
      <c r="DO110" s="842"/>
      <c r="DP110" s="842"/>
      <c r="DQ110" s="842" t="s">
        <v>141</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141</v>
      </c>
      <c r="AB111" s="919"/>
      <c r="AC111" s="919"/>
      <c r="AD111" s="919"/>
      <c r="AE111" s="920"/>
      <c r="AF111" s="921" t="s">
        <v>444</v>
      </c>
      <c r="AG111" s="919"/>
      <c r="AH111" s="919"/>
      <c r="AI111" s="919"/>
      <c r="AJ111" s="920"/>
      <c r="AK111" s="921" t="s">
        <v>141</v>
      </c>
      <c r="AL111" s="919"/>
      <c r="AM111" s="919"/>
      <c r="AN111" s="919"/>
      <c r="AO111" s="920"/>
      <c r="AP111" s="922" t="s">
        <v>141</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141</v>
      </c>
      <c r="BW111" s="817"/>
      <c r="BX111" s="817"/>
      <c r="BY111" s="817"/>
      <c r="BZ111" s="817"/>
      <c r="CA111" s="817" t="s">
        <v>141</v>
      </c>
      <c r="CB111" s="817"/>
      <c r="CC111" s="817"/>
      <c r="CD111" s="817"/>
      <c r="CE111" s="817"/>
      <c r="CF111" s="875" t="s">
        <v>141</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141</v>
      </c>
      <c r="DM111" s="817"/>
      <c r="DN111" s="817"/>
      <c r="DO111" s="817"/>
      <c r="DP111" s="817"/>
      <c r="DQ111" s="817" t="s">
        <v>141</v>
      </c>
      <c r="DR111" s="817"/>
      <c r="DS111" s="817"/>
      <c r="DT111" s="817"/>
      <c r="DU111" s="817"/>
      <c r="DV111" s="794" t="s">
        <v>141</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141</v>
      </c>
      <c r="AB112" s="780"/>
      <c r="AC112" s="780"/>
      <c r="AD112" s="780"/>
      <c r="AE112" s="781"/>
      <c r="AF112" s="782" t="s">
        <v>444</v>
      </c>
      <c r="AG112" s="780"/>
      <c r="AH112" s="780"/>
      <c r="AI112" s="780"/>
      <c r="AJ112" s="781"/>
      <c r="AK112" s="782" t="s">
        <v>448</v>
      </c>
      <c r="AL112" s="780"/>
      <c r="AM112" s="780"/>
      <c r="AN112" s="780"/>
      <c r="AO112" s="781"/>
      <c r="AP112" s="824" t="s">
        <v>444</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12189885</v>
      </c>
      <c r="BR112" s="817"/>
      <c r="BS112" s="817"/>
      <c r="BT112" s="817"/>
      <c r="BU112" s="817"/>
      <c r="BV112" s="817">
        <v>11471890</v>
      </c>
      <c r="BW112" s="817"/>
      <c r="BX112" s="817"/>
      <c r="BY112" s="817"/>
      <c r="BZ112" s="817"/>
      <c r="CA112" s="817">
        <v>10605377</v>
      </c>
      <c r="CB112" s="817"/>
      <c r="CC112" s="817"/>
      <c r="CD112" s="817"/>
      <c r="CE112" s="817"/>
      <c r="CF112" s="875">
        <v>134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141</v>
      </c>
      <c r="DH112" s="817"/>
      <c r="DI112" s="817"/>
      <c r="DJ112" s="817"/>
      <c r="DK112" s="817"/>
      <c r="DL112" s="817" t="s">
        <v>448</v>
      </c>
      <c r="DM112" s="817"/>
      <c r="DN112" s="817"/>
      <c r="DO112" s="817"/>
      <c r="DP112" s="817"/>
      <c r="DQ112" s="817" t="s">
        <v>141</v>
      </c>
      <c r="DR112" s="817"/>
      <c r="DS112" s="817"/>
      <c r="DT112" s="817"/>
      <c r="DU112" s="817"/>
      <c r="DV112" s="794" t="s">
        <v>448</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972466</v>
      </c>
      <c r="AB113" s="919"/>
      <c r="AC113" s="919"/>
      <c r="AD113" s="919"/>
      <c r="AE113" s="920"/>
      <c r="AF113" s="921">
        <v>1015339</v>
      </c>
      <c r="AG113" s="919"/>
      <c r="AH113" s="919"/>
      <c r="AI113" s="919"/>
      <c r="AJ113" s="920"/>
      <c r="AK113" s="921">
        <v>1016600</v>
      </c>
      <c r="AL113" s="919"/>
      <c r="AM113" s="919"/>
      <c r="AN113" s="919"/>
      <c r="AO113" s="920"/>
      <c r="AP113" s="922">
        <v>12.8</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920467</v>
      </c>
      <c r="BR113" s="817"/>
      <c r="BS113" s="817"/>
      <c r="BT113" s="817"/>
      <c r="BU113" s="817"/>
      <c r="BV113" s="817">
        <v>1421813</v>
      </c>
      <c r="BW113" s="817"/>
      <c r="BX113" s="817"/>
      <c r="BY113" s="817"/>
      <c r="BZ113" s="817"/>
      <c r="CA113" s="817">
        <v>2289336</v>
      </c>
      <c r="CB113" s="817"/>
      <c r="CC113" s="817"/>
      <c r="CD113" s="817"/>
      <c r="CE113" s="817"/>
      <c r="CF113" s="875">
        <v>28.9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141</v>
      </c>
      <c r="DH113" s="780"/>
      <c r="DI113" s="780"/>
      <c r="DJ113" s="780"/>
      <c r="DK113" s="781"/>
      <c r="DL113" s="782" t="s">
        <v>141</v>
      </c>
      <c r="DM113" s="780"/>
      <c r="DN113" s="780"/>
      <c r="DO113" s="780"/>
      <c r="DP113" s="781"/>
      <c r="DQ113" s="782" t="s">
        <v>444</v>
      </c>
      <c r="DR113" s="780"/>
      <c r="DS113" s="780"/>
      <c r="DT113" s="780"/>
      <c r="DU113" s="781"/>
      <c r="DV113" s="824" t="s">
        <v>141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27656</v>
      </c>
      <c r="AB114" s="780"/>
      <c r="AC114" s="780"/>
      <c r="AD114" s="780"/>
      <c r="AE114" s="781"/>
      <c r="AF114" s="782">
        <v>28493</v>
      </c>
      <c r="AG114" s="780"/>
      <c r="AH114" s="780"/>
      <c r="AI114" s="780"/>
      <c r="AJ114" s="781"/>
      <c r="AK114" s="782">
        <v>30425</v>
      </c>
      <c r="AL114" s="780"/>
      <c r="AM114" s="780"/>
      <c r="AN114" s="780"/>
      <c r="AO114" s="781"/>
      <c r="AP114" s="824">
        <v>0.4</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2563449</v>
      </c>
      <c r="BR114" s="817"/>
      <c r="BS114" s="817"/>
      <c r="BT114" s="817"/>
      <c r="BU114" s="817"/>
      <c r="BV114" s="817">
        <v>2505462</v>
      </c>
      <c r="BW114" s="817"/>
      <c r="BX114" s="817"/>
      <c r="BY114" s="817"/>
      <c r="BZ114" s="817"/>
      <c r="CA114" s="817">
        <v>2471489</v>
      </c>
      <c r="CB114" s="817"/>
      <c r="CC114" s="817"/>
      <c r="CD114" s="817"/>
      <c r="CE114" s="817"/>
      <c r="CF114" s="875">
        <v>31.2</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141</v>
      </c>
      <c r="DM114" s="780"/>
      <c r="DN114" s="780"/>
      <c r="DO114" s="780"/>
      <c r="DP114" s="781"/>
      <c r="DQ114" s="782" t="s">
        <v>141</v>
      </c>
      <c r="DR114" s="780"/>
      <c r="DS114" s="780"/>
      <c r="DT114" s="780"/>
      <c r="DU114" s="781"/>
      <c r="DV114" s="824" t="s">
        <v>141</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141</v>
      </c>
      <c r="AB115" s="919"/>
      <c r="AC115" s="919"/>
      <c r="AD115" s="919"/>
      <c r="AE115" s="920"/>
      <c r="AF115" s="921" t="s">
        <v>444</v>
      </c>
      <c r="AG115" s="919"/>
      <c r="AH115" s="919"/>
      <c r="AI115" s="919"/>
      <c r="AJ115" s="920"/>
      <c r="AK115" s="921" t="s">
        <v>444</v>
      </c>
      <c r="AL115" s="919"/>
      <c r="AM115" s="919"/>
      <c r="AN115" s="919"/>
      <c r="AO115" s="920"/>
      <c r="AP115" s="922" t="s">
        <v>141</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141</v>
      </c>
      <c r="BR115" s="817"/>
      <c r="BS115" s="817"/>
      <c r="BT115" s="817"/>
      <c r="BU115" s="817"/>
      <c r="BV115" s="817" t="s">
        <v>141</v>
      </c>
      <c r="BW115" s="817"/>
      <c r="BX115" s="817"/>
      <c r="BY115" s="817"/>
      <c r="BZ115" s="817"/>
      <c r="CA115" s="817" t="s">
        <v>141</v>
      </c>
      <c r="CB115" s="817"/>
      <c r="CC115" s="817"/>
      <c r="CD115" s="817"/>
      <c r="CE115" s="817"/>
      <c r="CF115" s="875" t="s">
        <v>448</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141</v>
      </c>
      <c r="DH115" s="780"/>
      <c r="DI115" s="780"/>
      <c r="DJ115" s="780"/>
      <c r="DK115" s="781"/>
      <c r="DL115" s="782" t="s">
        <v>141</v>
      </c>
      <c r="DM115" s="780"/>
      <c r="DN115" s="780"/>
      <c r="DO115" s="780"/>
      <c r="DP115" s="781"/>
      <c r="DQ115" s="782" t="s">
        <v>444</v>
      </c>
      <c r="DR115" s="780"/>
      <c r="DS115" s="780"/>
      <c r="DT115" s="780"/>
      <c r="DU115" s="781"/>
      <c r="DV115" s="824" t="s">
        <v>141</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141</v>
      </c>
      <c r="AB116" s="780"/>
      <c r="AC116" s="780"/>
      <c r="AD116" s="780"/>
      <c r="AE116" s="781"/>
      <c r="AF116" s="782" t="s">
        <v>141</v>
      </c>
      <c r="AG116" s="780"/>
      <c r="AH116" s="780"/>
      <c r="AI116" s="780"/>
      <c r="AJ116" s="781"/>
      <c r="AK116" s="782" t="s">
        <v>444</v>
      </c>
      <c r="AL116" s="780"/>
      <c r="AM116" s="780"/>
      <c r="AN116" s="780"/>
      <c r="AO116" s="781"/>
      <c r="AP116" s="824" t="s">
        <v>448</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141</v>
      </c>
      <c r="BR116" s="817"/>
      <c r="BS116" s="817"/>
      <c r="BT116" s="817"/>
      <c r="BU116" s="817"/>
      <c r="BV116" s="817" t="s">
        <v>448</v>
      </c>
      <c r="BW116" s="817"/>
      <c r="BX116" s="817"/>
      <c r="BY116" s="817"/>
      <c r="BZ116" s="817"/>
      <c r="CA116" s="817" t="s">
        <v>448</v>
      </c>
      <c r="CB116" s="817"/>
      <c r="CC116" s="817"/>
      <c r="CD116" s="817"/>
      <c r="CE116" s="817"/>
      <c r="CF116" s="875" t="s">
        <v>448</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141</v>
      </c>
      <c r="DH116" s="780"/>
      <c r="DI116" s="780"/>
      <c r="DJ116" s="780"/>
      <c r="DK116" s="781"/>
      <c r="DL116" s="782" t="s">
        <v>141</v>
      </c>
      <c r="DM116" s="780"/>
      <c r="DN116" s="780"/>
      <c r="DO116" s="780"/>
      <c r="DP116" s="781"/>
      <c r="DQ116" s="782" t="s">
        <v>141</v>
      </c>
      <c r="DR116" s="780"/>
      <c r="DS116" s="780"/>
      <c r="DT116" s="780"/>
      <c r="DU116" s="781"/>
      <c r="DV116" s="824" t="s">
        <v>444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3374035</v>
      </c>
      <c r="AB117" s="903"/>
      <c r="AC117" s="903"/>
      <c r="AD117" s="903"/>
      <c r="AE117" s="904"/>
      <c r="AF117" s="905">
        <v>3528559</v>
      </c>
      <c r="AG117" s="903"/>
      <c r="AH117" s="903"/>
      <c r="AI117" s="903"/>
      <c r="AJ117" s="904"/>
      <c r="AK117" s="905">
        <v>3453125</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141</v>
      </c>
      <c r="BR117" s="817"/>
      <c r="BS117" s="817"/>
      <c r="BT117" s="817"/>
      <c r="BU117" s="817"/>
      <c r="BV117" s="817" t="s">
        <v>141</v>
      </c>
      <c r="BW117" s="817"/>
      <c r="BX117" s="817"/>
      <c r="BY117" s="817"/>
      <c r="BZ117" s="817"/>
      <c r="CA117" s="817" t="s">
        <v>444</v>
      </c>
      <c r="CB117" s="817"/>
      <c r="CC117" s="817"/>
      <c r="CD117" s="817"/>
      <c r="CE117" s="817"/>
      <c r="CF117" s="875" t="s">
        <v>141</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141</v>
      </c>
      <c r="DH117" s="780"/>
      <c r="DI117" s="780"/>
      <c r="DJ117" s="780"/>
      <c r="DK117" s="781"/>
      <c r="DL117" s="782" t="s">
        <v>141</v>
      </c>
      <c r="DM117" s="780"/>
      <c r="DN117" s="780"/>
      <c r="DO117" s="780"/>
      <c r="DP117" s="781"/>
      <c r="DQ117" s="782" t="s">
        <v>141</v>
      </c>
      <c r="DR117" s="780"/>
      <c r="DS117" s="780"/>
      <c r="DT117" s="780"/>
      <c r="DU117" s="781"/>
      <c r="DV117" s="824" t="s">
        <v>141</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141</v>
      </c>
      <c r="BR118" s="845"/>
      <c r="BS118" s="845"/>
      <c r="BT118" s="845"/>
      <c r="BU118" s="845"/>
      <c r="BV118" s="845" t="s">
        <v>448</v>
      </c>
      <c r="BW118" s="845"/>
      <c r="BX118" s="845"/>
      <c r="BY118" s="845"/>
      <c r="BZ118" s="845"/>
      <c r="CA118" s="845" t="s">
        <v>141</v>
      </c>
      <c r="CB118" s="845"/>
      <c r="CC118" s="845"/>
      <c r="CD118" s="845"/>
      <c r="CE118" s="845"/>
      <c r="CF118" s="875" t="s">
        <v>444</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141</v>
      </c>
      <c r="DH118" s="780"/>
      <c r="DI118" s="780"/>
      <c r="DJ118" s="780"/>
      <c r="DK118" s="781"/>
      <c r="DL118" s="782" t="s">
        <v>141</v>
      </c>
      <c r="DM118" s="780"/>
      <c r="DN118" s="780"/>
      <c r="DO118" s="780"/>
      <c r="DP118" s="781"/>
      <c r="DQ118" s="782" t="s">
        <v>444</v>
      </c>
      <c r="DR118" s="780"/>
      <c r="DS118" s="780"/>
      <c r="DT118" s="780"/>
      <c r="DU118" s="781"/>
      <c r="DV118" s="824" t="s">
        <v>141</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141</v>
      </c>
      <c r="AB119" s="889"/>
      <c r="AC119" s="889"/>
      <c r="AD119" s="889"/>
      <c r="AE119" s="890"/>
      <c r="AF119" s="891" t="s">
        <v>448</v>
      </c>
      <c r="AG119" s="889"/>
      <c r="AH119" s="889"/>
      <c r="AI119" s="889"/>
      <c r="AJ119" s="890"/>
      <c r="AK119" s="891" t="s">
        <v>141</v>
      </c>
      <c r="AL119" s="889"/>
      <c r="AM119" s="889"/>
      <c r="AN119" s="889"/>
      <c r="AO119" s="890"/>
      <c r="AP119" s="892" t="s">
        <v>448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33190646</v>
      </c>
      <c r="BR119" s="845"/>
      <c r="BS119" s="845"/>
      <c r="BT119" s="845"/>
      <c r="BU119" s="845"/>
      <c r="BV119" s="845">
        <v>31757771</v>
      </c>
      <c r="BW119" s="845"/>
      <c r="BX119" s="845"/>
      <c r="BY119" s="845"/>
      <c r="BZ119" s="845"/>
      <c r="CA119" s="845">
        <v>30230322</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141</v>
      </c>
      <c r="DM119" s="764"/>
      <c r="DN119" s="764"/>
      <c r="DO119" s="764"/>
      <c r="DP119" s="765"/>
      <c r="DQ119" s="766" t="s">
        <v>141</v>
      </c>
      <c r="DR119" s="764"/>
      <c r="DS119" s="764"/>
      <c r="DT119" s="764"/>
      <c r="DU119" s="765"/>
      <c r="DV119" s="848" t="s">
        <v>141</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141</v>
      </c>
      <c r="AB120" s="780"/>
      <c r="AC120" s="780"/>
      <c r="AD120" s="780"/>
      <c r="AE120" s="781"/>
      <c r="AF120" s="782" t="s">
        <v>141</v>
      </c>
      <c r="AG120" s="780"/>
      <c r="AH120" s="780"/>
      <c r="AI120" s="780"/>
      <c r="AJ120" s="781"/>
      <c r="AK120" s="782" t="s">
        <v>141</v>
      </c>
      <c r="AL120" s="780"/>
      <c r="AM120" s="780"/>
      <c r="AN120" s="780"/>
      <c r="AO120" s="781"/>
      <c r="AP120" s="824" t="s">
        <v>141</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11748548</v>
      </c>
      <c r="BR120" s="842"/>
      <c r="BS120" s="842"/>
      <c r="BT120" s="842"/>
      <c r="BU120" s="842"/>
      <c r="BV120" s="842">
        <v>12595884</v>
      </c>
      <c r="BW120" s="842"/>
      <c r="BX120" s="842"/>
      <c r="BY120" s="842"/>
      <c r="BZ120" s="842"/>
      <c r="CA120" s="842">
        <v>13155190</v>
      </c>
      <c r="CB120" s="842"/>
      <c r="CC120" s="842"/>
      <c r="CD120" s="842"/>
      <c r="CE120" s="842"/>
      <c r="CF120" s="866">
        <v>166.2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9416360</v>
      </c>
      <c r="DH120" s="842"/>
      <c r="DI120" s="842"/>
      <c r="DJ120" s="842"/>
      <c r="DK120" s="842"/>
      <c r="DL120" s="842">
        <v>9035716</v>
      </c>
      <c r="DM120" s="842"/>
      <c r="DN120" s="842"/>
      <c r="DO120" s="842"/>
      <c r="DP120" s="842"/>
      <c r="DQ120" s="842">
        <v>8480159</v>
      </c>
      <c r="DR120" s="842"/>
      <c r="DS120" s="842"/>
      <c r="DT120" s="842"/>
      <c r="DU120" s="842"/>
      <c r="DV120" s="843">
        <v>107.2</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141</v>
      </c>
      <c r="AG121" s="780"/>
      <c r="AH121" s="780"/>
      <c r="AI121" s="780"/>
      <c r="AJ121" s="781"/>
      <c r="AK121" s="782" t="s">
        <v>141</v>
      </c>
      <c r="AL121" s="780"/>
      <c r="AM121" s="780"/>
      <c r="AN121" s="780"/>
      <c r="AO121" s="781"/>
      <c r="AP121" s="824" t="s">
        <v>141</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15973</v>
      </c>
      <c r="BR121" s="817"/>
      <c r="BS121" s="817"/>
      <c r="BT121" s="817"/>
      <c r="BU121" s="817"/>
      <c r="BV121" s="817">
        <v>11951</v>
      </c>
      <c r="BW121" s="817"/>
      <c r="BX121" s="817"/>
      <c r="BY121" s="817"/>
      <c r="BZ121" s="817"/>
      <c r="CA121" s="817">
        <v>7964</v>
      </c>
      <c r="CB121" s="817"/>
      <c r="CC121" s="817"/>
      <c r="CD121" s="817"/>
      <c r="CE121" s="817"/>
      <c r="CF121" s="875">
        <v>0.1</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1657667</v>
      </c>
      <c r="DH121" s="817"/>
      <c r="DI121" s="817"/>
      <c r="DJ121" s="817"/>
      <c r="DK121" s="817"/>
      <c r="DL121" s="817">
        <v>1449009</v>
      </c>
      <c r="DM121" s="817"/>
      <c r="DN121" s="817"/>
      <c r="DO121" s="817"/>
      <c r="DP121" s="817"/>
      <c r="DQ121" s="817">
        <v>1269793</v>
      </c>
      <c r="DR121" s="817"/>
      <c r="DS121" s="817"/>
      <c r="DT121" s="817"/>
      <c r="DU121" s="817"/>
      <c r="DV121" s="794">
        <v>16</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141</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21173968</v>
      </c>
      <c r="BR122" s="845"/>
      <c r="BS122" s="845"/>
      <c r="BT122" s="845"/>
      <c r="BU122" s="845"/>
      <c r="BV122" s="845">
        <v>20138238</v>
      </c>
      <c r="BW122" s="845"/>
      <c r="BX122" s="845"/>
      <c r="BY122" s="845"/>
      <c r="BZ122" s="845"/>
      <c r="CA122" s="845">
        <v>19243918</v>
      </c>
      <c r="CB122" s="845"/>
      <c r="CC122" s="845"/>
      <c r="CD122" s="845"/>
      <c r="CE122" s="845"/>
      <c r="CF122" s="846">
        <v>243.2</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v>1089465</v>
      </c>
      <c r="DH122" s="817"/>
      <c r="DI122" s="817"/>
      <c r="DJ122" s="817"/>
      <c r="DK122" s="817"/>
      <c r="DL122" s="817">
        <v>958525</v>
      </c>
      <c r="DM122" s="817"/>
      <c r="DN122" s="817"/>
      <c r="DO122" s="817"/>
      <c r="DP122" s="817"/>
      <c r="DQ122" s="817">
        <v>829420</v>
      </c>
      <c r="DR122" s="817"/>
      <c r="DS122" s="817"/>
      <c r="DT122" s="817"/>
      <c r="DU122" s="817"/>
      <c r="DV122" s="794">
        <v>10.5</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141</v>
      </c>
      <c r="AG123" s="780"/>
      <c r="AH123" s="780"/>
      <c r="AI123" s="780"/>
      <c r="AJ123" s="781"/>
      <c r="AK123" s="782" t="s">
        <v>448</v>
      </c>
      <c r="AL123" s="780"/>
      <c r="AM123" s="780"/>
      <c r="AN123" s="780"/>
      <c r="AO123" s="781"/>
      <c r="AP123" s="824" t="s">
        <v>444</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481</v>
      </c>
      <c r="BP123" s="878"/>
      <c r="BQ123" s="832">
        <v>32938489</v>
      </c>
      <c r="BR123" s="833"/>
      <c r="BS123" s="833"/>
      <c r="BT123" s="833"/>
      <c r="BU123" s="833"/>
      <c r="BV123" s="833">
        <v>32746073</v>
      </c>
      <c r="BW123" s="833"/>
      <c r="BX123" s="833"/>
      <c r="BY123" s="833"/>
      <c r="BZ123" s="833"/>
      <c r="CA123" s="833">
        <v>32407072</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v>20061</v>
      </c>
      <c r="DH123" s="780"/>
      <c r="DI123" s="780"/>
      <c r="DJ123" s="780"/>
      <c r="DK123" s="781"/>
      <c r="DL123" s="782">
        <v>22643</v>
      </c>
      <c r="DM123" s="780"/>
      <c r="DN123" s="780"/>
      <c r="DO123" s="780"/>
      <c r="DP123" s="781"/>
      <c r="DQ123" s="782">
        <v>21263</v>
      </c>
      <c r="DR123" s="780"/>
      <c r="DS123" s="780"/>
      <c r="DT123" s="780"/>
      <c r="DU123" s="781"/>
      <c r="DV123" s="824">
        <v>0.3</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141</v>
      </c>
      <c r="AB124" s="780"/>
      <c r="AC124" s="780"/>
      <c r="AD124" s="780"/>
      <c r="AE124" s="781"/>
      <c r="AF124" s="782" t="s">
        <v>141</v>
      </c>
      <c r="AG124" s="780"/>
      <c r="AH124" s="780"/>
      <c r="AI124" s="780"/>
      <c r="AJ124" s="781"/>
      <c r="AK124" s="782" t="s">
        <v>141</v>
      </c>
      <c r="AL124" s="780"/>
      <c r="AM124" s="780"/>
      <c r="AN124" s="780"/>
      <c r="AO124" s="781"/>
      <c r="AP124" s="824" t="s">
        <v>141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3.2</v>
      </c>
      <c r="BR124" s="831"/>
      <c r="BS124" s="831"/>
      <c r="BT124" s="831"/>
      <c r="BU124" s="831"/>
      <c r="BV124" s="831" t="s">
        <v>141</v>
      </c>
      <c r="BW124" s="831"/>
      <c r="BX124" s="831"/>
      <c r="BY124" s="831"/>
      <c r="BZ124" s="831"/>
      <c r="CA124" s="831" t="s">
        <v>141</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v>6332</v>
      </c>
      <c r="DH124" s="764"/>
      <c r="DI124" s="764"/>
      <c r="DJ124" s="764"/>
      <c r="DK124" s="765"/>
      <c r="DL124" s="766">
        <v>5997</v>
      </c>
      <c r="DM124" s="764"/>
      <c r="DN124" s="764"/>
      <c r="DO124" s="764"/>
      <c r="DP124" s="765"/>
      <c r="DQ124" s="766">
        <v>4742</v>
      </c>
      <c r="DR124" s="764"/>
      <c r="DS124" s="764"/>
      <c r="DT124" s="764"/>
      <c r="DU124" s="765"/>
      <c r="DV124" s="848">
        <v>0.1</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141</v>
      </c>
      <c r="AB125" s="780"/>
      <c r="AC125" s="780"/>
      <c r="AD125" s="780"/>
      <c r="AE125" s="781"/>
      <c r="AF125" s="782" t="s">
        <v>141</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141</v>
      </c>
      <c r="DM125" s="842"/>
      <c r="DN125" s="842"/>
      <c r="DO125" s="842"/>
      <c r="DP125" s="842"/>
      <c r="DQ125" s="842" t="s">
        <v>444</v>
      </c>
      <c r="DR125" s="842"/>
      <c r="DS125" s="842"/>
      <c r="DT125" s="842"/>
      <c r="DU125" s="842"/>
      <c r="DV125" s="843" t="s">
        <v>444</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444</v>
      </c>
      <c r="AG126" s="780"/>
      <c r="AH126" s="780"/>
      <c r="AI126" s="780"/>
      <c r="AJ126" s="781"/>
      <c r="AK126" s="782" t="s">
        <v>444</v>
      </c>
      <c r="AL126" s="780"/>
      <c r="AM126" s="780"/>
      <c r="AN126" s="780"/>
      <c r="AO126" s="781"/>
      <c r="AP126" s="824" t="s">
        <v>141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141</v>
      </c>
      <c r="DH126" s="817"/>
      <c r="DI126" s="817"/>
      <c r="DJ126" s="817"/>
      <c r="DK126" s="817"/>
      <c r="DL126" s="817" t="s">
        <v>141</v>
      </c>
      <c r="DM126" s="817"/>
      <c r="DN126" s="817"/>
      <c r="DO126" s="817"/>
      <c r="DP126" s="817"/>
      <c r="DQ126" s="817" t="s">
        <v>141</v>
      </c>
      <c r="DR126" s="817"/>
      <c r="DS126" s="817"/>
      <c r="DT126" s="817"/>
      <c r="DU126" s="817"/>
      <c r="DV126" s="794" t="s">
        <v>141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141</v>
      </c>
      <c r="AG127" s="780"/>
      <c r="AH127" s="780"/>
      <c r="AI127" s="780"/>
      <c r="AJ127" s="781"/>
      <c r="AK127" s="782" t="s">
        <v>444</v>
      </c>
      <c r="AL127" s="780"/>
      <c r="AM127" s="780"/>
      <c r="AN127" s="780"/>
      <c r="AO127" s="781"/>
      <c r="AP127" s="824" t="s">
        <v>141</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141</v>
      </c>
      <c r="DH127" s="817"/>
      <c r="DI127" s="817"/>
      <c r="DJ127" s="817"/>
      <c r="DK127" s="817"/>
      <c r="DL127" s="817" t="s">
        <v>444</v>
      </c>
      <c r="DM127" s="817"/>
      <c r="DN127" s="817"/>
      <c r="DO127" s="817"/>
      <c r="DP127" s="817"/>
      <c r="DQ127" s="817" t="s">
        <v>444</v>
      </c>
      <c r="DR127" s="817"/>
      <c r="DS127" s="817"/>
      <c r="DT127" s="817"/>
      <c r="DU127" s="817"/>
      <c r="DV127" s="794" t="s">
        <v>444</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4753</v>
      </c>
      <c r="AB128" s="801"/>
      <c r="AC128" s="801"/>
      <c r="AD128" s="801"/>
      <c r="AE128" s="802"/>
      <c r="AF128" s="803">
        <v>4322</v>
      </c>
      <c r="AG128" s="801"/>
      <c r="AH128" s="801"/>
      <c r="AI128" s="801"/>
      <c r="AJ128" s="802"/>
      <c r="AK128" s="803">
        <v>4202</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141</v>
      </c>
      <c r="BG128" s="787"/>
      <c r="BH128" s="787"/>
      <c r="BI128" s="787"/>
      <c r="BJ128" s="787"/>
      <c r="BK128" s="787"/>
      <c r="BL128" s="810"/>
      <c r="BM128" s="786">
        <v>13.3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141</v>
      </c>
      <c r="DH128" s="791"/>
      <c r="DI128" s="791"/>
      <c r="DJ128" s="791"/>
      <c r="DK128" s="791"/>
      <c r="DL128" s="791" t="s">
        <v>141</v>
      </c>
      <c r="DM128" s="791"/>
      <c r="DN128" s="791"/>
      <c r="DO128" s="791"/>
      <c r="DP128" s="791"/>
      <c r="DQ128" s="791" t="s">
        <v>141</v>
      </c>
      <c r="DR128" s="791"/>
      <c r="DS128" s="791"/>
      <c r="DT128" s="791"/>
      <c r="DU128" s="791"/>
      <c r="DV128" s="792" t="s">
        <v>141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10226446</v>
      </c>
      <c r="AB129" s="780"/>
      <c r="AC129" s="780"/>
      <c r="AD129" s="780"/>
      <c r="AE129" s="781"/>
      <c r="AF129" s="782">
        <v>10620318</v>
      </c>
      <c r="AG129" s="780"/>
      <c r="AH129" s="780"/>
      <c r="AI129" s="780"/>
      <c r="AJ129" s="781"/>
      <c r="AK129" s="782">
        <v>10232918</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141</v>
      </c>
      <c r="BG129" s="771"/>
      <c r="BH129" s="771"/>
      <c r="BI129" s="771"/>
      <c r="BJ129" s="771"/>
      <c r="BK129" s="771"/>
      <c r="BL129" s="772"/>
      <c r="BM129" s="770">
        <v>18.3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2444696</v>
      </c>
      <c r="AB130" s="780"/>
      <c r="AC130" s="780"/>
      <c r="AD130" s="780"/>
      <c r="AE130" s="781"/>
      <c r="AF130" s="782">
        <v>2457031</v>
      </c>
      <c r="AG130" s="780"/>
      <c r="AH130" s="780"/>
      <c r="AI130" s="780"/>
      <c r="AJ130" s="781"/>
      <c r="AK130" s="782">
        <v>2319751</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7781750</v>
      </c>
      <c r="AB131" s="764"/>
      <c r="AC131" s="764"/>
      <c r="AD131" s="764"/>
      <c r="AE131" s="765"/>
      <c r="AF131" s="766">
        <v>8163287</v>
      </c>
      <c r="AG131" s="764"/>
      <c r="AH131" s="764"/>
      <c r="AI131" s="764"/>
      <c r="AJ131" s="765"/>
      <c r="AK131" s="766">
        <v>7913167</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141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11.881466250000001</v>
      </c>
      <c r="AB132" s="745"/>
      <c r="AC132" s="745"/>
      <c r="AD132" s="745"/>
      <c r="AE132" s="746"/>
      <c r="AF132" s="747">
        <v>13.073238760000001</v>
      </c>
      <c r="AG132" s="745"/>
      <c r="AH132" s="745"/>
      <c r="AI132" s="745"/>
      <c r="AJ132" s="746"/>
      <c r="AK132" s="747">
        <v>14.269533300000001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13</v>
      </c>
      <c r="AB133" s="724"/>
      <c r="AC133" s="724"/>
      <c r="AD133" s="724"/>
      <c r="AE133" s="725"/>
      <c r="AF133" s="723">
        <v>12.7</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W+EWbSTRNmhNE+f7401AHea+eWy6Jk/ndKQFEsp8bpFRTM2kNJqoPWGP9upmrDpPlhFmkndokFEH2zYmh+Lw==" saltValue="gFeA9XjedKdUCxX5ry+E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CPVeHYZbyd9Ibyo5sCrNjduu2Rn8J21Tg7HPcRx+HUn/bswCfKYB7PNpI0hG+x8W6VjgF4t/zRPAGDQPmpzyg==" saltValue="sQ0pRVCPHgGa5wegA2wDu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OuL38TatpTxqmo6u+gMta7Q1fEIS6ESH1TwS4t3eVmndSioVP/rvCGgYPKILuAfkNtorvK9gKcKFstwsP5EQ==" saltValue="KfeaOIA/51ropNYyoHpN1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2926474</v>
      </c>
      <c r="AP9" s="281">
        <v>114133</v>
      </c>
      <c r="AQ9" s="282">
        <v>102779</v>
      </c>
      <c r="AR9" s="283">
        <v>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62237</v>
      </c>
      <c r="AP10" s="284">
        <v>2427</v>
      </c>
      <c r="AQ10" s="285">
        <v>13414</v>
      </c>
      <c r="AR10" s="286">
        <v>-81.900000000000006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625</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192928</v>
      </c>
      <c r="AP13" s="284">
        <v>7524</v>
      </c>
      <c r="AQ13" s="285">
        <v>4486</v>
      </c>
      <c r="AR13" s="286">
        <v>67.7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79625</v>
      </c>
      <c r="AP14" s="284">
        <v>3105</v>
      </c>
      <c r="AQ14" s="285">
        <v>2014</v>
      </c>
      <c r="AR14" s="286">
        <v>54.2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-230561</v>
      </c>
      <c r="AP15" s="284">
        <v>-8992</v>
      </c>
      <c r="AQ15" s="285">
        <v>-12185</v>
      </c>
      <c r="AR15" s="286">
        <v>-26.2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3030703</v>
      </c>
      <c r="AP16" s="284">
        <v>118198</v>
      </c>
      <c r="AQ16" s="285">
        <v>111132</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11.9</v>
      </c>
      <c r="AP21" s="298">
        <v>10.32</v>
      </c>
      <c r="AQ21" s="299">
        <v>1.58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96.3</v>
      </c>
      <c r="AP22" s="303">
        <v>97.4</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2406100</v>
      </c>
      <c r="AP32" s="312">
        <v>93838</v>
      </c>
      <c r="AQ32" s="313">
        <v>77966</v>
      </c>
      <c r="AR32" s="314">
        <v>20.399999999999999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1016600</v>
      </c>
      <c r="AP35" s="312">
        <v>39647</v>
      </c>
      <c r="AQ35" s="313">
        <v>25902</v>
      </c>
      <c r="AR35" s="314">
        <v>53.1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30425</v>
      </c>
      <c r="AP36" s="312">
        <v>1187</v>
      </c>
      <c r="AQ36" s="313">
        <v>1723</v>
      </c>
      <c r="AR36" s="314">
        <v>-31.1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519</v>
      </c>
      <c r="AP37" s="312" t="s">
        <v>519</v>
      </c>
      <c r="AQ37" s="313">
        <v>794</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519</v>
      </c>
      <c r="AP38" s="315" t="s">
        <v>519</v>
      </c>
      <c r="AQ38" s="316">
        <v>2</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-4202</v>
      </c>
      <c r="AP39" s="312">
        <v>-164</v>
      </c>
      <c r="AQ39" s="313">
        <v>-3939</v>
      </c>
      <c r="AR39" s="314">
        <v>-95.8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-2319751</v>
      </c>
      <c r="AP40" s="312">
        <v>-90470</v>
      </c>
      <c r="AQ40" s="313">
        <v>-69021</v>
      </c>
      <c r="AR40" s="314">
        <v>31.1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1129172</v>
      </c>
      <c r="AP41" s="312">
        <v>44038</v>
      </c>
      <c r="AQ41" s="313">
        <v>33427</v>
      </c>
      <c r="AR41" s="314">
        <v>31.7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968379</v>
      </c>
      <c r="AN51" s="334">
        <v>36419</v>
      </c>
      <c r="AO51" s="335">
        <v>-23</v>
      </c>
      <c r="AP51" s="336">
        <v>66364</v>
      </c>
      <c r="AQ51" s="337">
        <v>2</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599474</v>
      </c>
      <c r="AN52" s="342">
        <v>22545</v>
      </c>
      <c r="AO52" s="343">
        <v>12.9</v>
      </c>
      <c r="AP52" s="344">
        <v>24935</v>
      </c>
      <c r="AQ52" s="345">
        <v>-32.700000000000003</v>
      </c>
      <c r="AR52" s="346">
        <v>45.6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1372448</v>
      </c>
      <c r="AN53" s="334">
        <v>52135</v>
      </c>
      <c r="AO53" s="335">
        <v>43.2</v>
      </c>
      <c r="AP53" s="336">
        <v>68548</v>
      </c>
      <c r="AQ53" s="337">
        <v>3.3</v>
      </c>
      <c r="AR53" s="338">
        <v>39.9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743458</v>
      </c>
      <c r="AN54" s="342">
        <v>28242</v>
      </c>
      <c r="AO54" s="343">
        <v>25.3</v>
      </c>
      <c r="AP54" s="344">
        <v>31673</v>
      </c>
      <c r="AQ54" s="345">
        <v>27</v>
      </c>
      <c r="AR54" s="346">
        <v>-1.7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2776962</v>
      </c>
      <c r="AN55" s="334">
        <v>106381</v>
      </c>
      <c r="AO55" s="335">
        <v>104</v>
      </c>
      <c r="AP55" s="336">
        <v>78575</v>
      </c>
      <c r="AQ55" s="337">
        <v>14.6</v>
      </c>
      <c r="AR55" s="338">
        <v>89.4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2086938</v>
      </c>
      <c r="AN56" s="342">
        <v>79947</v>
      </c>
      <c r="AO56" s="343">
        <v>183.1</v>
      </c>
      <c r="AP56" s="344">
        <v>41766</v>
      </c>
      <c r="AQ56" s="345">
        <v>31.9</v>
      </c>
      <c r="AR56" s="346">
        <v>151.19999999999999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1821356</v>
      </c>
      <c r="AN57" s="334">
        <v>70298</v>
      </c>
      <c r="AO57" s="335">
        <v>-33.9</v>
      </c>
      <c r="AP57" s="336">
        <v>61630</v>
      </c>
      <c r="AQ57" s="337">
        <v>-21.6</v>
      </c>
      <c r="AR57" s="338">
        <v>-12.3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1220888</v>
      </c>
      <c r="AN58" s="342">
        <v>47122</v>
      </c>
      <c r="AO58" s="343">
        <v>-41.1</v>
      </c>
      <c r="AP58" s="344">
        <v>28910</v>
      </c>
      <c r="AQ58" s="345">
        <v>-30.8</v>
      </c>
      <c r="AR58" s="346">
        <v>-10.3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1343790</v>
      </c>
      <c r="AN59" s="334">
        <v>52408</v>
      </c>
      <c r="AO59" s="335">
        <v>-25.4</v>
      </c>
      <c r="AP59" s="336">
        <v>76485</v>
      </c>
      <c r="AQ59" s="337">
        <v>24.1</v>
      </c>
      <c r="AR59" s="338">
        <v>-49.5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620073</v>
      </c>
      <c r="AN60" s="342">
        <v>24183</v>
      </c>
      <c r="AO60" s="343">
        <v>-48.7</v>
      </c>
      <c r="AP60" s="344">
        <v>29566</v>
      </c>
      <c r="AQ60" s="345">
        <v>2.2999999999999998</v>
      </c>
      <c r="AR60" s="346">
        <v>-51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1656587</v>
      </c>
      <c r="AN61" s="349">
        <v>63528</v>
      </c>
      <c r="AO61" s="350">
        <v>13</v>
      </c>
      <c r="AP61" s="351">
        <v>70320</v>
      </c>
      <c r="AQ61" s="352">
        <v>4.5</v>
      </c>
      <c r="AR61" s="338">
        <v>8.5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1054166</v>
      </c>
      <c r="AN62" s="342">
        <v>40408</v>
      </c>
      <c r="AO62" s="343">
        <v>26.3</v>
      </c>
      <c r="AP62" s="344">
        <v>31370</v>
      </c>
      <c r="AQ62" s="345">
        <v>-0.5</v>
      </c>
      <c r="AR62" s="346">
        <v>26.8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1hPgqWwNzYqeM5g4vg6h4NdYmMZQ+/IUjLNiSIkPc1NVk0LEE8ctlIMBg3nh95T4elg8dfbHgToXydhOlj2EQ==" saltValue="mXo80PCK/Fq2UnfIdACf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nP5hmbcPD7SH4kHmsyO1VAv8NFct7EoWajWXmVyOmZLwDVc5c4J7dcy35pLjdiXNsrjXxcN9i/gnPqgX8l32dw==" saltValue="Rojkl1eBhr93ONQwr+7I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CxBdp0xbuvzf7UJXgCTdSS/dTc4bA+bt6rqHSUU+FudDmcugAhcgrbuHPdyqgR27pdK/VwK/ZQWfc6WPaHNw/Q==" saltValue="FDM7et0vBSA4VDk5Mx9I1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41.37</v>
      </c>
      <c r="G47" s="12">
        <v>42.02</v>
      </c>
      <c r="H47" s="12">
        <v>40.44</v>
      </c>
      <c r="I47" s="12">
        <v>39</v>
      </c>
      <c r="J47" s="13">
        <v>40.520000000000003</v>
      </c>
    </row>
    <row r="48" spans="2:10" ht="57.75" customHeight="1" x14ac:dyDescent="0.15">
      <c r="B48" s="14"/>
      <c r="C48" s="1141" t="s">
        <v>4</v>
      </c>
      <c r="D48" s="1141"/>
      <c r="E48" s="1142"/>
      <c r="F48" s="15">
        <v>3.52</v>
      </c>
      <c r="G48" s="16">
        <v>3.71</v>
      </c>
      <c r="H48" s="16">
        <v>3.54</v>
      </c>
      <c r="I48" s="16">
        <v>4.45</v>
      </c>
      <c r="J48" s="17">
        <v>3.68</v>
      </c>
    </row>
    <row r="49" spans="2:10" ht="57.75" customHeight="1" thickBot="1" x14ac:dyDescent="0.2">
      <c r="B49" s="18"/>
      <c r="C49" s="1143" t="s">
        <v>5</v>
      </c>
      <c r="D49" s="1143"/>
      <c r="E49" s="1144"/>
      <c r="F49" s="19">
        <v>6.48</v>
      </c>
      <c r="G49" s="20">
        <v>4.76</v>
      </c>
      <c r="H49" s="20">
        <v>0.02</v>
      </c>
      <c r="I49" s="20">
        <v>1.0900000000000001</v>
      </c>
      <c r="J49" s="21" t="s">
        <v>566</v>
      </c>
    </row>
    <row r="50" spans="2:10" x14ac:dyDescent="0.15"/>
  </sheetData>
  <sheetProtection algorithmName="SHA-512" hashValue="vrnlRrs0/qhC+X4z93QKbiMJr/fEn4eCa2r6+l72BelMePISvWVNyX0AoEg3hUpH8aAUwRCa9Zyt9qRmK8xJlQ==" saltValue="2VZrBGLaeCmOAdFc9I1b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cp:lastPrinted>2024-03-18T00:12:11Z</cp:lastPrinted>
  <dcterms:created xsi:type="dcterms:W3CDTF">2024-02-05T02:35:27Z</dcterms:created>
  <dcterms:modified xsi:type="dcterms:W3CDTF">2024-03-22T11:37:52Z</dcterms:modified>
  <cp:category/>
</cp:coreProperties>
</file>