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<sst xmlns="http://schemas.openxmlformats.org/spreadsheetml/2006/main" count="1102" uniqueCount="604">
  <si>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</si>
  <si>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</si>
  <si>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</si>
  <si>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</si>
  <si>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</si>
  <si>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</si>
  <si>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</si>
  <si>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</si>
  <si>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</si>
  <si>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</si>
  <si>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</si>
  <si>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</si>
  <si>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</si>
  <si>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</si>
  <si>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</si>
  <si>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</si>
  <si>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</si>
  <si>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</si>
  <si>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</si>
  <si>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</si>
  <si>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</si>
  <si>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</si>
  <si>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</si>
  <si>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</si>
  <si>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</si>
  <si>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</si>
  <si>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</si>
  <si>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</si>
  <si>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</si>
  <si>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</si>
  <si>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</si>
  <si>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</si>
  <si>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</si>
  <si>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</si>
  <si>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</si>
  <si>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</si>
  <si>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</si>
  <si>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</si>
  <si>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</si>
  <si>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</si>
  <si>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</si>
  <si>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</si>
  <si>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</si>
  <si>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</si>
  <si>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</si>
  <si>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</si>
  <si>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</si>
  <si>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</si>
  <si>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</si>
  <si>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</si>
  <si>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</si>
  <si>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</si>
  <si>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</si>
  <si>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</si>
  <si>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</si>
  <si>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</si>
  <si>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</si>
  <si>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</si>
  <si>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</si>
  <si>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</si>
  <si>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</si>
  <si>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</si>
  <si>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</si>
  <si>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</si>
  <si>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</si>
  <si>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</si>
  <si>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</si>
  <si>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</si>
  <si>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</si>
  <si>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</si>
  <si>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</si>
  <si>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</si>
  <si>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</si>
  <si>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</si>
  <si>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</si>
  <si>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</si>
  <si>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</si>
  <si>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</si>
  <si>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</si>
  <si>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</si>
  <si>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</si>
  <si>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</si>
  <si>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</si>
  <si>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</si>
  <si>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</si>
  <si>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</si>
  <si>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</si>
  <si>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</si>
  <si>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</si>
  <si>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</si>
  <si>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</si>
  <si>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</si>
  <si>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</si>
  <si>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</si>
  <si>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</si>
  <si>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</si>
  <si>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</si>
  <si>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</si>
  <si>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</si>
  <si>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</si>
  <si>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</si>
  <si>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</si>
  <si>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</si>
  <si>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</si>
  <si>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</si>
  <si>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</si>
  <si>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</si>
  <si>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</si>
  <si>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</si>
  <si>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</si>
  <si>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</si>
  <si>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</si>
  <si>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</si>
  <si>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</si>
  <si>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</si>
  <si>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</si>
  <si>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</si>
  <si>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</si>
  <si>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</si>
  <si>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</si>
  <si>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</si>
  <si>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</si>
  <si>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</si>
  <si>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</si>
  <si>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</si>
  <si>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</si>
  <si>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</si>
  <si>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</si>
  <si>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</si>
  <si>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</si>
  <si>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</si>
  <si>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</si>
  <si>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</si>
  <si>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</si>
  <si>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</si>
  <si>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</si>
  <si>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</si>
  <si>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</si>
  <si>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</si>
  <si>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</si>
  <si>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</si>
  <si>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</si>
  <si>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</si>
  <si>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</si>
  <si>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</si>
  <si>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</si>
  <si>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</si>
  <si>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</si>
  <si>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</si>
  <si>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</si>
  <si>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</si>
  <si>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</si>
  <si>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</si>
  <si>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</si>
  <si>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</si>
  <si>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</si>
  <si>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</si>
  <si>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</si>
  <si>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</si>
  <si>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</si>
  <si>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</si>
  <si>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</si>
  <si>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</si>
  <si>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</si>
  <si>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</si>
  <si>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</si>
  <si>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</si>
  <si>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</si>
  <si>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</si>
  <si>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</si>
  <si>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</si>
  <si>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</si>
  <si>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</si>
  <si>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</si>
  <si>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</si>
  <si>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</si>
  <si>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</si>
  <si>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</si>
  <si>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</si>
  <si>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</si>
  <si>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</si>
  <si>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</si>
  <si>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</si>
  <si>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</si>
  <si>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</si>
  <si>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</si>
  <si>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</si>
  <si>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</si>
  <si>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</si>
  <si>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</si>
  <si>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</si>
  <si>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</si>
  <si>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</si>
  <si>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</si>
  <si>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</si>
  <si>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</si>
  <si>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</si>
  <si>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</si>
  <si>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</si>
  <si>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</si>
  <si>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</si>
  <si>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</si>
  <si>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</si>
  <si>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</si>
  <si>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</si>
  <si>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</si>
  <si>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</si>
  <si>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</si>
  <si>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</si>
  <si>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</si>
  <si>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</si>
  <si>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</si>
  <si>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</si>
  <si>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</si>
  <si>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</si>
  <si>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</si>
  <si>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</si>
  <si>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</si>
  <si>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</si>
  <si>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</si>
  <si>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</si>
  <si>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和歌山県湯浅町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</si>
  <si>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</si>
  <si>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</si>
  <si>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</si>
  <si>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</si>
  <si>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</si>
  <si>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</si>
  <si>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</si>
  <si>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</si>
  <si>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</si>
  <si>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</si>
  <si>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</si>
  <si>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</si>
  <si>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</si>
  <si>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</si>
  <si>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</si>
  <si>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</si>
  <si>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</si>
  <si>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</si>
  <si>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</si>
  <si>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</si>
  <si>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</si>
  <si>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</si>
  <si>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</si>
  <si>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</si>
  <si>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</si>
  <si>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</si>
  <si>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</si>
  <si>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</si>
  <si>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</si>
  <si>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</si>
  <si>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</si>
  <si>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</si>
  <si>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</si>
  <si>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</si>
  <si>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</si>
  <si>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</si>
  <si>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</si>
  <si>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</si>
  <si>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</si>
  <si>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</si>
  <si>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</si>
  <si>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</si>
  <si>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</si>
  <si>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</si>
  <si>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</si>
  <si>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</si>
  <si>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</si>
  <si>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</si>
  <si>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</si>
  <si>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</si>
  <si>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</si>
  <si>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</si>
  <si>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</si>
  <si>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</si>
  <si>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</si>
  <si>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</si>
  <si>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</si>
  <si>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</si>
  <si>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</si>
  <si>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</si>
  <si>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</si>
  <si>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</si>
  <si>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</si>
  <si>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</si>
  <si>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</si>
  <si>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</si>
  <si>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</si>
  <si>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</si>
  <si>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</si>
  <si>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</si>
  <si>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</si>
  <si>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</si>
  <si>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</si>
  <si>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</si>
  <si>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</si>
  <si>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</si>
  <si>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</si>
  <si>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</si>
  <si>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</si>
  <si>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</si>
  <si>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</si>
  <si>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</si>
  <si>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</si>
  <si>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</si>
  <si>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</si>
  <si>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</si>
  <si>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</si>
  <si>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</si>
  <si>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</si>
  <si>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</si>
  <si>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</si>
  <si>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</si>
  <si>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</si>
  <si>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</si>
  <si>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</si>
  <si>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</si>
  <si>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</si>
  <si>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</si>
  <si>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</si>
  <si>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</si>
  <si>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</si>
  <si>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</si>
  <si>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</si>
  <si>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</si>
  <si>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</si>
  <si>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</si>
  <si>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</si>
  <si>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</si>
  <si>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</si>
  <si>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</si>
  <si>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</si>
  <si>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</si>
  <si>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</si>
  <si>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</si>
  <si>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</si>
  <si>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</si>
  <si>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</si>
  <si>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</si>
  <si>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</si>
  <si>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</si>
  <si>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</si>
  <si>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</si>
  <si>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</si>
  <si>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</si>
  <si>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</si>
  <si>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</si>
  <si>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</si>
  <si>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</si>
  <si>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</si>
  <si>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</si>
  <si>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</si>
  <si>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</si>
  <si>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</si>
  <si>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</si>
  <si>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</si>
  <si>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</si>
  <si>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</si>
  <si>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</si>
  <si>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</si>
  <si>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</si>
  <si>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</si>
  <si>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</si>
  <si>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</si>
  <si>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</si>
  <si>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</si>
  <si>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</si>
  <si>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</si>
  <si>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</si>
  <si>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</si>
  <si>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</si>
  <si>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</si>
  <si>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</si>
  <si>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和歌山県湯浅町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</si>
  <si>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</si>
  <si>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</si>
  <si>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</si>
  <si>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</si>
  <si>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</si>
  <si>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</si>
  <si>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</si>
  <si>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</si>
  <si>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</si>
  <si>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</si>
  <si>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</si>
  <si>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</si>
  <si>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</si>
  <si>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</si>
  <si>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</si>
  <si>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</si>
  <si>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</si>
  <si>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</si>
  <si>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</si>
  <si>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</si>
  <si>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</si>
  <si>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</si>
  <si>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</si>
  <si>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</si>
  <si>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</si>
  <si>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</si>
  <si>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</si>
  <si>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</si>
  <si>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</si>
  <si>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</si>
  <si>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</si>
  <si>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</si>
  <si>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</si>
  <si>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</si>
  <si>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</si>
  <si>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</si>
  <si>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</si>
  <si>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</si>
  <si>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</si>
  <si>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</si>
  <si>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</si>
  <si>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</si>
  <si>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</si>
  <si>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</si>
  <si>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</si>
  <si>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</si>
  <si>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</si>
  <si>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</si>
  <si>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</si>
  <si>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</si>
  <si>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</si>
  <si>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</si>
  <si>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</si>
  <si>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</si>
  <si>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</si>
  <si>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</si>
  <si>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</si>
  <si>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</si>
  <si>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</si>
  <si>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</si>
  <si>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</si>
  <si>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</si>
  <si>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</si>
  <si>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</si>
  <si>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</si>
  <si>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</si>
  <si>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</si>
  <si>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</si>
  <si>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</si>
  <si>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</si>
  <si>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</si>
  <si>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</si>
  <si>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</si>
  <si>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</si>
  <si>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</si>
  <si>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</si>
  <si>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</si>
  <si>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</si>
  <si>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</si>
  <si>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</si>
  <si>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</si>
  <si>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</si>
  <si>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</si>
  <si>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</si>
  <si>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</si>
  <si>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</si>
  <si>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</si>
  <si>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</si>
  <si>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</si>
  <si>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</si>
  <si>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</si>
  <si>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</si>
  <si>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</si>
  <si>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</si>
  <si>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</si>
  <si>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</si>
  <si>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</si>
  <si>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</si>
  <si>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</si>
  <si>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</si>
  <si>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</si>
  <si>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</si>
  <si>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</si>
  <si>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</si>
  <si>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</si>
  <si>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</si>
  <si>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</si>
  <si>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</si>
  <si>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</si>
  <si>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</si>
  <si>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</si>
  <si>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</si>
  <si>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</si>
  <si>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</si>
  <si>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</si>
  <si>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</si>
  <si>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</si>
  <si>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</si>
  <si>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</si>
  <si>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</si>
  <si>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</si>
  <si>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</si>
  <si>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</si>
  <si>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</si>
  <si>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</si>
  <si>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</si>
  <si>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</si>
  <si>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</si>
  <si>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</si>
  <si>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</si>
  <si>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</si>
  <si>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</si>
  <si>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</si>
  <si>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</si>
  <si>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</si>
  <si>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</si>
  <si>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</si>
  <si>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</si>
  <si>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</si>
  <si>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</si>
  <si>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</si>
  <si>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</si>
  <si>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</si>
  <si>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</si>
  <si>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</si>
  <si>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</si>
  <si>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</si>
  <si>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</si>
  <si>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</si>
  <si>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</si>
  <si>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</si>
  <si>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</si>
  <si>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</si>
  <si>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</si>
  <si>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</si>
  <si>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</si>
  <si>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</si>
  <si>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</si>
  <si>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</si>
  <si>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</si>
  <si>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</si>
  <si>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</si>
  <si>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</si>
  <si>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</si>
  <si>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</si>
  <si>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</si>
  <si>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</si>
  <si>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</si>
  <si>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</si>
  <si>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</si>
  <si>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</si>
  <si>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</si>
  <si>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</si>
  <si>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</si>
  <si>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</si>
  <si>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</si>
  <si>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</si>
  <si>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</si>
  <si>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</si>
  <si>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</si>
  <si>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</si>
  <si>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</si>
  <si>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</si>
  <si>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</si>
  <si>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</si>
  <si>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</si>
  <si>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</si>
  <si>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</si>
  <si>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</si>
  <si>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</si>
  <si>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</si>
  <si>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</si>
  <si>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介護保険事業特別会計</t>
  </si>
  <si>
    <t>水道事業会計</t>
  </si>
  <si>
    <t>農業集落排水事業特別会計</t>
  </si>
  <si>
    <t>駐車場事業特別会計</t>
  </si>
  <si>
    <t>▲ 1.34</t>
  </si>
  <si>
    <t>後期高齢者医療特別会計</t>
  </si>
  <si>
    <t>国民健康保険事業特別会計</t>
  </si>
  <si>
    <t>その他会計（赤字）</t>
  </si>
  <si>
    <t>▲ 3.51</t>
  </si>
  <si>
    <t>▲ 2.05</t>
  </si>
  <si>
    <t>▲ 0.61</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</si>
  <si>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</si>
  <si>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</si>
  <si>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</si>
  <si>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</si>
  <si>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</si>
  <si>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</si>
  <si>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</si>
  <si>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</si>
  <si>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</si>
  <si>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</si>
  <si>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有田周辺広域圏事務組合</t>
    <rPh sb="0" eb="2">
      <t>アリダ</t>
    </rPh>
    <rPh sb="2" eb="4">
      <t>シュウヘン</t>
    </rPh>
    <rPh sb="4" eb="11">
      <t>コウイキケンジムクミアイ</t>
    </rPh>
    <phoneticPr fontId="2"/>
  </si>
  <si>
    <t>湯浅広川消防組合</t>
    <rPh sb="0" eb="8">
      <t>ユアサヒロガワショウボウクミアイ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</si>
  <si>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</si>
  <si>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</si>
  <si>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</si>
  <si>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</si>
  <si>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</si>
  <si>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</si>
  <si>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有田周辺広域圏事務組合（公営企業会計）</t>
    <rPh sb="0" eb="2">
      <t>アリダ</t>
    </rPh>
    <rPh sb="2" eb="4">
      <t>シュウヘン</t>
    </rPh>
    <rPh sb="4" eb="11">
      <t>コウイキケンジムクミアイ</t>
    </rPh>
    <rPh sb="12" eb="14">
      <t>コウエイ</t>
    </rPh>
    <rPh sb="14" eb="16">
      <t>キギョウ</t>
    </rPh>
    <rPh sb="16" eb="18">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</si>
  <si>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</si>
  <si>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</si>
  <si>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ふるさとまちづくり基金</t>
    <rPh sb="9" eb="11">
      <t>キキン</t>
    </rPh>
    <phoneticPr fontId="5"/>
  </si>
  <si>
    <t>都市計画事業基金</t>
    <rPh sb="0" eb="2">
      <t>トシ</t>
    </rPh>
    <rPh sb="2" eb="4">
      <t>ケイカク</t>
    </rPh>
    <rPh sb="4" eb="6">
      <t>ジギョウ</t>
    </rPh>
    <rPh sb="6" eb="8">
      <t>キキン</t>
    </rPh>
    <phoneticPr fontId="2"/>
  </si>
  <si>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2"/>
  </si>
  <si>
    <t>町営住宅基金</t>
    <rPh sb="0" eb="2">
      <t>チョウエイ</t>
    </rPh>
    <rPh sb="2" eb="4">
      <t>ジュウタク</t>
    </rPh>
    <rPh sb="4" eb="6">
      <t>キキン</t>
    </rPh>
    <phoneticPr fontId="2"/>
  </si>
  <si>
    <t>小学校緑化推進基金</t>
    <rPh sb="0" eb="3">
      <t>ショウガッコウ</t>
    </rPh>
    <rPh sb="3" eb="9">
      <t>リョクカスイシンキキン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</si>
</sst>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85942</c:v>
                </c:pt>
                <c:pt idx="4">
                  <c:v>95007</c:v>
                </c:pt>
              </c:numCache>
            </c:numRef>
          </c:val>
          <c:smooth val="0"/>
          <c:extLst>
            <c:ext xmlns:c16="http://schemas.microsoft.com/office/drawing/2014/chart" uri="{C3380CC4-5D6E-409C-BE32-E72D297353CC}">
              <c16:uniqueId val="{00000000-6DB1-4694-95FB-94A64146BE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130297</c:v>
                </c:pt>
                <c:pt idx="1">
                  <c:v>217183</c:v>
                </c:pt>
                <c:pt idx="2">
                  <c:v>248404</c:v>
                </c:pt>
                <c:pt idx="3">
                  <c:v>207167</c:v>
                </c:pt>
                <c:pt idx="4">
                  <c:v>148422</c:v>
                </c:pt>
              </c:numCache>
            </c:numRef>
          </c:val>
          <c:smooth val="0"/>
          <c:extLst>
            <c:ext xmlns:c16="http://schemas.microsoft.com/office/drawing/2014/chart" uri="{C3380CC4-5D6E-409C-BE32-E72D297353CC}">
              <c16:uniqueId val="{00000001-6DB1-4694-95FB-94A64146BE92}"/>
            </c:ext>
          </c:extLst>
        </c:ser>
        <c:dLbls>
          <c:showLegendKey val="0"/>
          <c:showVal val="0"/>
          <c:showCatName val="0"/>
          <c:showSerName val="0"/>
          <c:showPercent val="0"/>
          <c:showBubbleSize val="0"/>
        </c:dLbls>
        <c:marker val="1"/>
        <c:smooth val="0"/>
        <c:axId val="419528480"/>
        <c:axId val="419528864"/>
      </c:lineChart>
      <c:catAx>
        <c:axId val="41952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528864"/>
        <c:crosses val="autoZero"/>
        <c:auto val="1"/>
        <c:lblAlgn val="ctr"/>
        <c:lblOffset val="100"/>
        <c:tickLblSkip val="1"/>
        <c:tickMarkSkip val="1"/>
        <c:noMultiLvlLbl val="0"/>
      </c:catAx>
      <c:valAx>
        <c:axId val="4195288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52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5.31</c:v>
                </c:pt>
                <c:pt idx="1">
                  <c:v>12.45</c:v>
                </c:pt>
                <c:pt idx="2">
                  <c:v>13.43</c:v>
                </c:pt>
                <c:pt idx="3">
                  <c:v>12.03</c:v>
                </c:pt>
                <c:pt idx="4">
                  <c:v>9.26</c:v>
                </c:pt>
              </c:numCache>
            </c:numRef>
          </c:val>
          <c:extLst>
            <c:ext xmlns:c16="http://schemas.microsoft.com/office/drawing/2014/chart" uri="{C3380CC4-5D6E-409C-BE32-E72D297353CC}">
              <c16:uniqueId val="{00000000-EB33-4D25-B292-1D9F82EB5E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13.41</c:v>
                </c:pt>
                <c:pt idx="1">
                  <c:v>19.64</c:v>
                </c:pt>
                <c:pt idx="2">
                  <c:v>29.65</c:v>
                </c:pt>
                <c:pt idx="3">
                  <c:v>41.02</c:v>
                </c:pt>
                <c:pt idx="4">
                  <c:v>48.17</c:v>
                </c:pt>
              </c:numCache>
            </c:numRef>
          </c:val>
          <c:extLst>
            <c:ext xmlns:c16="http://schemas.microsoft.com/office/drawing/2014/chart" uri="{C3380CC4-5D6E-409C-BE32-E72D297353CC}">
              <c16:uniqueId val="{00000001-EB33-4D25-B292-1D9F82EB5E39}"/>
            </c:ext>
          </c:extLst>
        </c:ser>
        <c:dLbls>
          <c:showLegendKey val="0"/>
          <c:showVal val="0"/>
          <c:showCatName val="0"/>
          <c:showSerName val="0"/>
          <c:showPercent val="0"/>
          <c:showBubbleSize val="0"/>
        </c:dLbls>
        <c:gapWidth val="250"/>
        <c:overlap val="100"/>
        <c:axId val="421517632"/>
        <c:axId val="427859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1.21</c:v>
                </c:pt>
                <c:pt idx="1">
                  <c:v>13.55</c:v>
                </c:pt>
                <c:pt idx="2">
                  <c:v>11.82</c:v>
                </c:pt>
                <c:pt idx="3">
                  <c:v>13</c:v>
                </c:pt>
                <c:pt idx="4">
                  <c:v>3.45</c:v>
                </c:pt>
              </c:numCache>
            </c:numRef>
          </c:val>
          <c:smooth val="0"/>
          <c:extLst>
            <c:ext xmlns:c16="http://schemas.microsoft.com/office/drawing/2014/chart" uri="{C3380CC4-5D6E-409C-BE32-E72D297353CC}">
              <c16:uniqueId val="{00000002-EB33-4D25-B292-1D9F82EB5E39}"/>
            </c:ext>
          </c:extLst>
        </c:ser>
        <c:dLbls>
          <c:showLegendKey val="0"/>
          <c:showVal val="0"/>
          <c:showCatName val="0"/>
          <c:showSerName val="0"/>
          <c:showPercent val="0"/>
          <c:showBubbleSize val="0"/>
        </c:dLbls>
        <c:marker val="1"/>
        <c:smooth val="0"/>
        <c:axId val="421517632"/>
        <c:axId val="427859992"/>
      </c:lineChart>
      <c:catAx>
        <c:axId val="4215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859992"/>
        <c:crosses val="autoZero"/>
        <c:auto val="1"/>
        <c:lblAlgn val="ctr"/>
        <c:lblOffset val="100"/>
        <c:tickLblSkip val="1"/>
        <c:tickMarkSkip val="1"/>
        <c:noMultiLvlLbl val="0"/>
      </c:catAx>
      <c:valAx>
        <c:axId val="42785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1B52-48B6-8613-BAA5E589E8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3.51</c:v>
                </c:pt>
                <c:pt idx="1">
                  <c:v>#N/A</c:v>
                </c:pt>
                <c:pt idx="2">
                  <c:v>2.0499999999999998</c:v>
                </c:pt>
                <c:pt idx="3">
                  <c:v>#N/A</c:v>
                </c:pt>
                <c:pt idx="4">
                  <c:v>0.61</c:v>
                </c:pt>
                <c:pt idx="5">
                  <c:v>#N/A</c:v>
                </c:pt>
                <c:pt idx="6">
                  <c:v>0</c:v>
                </c:pt>
                <c:pt idx="7">
                  <c:v>0</c:v>
                </c:pt>
                <c:pt idx="8">
                  <c:v>0</c:v>
                </c:pt>
                <c:pt idx="9">
                  <c:v>0</c:v>
                </c:pt>
              </c:numCache>
            </c:numRef>
          </c:val>
          <c:extLst>
            <c:ext xmlns:c16="http://schemas.microsoft.com/office/drawing/2014/chart" uri="{C3380CC4-5D6E-409C-BE32-E72D297353CC}">
              <c16:uniqueId val="{00000001-1B52-48B6-8613-BAA5E589E8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52-48B6-8613-BAA5E589E8F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0.15</c:v>
                </c:pt>
                <c:pt idx="4">
                  <c:v>#N/A</c:v>
                </c:pt>
                <c:pt idx="5">
                  <c:v>1.31</c:v>
                </c:pt>
                <c:pt idx="6">
                  <c:v>#N/A</c:v>
                </c:pt>
                <c:pt idx="7">
                  <c:v>0.85</c:v>
                </c:pt>
                <c:pt idx="8">
                  <c:v>#N/A</c:v>
                </c:pt>
                <c:pt idx="9">
                  <c:v>0.06</c:v>
                </c:pt>
              </c:numCache>
            </c:numRef>
          </c:val>
          <c:extLst>
            <c:ext xmlns:c16="http://schemas.microsoft.com/office/drawing/2014/chart" uri="{C3380CC4-5D6E-409C-BE32-E72D297353CC}">
              <c16:uniqueId val="{00000003-1B52-48B6-8613-BAA5E589E8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7.0000000000000007E-2</c:v>
                </c:pt>
                <c:pt idx="8">
                  <c:v>#N/A</c:v>
                </c:pt>
                <c:pt idx="9">
                  <c:v>7.0000000000000007E-2</c:v>
                </c:pt>
              </c:numCache>
            </c:numRef>
          </c:val>
          <c:extLst>
            <c:ext xmlns:c16="http://schemas.microsoft.com/office/drawing/2014/chart" uri="{C3380CC4-5D6E-409C-BE32-E72D297353CC}">
              <c16:uniqueId val="{00000004-1B52-48B6-8613-BAA5E589E8FE}"/>
            </c:ext>
          </c:extLst>
        </c:ser>
        <c:ser>
          <c:idx val="5"/>
          <c:order val="5"/>
          <c:tx>
            <c:strRef>
              <c:f>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1.34</c:v>
                </c:pt>
                <c:pt idx="1">
                  <c:v>#N/A</c:v>
                </c:pt>
                <c:pt idx="2">
                  <c:v>#N/A</c:v>
                </c:pt>
                <c:pt idx="3">
                  <c:v>0</c:v>
                </c:pt>
                <c:pt idx="4">
                  <c:v>#N/A</c:v>
                </c:pt>
                <c:pt idx="5">
                  <c:v>0.02</c:v>
                </c:pt>
                <c:pt idx="6">
                  <c:v>#N/A</c:v>
                </c:pt>
                <c:pt idx="7">
                  <c:v>7.0000000000000007E-2</c:v>
                </c:pt>
                <c:pt idx="8">
                  <c:v>#N/A</c:v>
                </c:pt>
                <c:pt idx="9">
                  <c:v>0.08</c:v>
                </c:pt>
              </c:numCache>
            </c:numRef>
          </c:val>
          <c:extLst>
            <c:ext xmlns:c16="http://schemas.microsoft.com/office/drawing/2014/chart" uri="{C3380CC4-5D6E-409C-BE32-E72D297353CC}">
              <c16:uniqueId val="{00000005-1B52-48B6-8613-BAA5E589E8FE}"/>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c:v>
                </c:pt>
              </c:numCache>
            </c:numRef>
          </c:val>
          <c:extLst>
            <c:ext xmlns:c16="http://schemas.microsoft.com/office/drawing/2014/chart" uri="{C3380CC4-5D6E-409C-BE32-E72D297353CC}">
              <c16:uniqueId val="{00000006-1B52-48B6-8613-BAA5E589E8F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3.18</c:v>
                </c:pt>
                <c:pt idx="2">
                  <c:v>#N/A</c:v>
                </c:pt>
                <c:pt idx="3">
                  <c:v>3.18</c:v>
                </c:pt>
                <c:pt idx="4">
                  <c:v>#N/A</c:v>
                </c:pt>
                <c:pt idx="5">
                  <c:v>3.35</c:v>
                </c:pt>
                <c:pt idx="6">
                  <c:v>#N/A</c:v>
                </c:pt>
                <c:pt idx="7">
                  <c:v>3.55</c:v>
                </c:pt>
                <c:pt idx="8">
                  <c:v>#N/A</c:v>
                </c:pt>
                <c:pt idx="9">
                  <c:v>0.7</c:v>
                </c:pt>
              </c:numCache>
            </c:numRef>
          </c:val>
          <c:extLst>
            <c:ext xmlns:c16="http://schemas.microsoft.com/office/drawing/2014/chart" uri="{C3380CC4-5D6E-409C-BE32-E72D297353CC}">
              <c16:uniqueId val="{00000007-1B52-48B6-8613-BAA5E589E8F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2.2799999999999998</c:v>
                </c:pt>
                <c:pt idx="2">
                  <c:v>#N/A</c:v>
                </c:pt>
                <c:pt idx="3">
                  <c:v>2.11</c:v>
                </c:pt>
                <c:pt idx="4">
                  <c:v>#N/A</c:v>
                </c:pt>
                <c:pt idx="5">
                  <c:v>1.1499999999999999</c:v>
                </c:pt>
                <c:pt idx="6">
                  <c:v>#N/A</c:v>
                </c:pt>
                <c:pt idx="7">
                  <c:v>0.64</c:v>
                </c:pt>
                <c:pt idx="8">
                  <c:v>#N/A</c:v>
                </c:pt>
                <c:pt idx="9">
                  <c:v>1.66</c:v>
                </c:pt>
              </c:numCache>
            </c:numRef>
          </c:val>
          <c:extLst>
            <c:ext xmlns:c16="http://schemas.microsoft.com/office/drawing/2014/chart" uri="{C3380CC4-5D6E-409C-BE32-E72D297353CC}">
              <c16:uniqueId val="{00000008-1B52-48B6-8613-BAA5E589E8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8.82</c:v>
                </c:pt>
                <c:pt idx="2">
                  <c:v>#N/A</c:v>
                </c:pt>
                <c:pt idx="3">
                  <c:v>14.5</c:v>
                </c:pt>
                <c:pt idx="4">
                  <c:v>#N/A</c:v>
                </c:pt>
                <c:pt idx="5">
                  <c:v>14.04</c:v>
                </c:pt>
                <c:pt idx="6">
                  <c:v>#N/A</c:v>
                </c:pt>
                <c:pt idx="7">
                  <c:v>12.02</c:v>
                </c:pt>
                <c:pt idx="8">
                  <c:v>#N/A</c:v>
                </c:pt>
                <c:pt idx="9">
                  <c:v>9.26</c:v>
                </c:pt>
              </c:numCache>
            </c:numRef>
          </c:val>
          <c:extLst>
            <c:ext xmlns:c16="http://schemas.microsoft.com/office/drawing/2014/chart" uri="{C3380CC4-5D6E-409C-BE32-E72D297353CC}">
              <c16:uniqueId val="{00000009-1B52-48B6-8613-BAA5E589E8FE}"/>
            </c:ext>
          </c:extLst>
        </c:ser>
        <c:dLbls>
          <c:showLegendKey val="0"/>
          <c:showVal val="0"/>
          <c:showCatName val="0"/>
          <c:showSerName val="0"/>
          <c:showPercent val="0"/>
          <c:showBubbleSize val="0"/>
        </c:dLbls>
        <c:gapWidth val="150"/>
        <c:overlap val="100"/>
        <c:axId val="429913680"/>
        <c:axId val="429914064"/>
      </c:barChart>
      <c:catAx>
        <c:axId val="42991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914064"/>
        <c:crosses val="autoZero"/>
        <c:auto val="1"/>
        <c:lblAlgn val="ctr"/>
        <c:lblOffset val="100"/>
        <c:tickLblSkip val="1"/>
        <c:tickMarkSkip val="1"/>
        <c:noMultiLvlLbl val="0"/>
      </c:catAx>
      <c:valAx>
        <c:axId val="42991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91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463</c:v>
                </c:pt>
                <c:pt idx="5">
                  <c:v>483</c:v>
                </c:pt>
                <c:pt idx="8">
                  <c:v>478</c:v>
                </c:pt>
                <c:pt idx="11">
                  <c:v>504</c:v>
                </c:pt>
                <c:pt idx="14">
                  <c:v>497</c:v>
                </c:pt>
              </c:numCache>
            </c:numRef>
          </c:val>
          <c:extLst>
            <c:ext xmlns:c16="http://schemas.microsoft.com/office/drawing/2014/chart" uri="{C3380CC4-5D6E-409C-BE32-E72D297353CC}">
              <c16:uniqueId val="{00000000-5EF1-4642-A80F-70C5C14AEC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F1-4642-A80F-70C5C14AEC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F1-4642-A80F-70C5C14AEC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129</c:v>
                </c:pt>
                <c:pt idx="3">
                  <c:v>110</c:v>
                </c:pt>
                <c:pt idx="6">
                  <c:v>79</c:v>
                </c:pt>
                <c:pt idx="9">
                  <c:v>47</c:v>
                </c:pt>
                <c:pt idx="12">
                  <c:v>49</c:v>
                </c:pt>
              </c:numCache>
            </c:numRef>
          </c:val>
          <c:extLst>
            <c:ext xmlns:c16="http://schemas.microsoft.com/office/drawing/2014/chart" uri="{C3380CC4-5D6E-409C-BE32-E72D297353CC}">
              <c16:uniqueId val="{00000003-5EF1-4642-A80F-70C5C14AEC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c:v>
                </c:pt>
                <c:pt idx="3">
                  <c:v>20</c:v>
                </c:pt>
                <c:pt idx="6">
                  <c:v>20</c:v>
                </c:pt>
                <c:pt idx="9">
                  <c:v>23</c:v>
                </c:pt>
                <c:pt idx="12">
                  <c:v>23</c:v>
                </c:pt>
              </c:numCache>
            </c:numRef>
          </c:val>
          <c:extLst>
            <c:ext xmlns:c16="http://schemas.microsoft.com/office/drawing/2014/chart" uri="{C3380CC4-5D6E-409C-BE32-E72D297353CC}">
              <c16:uniqueId val="{00000004-5EF1-4642-A80F-70C5C14AEC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F1-4642-A80F-70C5C14AEC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F1-4642-A80F-70C5C14AEC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648</c:v>
                </c:pt>
                <c:pt idx="3">
                  <c:v>639</c:v>
                </c:pt>
                <c:pt idx="6">
                  <c:v>654</c:v>
                </c:pt>
                <c:pt idx="9">
                  <c:v>665</c:v>
                </c:pt>
                <c:pt idx="12">
                  <c:v>716</c:v>
                </c:pt>
              </c:numCache>
            </c:numRef>
          </c:val>
          <c:extLst>
            <c:ext xmlns:c16="http://schemas.microsoft.com/office/drawing/2014/chart" uri="{C3380CC4-5D6E-409C-BE32-E72D297353CC}">
              <c16:uniqueId val="{00000007-5EF1-4642-A80F-70C5C14AEC2F}"/>
            </c:ext>
          </c:extLst>
        </c:ser>
        <c:dLbls>
          <c:showLegendKey val="0"/>
          <c:showVal val="0"/>
          <c:showCatName val="0"/>
          <c:showSerName val="0"/>
          <c:showPercent val="0"/>
          <c:showBubbleSize val="0"/>
        </c:dLbls>
        <c:gapWidth val="100"/>
        <c:overlap val="100"/>
        <c:axId val="419305408"/>
        <c:axId val="42620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333</c:v>
                </c:pt>
                <c:pt idx="2">
                  <c:v>#N/A</c:v>
                </c:pt>
                <c:pt idx="3">
                  <c:v>#N/A</c:v>
                </c:pt>
                <c:pt idx="4">
                  <c:v>286</c:v>
                </c:pt>
                <c:pt idx="5">
                  <c:v>#N/A</c:v>
                </c:pt>
                <c:pt idx="6">
                  <c:v>#N/A</c:v>
                </c:pt>
                <c:pt idx="7">
                  <c:v>275</c:v>
                </c:pt>
                <c:pt idx="8">
                  <c:v>#N/A</c:v>
                </c:pt>
                <c:pt idx="9">
                  <c:v>#N/A</c:v>
                </c:pt>
                <c:pt idx="10">
                  <c:v>231</c:v>
                </c:pt>
                <c:pt idx="11">
                  <c:v>#N/A</c:v>
                </c:pt>
                <c:pt idx="12">
                  <c:v>#N/A</c:v>
                </c:pt>
                <c:pt idx="13">
                  <c:v>291</c:v>
                </c:pt>
                <c:pt idx="14">
                  <c:v>#N/A</c:v>
                </c:pt>
              </c:numCache>
            </c:numRef>
          </c:val>
          <c:smooth val="0"/>
          <c:extLst>
            <c:ext xmlns:c16="http://schemas.microsoft.com/office/drawing/2014/chart" uri="{C3380CC4-5D6E-409C-BE32-E72D297353CC}">
              <c16:uniqueId val="{00000008-5EF1-4642-A80F-70C5C14AEC2F}"/>
            </c:ext>
          </c:extLst>
        </c:ser>
        <c:dLbls>
          <c:showLegendKey val="0"/>
          <c:showVal val="0"/>
          <c:showCatName val="0"/>
          <c:showSerName val="0"/>
          <c:showPercent val="0"/>
          <c:showBubbleSize val="0"/>
        </c:dLbls>
        <c:marker val="1"/>
        <c:smooth val="0"/>
        <c:axId val="419305408"/>
        <c:axId val="426206064"/>
      </c:lineChart>
      <c:catAx>
        <c:axId val="4193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206064"/>
        <c:crosses val="autoZero"/>
        <c:auto val="1"/>
        <c:lblAlgn val="ctr"/>
        <c:lblOffset val="100"/>
        <c:tickLblSkip val="1"/>
        <c:tickMarkSkip val="1"/>
        <c:noMultiLvlLbl val="0"/>
      </c:catAx>
      <c:valAx>
        <c:axId val="42620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30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5206</c:v>
                </c:pt>
                <c:pt idx="5">
                  <c:v>5589</c:v>
                </c:pt>
                <c:pt idx="8">
                  <c:v>6952</c:v>
                </c:pt>
                <c:pt idx="11">
                  <c:v>7242</c:v>
                </c:pt>
                <c:pt idx="14">
                  <c:v>7137</c:v>
                </c:pt>
              </c:numCache>
            </c:numRef>
          </c:val>
          <c:extLst>
            <c:ext xmlns:c16="http://schemas.microsoft.com/office/drawing/2014/chart" uri="{C3380CC4-5D6E-409C-BE32-E72D297353CC}">
              <c16:uniqueId val="{00000000-BA31-4898-9870-BCF87BAD0A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665</c:v>
                </c:pt>
                <c:pt idx="5">
                  <c:v>607</c:v>
                </c:pt>
                <c:pt idx="8">
                  <c:v>511</c:v>
                </c:pt>
                <c:pt idx="11">
                  <c:v>476</c:v>
                </c:pt>
                <c:pt idx="14">
                  <c:v>450</c:v>
                </c:pt>
              </c:numCache>
            </c:numRef>
          </c:val>
          <c:extLst>
            <c:ext xmlns:c16="http://schemas.microsoft.com/office/drawing/2014/chart" uri="{C3380CC4-5D6E-409C-BE32-E72D297353CC}">
              <c16:uniqueId val="{00000001-BA31-4898-9870-BCF87BAD0A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4484</c:v>
                </c:pt>
                <c:pt idx="5">
                  <c:v>4059</c:v>
                </c:pt>
                <c:pt idx="8">
                  <c:v>4506</c:v>
                </c:pt>
                <c:pt idx="11">
                  <c:v>5959</c:v>
                </c:pt>
                <c:pt idx="14">
                  <c:v>6930</c:v>
                </c:pt>
              </c:numCache>
            </c:numRef>
          </c:val>
          <c:extLst>
            <c:ext xmlns:c16="http://schemas.microsoft.com/office/drawing/2014/chart" uri="{C3380CC4-5D6E-409C-BE32-E72D297353CC}">
              <c16:uniqueId val="{00000002-BA31-4898-9870-BCF87BAD0A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31-4898-9870-BCF87BAD0A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31-4898-9870-BCF87BAD0A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31-4898-9870-BCF87BAD0A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1044</c:v>
                </c:pt>
                <c:pt idx="3">
                  <c:v>1029</c:v>
                </c:pt>
                <c:pt idx="6">
                  <c:v>955</c:v>
                </c:pt>
                <c:pt idx="9">
                  <c:v>956</c:v>
                </c:pt>
                <c:pt idx="12">
                  <c:v>909</c:v>
                </c:pt>
              </c:numCache>
            </c:numRef>
          </c:val>
          <c:extLst>
            <c:ext xmlns:c16="http://schemas.microsoft.com/office/drawing/2014/chart" uri="{C3380CC4-5D6E-409C-BE32-E72D297353CC}">
              <c16:uniqueId val="{00000006-BA31-4898-9870-BCF87BAD0A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590</c:v>
                </c:pt>
                <c:pt idx="3">
                  <c:v>485</c:v>
                </c:pt>
                <c:pt idx="6">
                  <c:v>409</c:v>
                </c:pt>
                <c:pt idx="9">
                  <c:v>364</c:v>
                </c:pt>
                <c:pt idx="12">
                  <c:v>321</c:v>
                </c:pt>
              </c:numCache>
            </c:numRef>
          </c:val>
          <c:extLst>
            <c:ext xmlns:c16="http://schemas.microsoft.com/office/drawing/2014/chart" uri="{C3380CC4-5D6E-409C-BE32-E72D297353CC}">
              <c16:uniqueId val="{00000007-BA31-4898-9870-BCF87BAD0A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252</c:v>
                </c:pt>
                <c:pt idx="3">
                  <c:v>240</c:v>
                </c:pt>
                <c:pt idx="6">
                  <c:v>214</c:v>
                </c:pt>
                <c:pt idx="9">
                  <c:v>212</c:v>
                </c:pt>
                <c:pt idx="12">
                  <c:v>216</c:v>
                </c:pt>
              </c:numCache>
            </c:numRef>
          </c:val>
          <c:extLst>
            <c:ext xmlns:c16="http://schemas.microsoft.com/office/drawing/2014/chart" uri="{C3380CC4-5D6E-409C-BE32-E72D297353CC}">
              <c16:uniqueId val="{00000008-BA31-4898-9870-BCF87BAD0A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31-4898-9870-BCF87BAD0A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8639</c:v>
                </c:pt>
                <c:pt idx="3">
                  <c:v>9110</c:v>
                </c:pt>
                <c:pt idx="6">
                  <c:v>10066</c:v>
                </c:pt>
                <c:pt idx="9">
                  <c:v>11123</c:v>
                </c:pt>
                <c:pt idx="12">
                  <c:v>11499</c:v>
                </c:pt>
              </c:numCache>
            </c:numRef>
          </c:val>
          <c:extLst>
            <c:ext xmlns:c16="http://schemas.microsoft.com/office/drawing/2014/chart" uri="{C3380CC4-5D6E-409C-BE32-E72D297353CC}">
              <c16:uniqueId val="{0000000A-BA31-4898-9870-BCF87BAD0A23}"/>
            </c:ext>
          </c:extLst>
        </c:ser>
        <c:dLbls>
          <c:showLegendKey val="0"/>
          <c:showVal val="0"/>
          <c:showCatName val="0"/>
          <c:showSerName val="0"/>
          <c:showPercent val="0"/>
          <c:showBubbleSize val="0"/>
        </c:dLbls>
        <c:gapWidth val="100"/>
        <c:overlap val="100"/>
        <c:axId val="429969224"/>
        <c:axId val="426215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171</c:v>
                </c:pt>
                <c:pt idx="2">
                  <c:v>#N/A</c:v>
                </c:pt>
                <c:pt idx="3">
                  <c:v>#N/A</c:v>
                </c:pt>
                <c:pt idx="4">
                  <c:v>610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31-4898-9870-BCF87BAD0A23}"/>
            </c:ext>
          </c:extLst>
        </c:ser>
        <c:dLbls>
          <c:showLegendKey val="0"/>
          <c:showVal val="0"/>
          <c:showCatName val="0"/>
          <c:showSerName val="0"/>
          <c:showPercent val="0"/>
          <c:showBubbleSize val="0"/>
        </c:dLbls>
        <c:marker val="1"/>
        <c:smooth val="0"/>
        <c:axId val="429969224"/>
        <c:axId val="426215960"/>
      </c:lineChart>
      <c:catAx>
        <c:axId val="42996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215960"/>
        <c:crosses val="autoZero"/>
        <c:auto val="1"/>
        <c:lblAlgn val="ctr"/>
        <c:lblOffset val="100"/>
        <c:tickLblSkip val="1"/>
        <c:tickMarkSkip val="1"/>
        <c:noMultiLvlLbl val="0"/>
      </c:catAx>
      <c:valAx>
        <c:axId val="42621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969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1056</c:v>
                </c:pt>
                <c:pt idx="1">
                  <c:v>1572</c:v>
                </c:pt>
                <c:pt idx="2">
                  <c:v>1814</c:v>
                </c:pt>
              </c:numCache>
            </c:numRef>
          </c:val>
          <c:extLst>
            <c:ext xmlns:c16="http://schemas.microsoft.com/office/drawing/2014/chart" uri="{C3380CC4-5D6E-409C-BE32-E72D297353CC}">
              <c16:uniqueId val="{00000000-2EE0-465E-B22A-79B0F51DC9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2EE0-465E-B22A-79B0F51DC9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2732</c:v>
                </c:pt>
                <c:pt idx="1">
                  <c:v>3581</c:v>
                </c:pt>
                <c:pt idx="2">
                  <c:v>4275</c:v>
                </c:pt>
              </c:numCache>
            </c:numRef>
          </c:val>
          <c:extLst>
            <c:ext xmlns:c16="http://schemas.microsoft.com/office/drawing/2014/chart" uri="{C3380CC4-5D6E-409C-BE32-E72D297353CC}">
              <c16:uniqueId val="{00000002-2EE0-465E-B22A-79B0F51DC968}"/>
            </c:ext>
          </c:extLst>
        </c:ser>
        <c:dLbls>
          <c:showLegendKey val="0"/>
          <c:showVal val="0"/>
          <c:showCatName val="0"/>
          <c:showSerName val="0"/>
          <c:showPercent val="0"/>
          <c:showBubbleSize val="0"/>
        </c:dLbls>
        <c:gapWidth val="120"/>
        <c:overlap val="100"/>
        <c:axId val="425708176"/>
        <c:axId val="429625312"/>
      </c:barChart>
      <c:catAx>
        <c:axId val="42570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625312"/>
        <c:crosses val="autoZero"/>
        <c:auto val="1"/>
        <c:lblAlgn val="ctr"/>
        <c:lblOffset val="100"/>
        <c:tickLblSkip val="1"/>
        <c:tickMarkSkip val="1"/>
        <c:noMultiLvlLbl val="0"/>
      </c:catAx>
      <c:valAx>
        <c:axId val="429625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70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に借り入れた過疎対策事業債及び一般補助施設整備等事業債の元金償還が開始されたこと等により元利償還金が５１百万円の増となった。また、元利償還金等が増加し、算入公債費等が減少したことにより、実質公債費比率の分子が６０百万円の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過疎対策事業債等の元金償還が順次増加していくことに加え、大型事業に係る地方債の元金償還も数年のうちに開始となるため増加傾向に転じることが見込まれる。そのため、引き続き、事業の精査等を徹底し、慎重な借り入れを実施してい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満期一括償還地方債を活用していない。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負担等見込額は、一部事務組合である湯浅広川消防組合で新たな地方債の借り入れがあったが、既往債の償還額が借り入れ額を上回ったため、減少傾向にある。しかし、地域福祉センター建設事業や特別養護老人ホーム潮光園新築移転事業などの大型事業に係る地方債の借り入れにより、一般会計等に係る地方債の現在高は右肩上がりに伸びてきている。その一方で、財政調整基金及びふるさとまちづくり基金の積み増しで充当可能基金が大幅に増となったことで、結果として、将来負担比率の分子は５５１百万円の減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８年度以降「ふるさとまちづくり寄附金」を基金に積み立てていることにより充当可能基金は大幅に増えているが、現在の状況が続く確証はないため、引き続き安定した財政運営に努め、将来への負担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まちづくり基金については、寄附者の指定する各種事業へ充当するため５７３，８８６千円を取り崩しているものの、令和４年度ふるさとまちづくり寄附金を１，２４７，５２３千円積み立て、また令和３年度決算余剰金を財政調整基金へ２４２，１２５千円、都市計画税収入を都市計画事業基金へ２２，３１０千円積み立てたこと等により、基金全体としては９３６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徐々に増加しているが、大半はふるさとまちづくり寄附金を原資とする、ふるさとまちづくり基金である。これは基金設置目的に沿った活用が求められるものであるため、安定的な財政運営のためには財政調整基金や減債基金が必須である。財政調整基金や減債基金は県内他自治体と比較しても決して余裕がある状況とは言い難く、今後としても決算状況を踏まえながら可能な範囲で、積み立て額を増額させ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そのほか湯浅町の発展に寄与する事業の財源として活用する。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・都市計画事業基金：都市計画事業の財源として活用する。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現状においては、栖原ポンプ場改築事業に係る地方債の償還に活用している。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・ふるさとまちづくり基金：寄附者の指定する各種事業に活用するため５７３，８８６千円を取り崩し、令和４年度のふるさとまち</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づくり寄附金を１，２４７，５２３千円積み立てた。結果的に積み立て額が取り崩し額を上回ったため、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６７３，６３７千円の増となった。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・都市計画事業基金：栖原ポンプ場改築事業に係る地方債の償還のために７，１２２千円を取り崩したが、令和４年度の都市計画税</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収入を２２，３１０千円積み立てたため、２１，５９８千円の増となった。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・ふるさとまちづくり基金：全国から頂いた寄附金を原資とした基金であるため、今後も有効かつ適正に活用していく。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まちづくり寄附金やふるさとまちづくり基金を有効活用しながら各種事業を実施しているため、結果的に歳入一般財源に余剰が生まれた。そのため、取り崩しを回避した上で、令和３年度決算剰余金の１／２（条例で規定）の額である２３０，４８５千円に加え、１１，６４１千円を積み立てることがで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順次開始となっており、現在進行中の大型事業に係る地方債の償還についても数年のうちに開始となるため、公債費が増加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安定した財政運営を継続するためにも、決算状況を踏まえながら可能な範囲で積み立て額を増額させていく必要がある。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11,172
11,112
20.80
11,872,148
11,445,509
348,884
3,766,132
11,498,970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で推移しており、今後としても大幅な税収の増は見込めないため、財政力指数としても横ばいで推移すると考えられる。課税客体の適切な把握や、徴税率の向上を図り、少しでも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165629</xdr:rowOff>
    </xdr:from>
    <xdr:to>
      <xdr:col>19</xdr:col>
      <xdr:colOff>133350</xdr:colOff>
      <xdr:row>44</xdr:row>
      <xdr:rowOff>4233</xdr:rowOff>
    </xdr:to>
    <xdr:cxnSp macro="">
      <xdr:nvCxnSpPr>
        <xdr:cNvPr id="75" name="直線コネクタ 74"/>
        <xdr:cNvCxnSpPr/>
      </xdr:nvCxnSpPr>
      <xdr:spPr>
        <a:xfrm>
          <a:off x="3225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43</xdr:row>
      <xdr:rowOff>165629</xdr:rowOff>
    </xdr:to>
    <xdr:cxnSp macro="">
      <xdr:nvCxnSpPr>
        <xdr:cNvPr id="78" name="直線コネクタ 77"/>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43</xdr:row>
      <xdr:rowOff>165629</xdr:rowOff>
    </xdr:to>
    <xdr:cxnSp macro="">
      <xdr:nvCxnSpPr>
        <xdr:cNvPr id="81" name="直線コネクタ 80"/>
        <xdr:cNvCxnSpPr/>
      </xdr:nvCxnSpPr>
      <xdr:spPr>
        <a:xfrm>
          <a:off x="1447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114829</xdr:rowOff>
    </xdr:from>
    <xdr:to>
      <xdr:col>7</xdr:col>
      <xdr:colOff>31750</xdr:colOff>
      <xdr:row>44</xdr:row>
      <xdr:rowOff>44979</xdr:rowOff>
    </xdr:to>
    <xdr:sp macro="" textlink="">
      <xdr:nvSpPr>
        <xdr:cNvPr id="99" name="楕円 98"/>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29756</xdr:rowOff>
    </xdr:from>
    <xdr:ext cx="762000" cy="259045"/>
    <xdr:sp macro="" textlink="">
      <xdr:nvSpPr>
        <xdr:cNvPr id="100" name="テキスト ボックス 99"/>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４．８ポイント上昇し、類似団体内平均値を５．７ポイント上回る結果となった。要因としては、歳入の経常一般財源が減額したことや、給与改定に伴う人件費の増額、平成３０年度に借り入れた地方債の据置期間終了により元金償還が開始となったことに伴う公債費の増額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ふるさとまちづくり寄附金等の多寡に左右される状況であるが、今後は、安定した比率を維持できるよう、経常経費の削減等に努めていく必要がある。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65</xdr:row>
      <xdr:rowOff>3048</xdr:rowOff>
    </xdr:to>
    <xdr:cxnSp macro="">
      <xdr:nvCxnSpPr>
        <xdr:cNvPr id="133" name="直線コネクタ 132"/>
        <xdr:cNvCxnSpPr/>
      </xdr:nvCxnSpPr>
      <xdr:spPr>
        <a:xfrm>
          <a:off x="4114800" y="1091565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114300</xdr:rowOff>
    </xdr:to>
    <xdr:cxnSp macro="">
      <xdr:nvCxnSpPr>
        <xdr:cNvPr id="136" name="直線コネクタ 135"/>
        <xdr:cNvCxnSpPr/>
      </xdr:nvCxnSpPr>
      <xdr:spPr>
        <a:xfrm>
          <a:off x="3225800" y="108480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75692</xdr:rowOff>
    </xdr:to>
    <xdr:cxnSp macro="">
      <xdr:nvCxnSpPr>
        <xdr:cNvPr id="139" name="直線コネクタ 138"/>
        <xdr:cNvCxnSpPr/>
      </xdr:nvCxnSpPr>
      <xdr:spPr>
        <a:xfrm flipV="1">
          <a:off x="2336800" y="1084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164846</xdr:rowOff>
    </xdr:from>
    <xdr:to>
      <xdr:col>15</xdr:col>
      <xdr:colOff>133350</xdr:colOff>
      <xdr:row>64</xdr:row>
      <xdr:rowOff>94996</xdr:rowOff>
    </xdr:to>
    <xdr:sp macro="" textlink="">
      <xdr:nvSpPr>
        <xdr:cNvPr id="140" name="フローチャート: 判断 139"/>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41" name="テキスト ボックス 140"/>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143256</xdr:rowOff>
    </xdr:to>
    <xdr:cxnSp macro="">
      <xdr:nvCxnSpPr>
        <xdr:cNvPr id="142" name="直線コネクタ 141"/>
        <xdr:cNvCxnSpPr/>
      </xdr:nvCxnSpPr>
      <xdr:spPr>
        <a:xfrm flipV="1">
          <a:off x="1447800" y="108770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3" name="フローチャート: 判断 142"/>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4" name="テキスト ボックス 143"/>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5" name="フローチャート: 判断 144"/>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46" name="テキスト ボックス 145"/>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2" name="楕円 151"/>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3"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5" name="テキスト ボックス 15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6" name="楕円 155"/>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7" name="テキスト ボックス 156"/>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8" name="楕円 157"/>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136669</xdr:rowOff>
    </xdr:from>
    <xdr:ext cx="762000" cy="259045"/>
    <xdr:sp macro="" textlink="">
      <xdr:nvSpPr>
        <xdr:cNvPr id="159" name="テキスト ボックス 15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60" name="楕円 159"/>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61" name="テキスト ボックス 160"/>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２４，２５０円の増額となっており、依然として大きな乖離が生じている。これは約３４億円の「ふるさとまちづくり寄附金」を頂いていることに伴い、業務委託等をはじめとする経費等の物件費が伸び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「ふるさとまちづくり寄附金」が落ち込まない限り、この傾向は続くと考えられる。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22915</xdr:rowOff>
    </xdr:from>
    <xdr:to>
      <xdr:col>23</xdr:col>
      <xdr:colOff>133350</xdr:colOff>
      <xdr:row>85</xdr:row>
      <xdr:rowOff>106508</xdr:rowOff>
    </xdr:to>
    <xdr:cxnSp macro="">
      <xdr:nvCxnSpPr>
        <xdr:cNvPr id="198" name="直線コネクタ 197"/>
        <xdr:cNvCxnSpPr/>
      </xdr:nvCxnSpPr>
      <xdr:spPr>
        <a:xfrm>
          <a:off x="4114800" y="14596165"/>
          <a:ext cx="838200" cy="8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22915</xdr:rowOff>
    </xdr:from>
    <xdr:to>
      <xdr:col>19</xdr:col>
      <xdr:colOff>133350</xdr:colOff>
      <xdr:row>85</xdr:row>
      <xdr:rowOff>33635</xdr:rowOff>
    </xdr:to>
    <xdr:cxnSp macro="">
      <xdr:nvCxnSpPr>
        <xdr:cNvPr id="201" name="直線コネクタ 200"/>
        <xdr:cNvCxnSpPr/>
      </xdr:nvCxnSpPr>
      <xdr:spPr>
        <a:xfrm flipV="1">
          <a:off x="3225800" y="14596165"/>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110927</xdr:rowOff>
    </xdr:from>
    <xdr:to>
      <xdr:col>15</xdr:col>
      <xdr:colOff>82550</xdr:colOff>
      <xdr:row>85</xdr:row>
      <xdr:rowOff>33635</xdr:rowOff>
    </xdr:to>
    <xdr:cxnSp macro="">
      <xdr:nvCxnSpPr>
        <xdr:cNvPr id="204" name="直線コネクタ 203"/>
        <xdr:cNvCxnSpPr/>
      </xdr:nvCxnSpPr>
      <xdr:spPr>
        <a:xfrm>
          <a:off x="2336800" y="14512727"/>
          <a:ext cx="889000" cy="9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110927</xdr:rowOff>
    </xdr:from>
    <xdr:to>
      <xdr:col>11</xdr:col>
      <xdr:colOff>31750</xdr:colOff>
      <xdr:row>86</xdr:row>
      <xdr:rowOff>64236</xdr:rowOff>
    </xdr:to>
    <xdr:cxnSp macro="">
      <xdr:nvCxnSpPr>
        <xdr:cNvPr id="207" name="直線コネクタ 206"/>
        <xdr:cNvCxnSpPr/>
      </xdr:nvCxnSpPr>
      <xdr:spPr>
        <a:xfrm flipV="1">
          <a:off x="1447800" y="14512727"/>
          <a:ext cx="889000" cy="29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55708</xdr:rowOff>
    </xdr:from>
    <xdr:to>
      <xdr:col>23</xdr:col>
      <xdr:colOff>184150</xdr:colOff>
      <xdr:row>85</xdr:row>
      <xdr:rowOff>157308</xdr:rowOff>
    </xdr:to>
    <xdr:sp macro="" textlink="">
      <xdr:nvSpPr>
        <xdr:cNvPr id="217" name="楕円 216"/>
        <xdr:cNvSpPr/>
      </xdr:nvSpPr>
      <xdr:spPr>
        <a:xfrm>
          <a:off x="4902200" y="146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27785</xdr:rowOff>
    </xdr:from>
    <xdr:ext cx="762000" cy="259045"/>
    <xdr:sp macro="" textlink="">
      <xdr:nvSpPr>
        <xdr:cNvPr id="218" name="人件費・物件費等の状況該当値テキスト"/>
        <xdr:cNvSpPr txBox="1"/>
      </xdr:nvSpPr>
      <xdr:spPr>
        <a:xfrm>
          <a:off x="5041900" y="146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143565</xdr:rowOff>
    </xdr:from>
    <xdr:to>
      <xdr:col>19</xdr:col>
      <xdr:colOff>184150</xdr:colOff>
      <xdr:row>85</xdr:row>
      <xdr:rowOff>73715</xdr:rowOff>
    </xdr:to>
    <xdr:sp macro="" textlink="">
      <xdr:nvSpPr>
        <xdr:cNvPr id="219" name="楕円 218"/>
        <xdr:cNvSpPr/>
      </xdr:nvSpPr>
      <xdr:spPr>
        <a:xfrm>
          <a:off x="4064000" y="145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58492</xdr:rowOff>
    </xdr:from>
    <xdr:ext cx="736600" cy="259045"/>
    <xdr:sp macro="" textlink="">
      <xdr:nvSpPr>
        <xdr:cNvPr id="220" name="テキスト ボックス 219"/>
        <xdr:cNvSpPr txBox="1"/>
      </xdr:nvSpPr>
      <xdr:spPr>
        <a:xfrm>
          <a:off x="3733800" y="14631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154285</xdr:rowOff>
    </xdr:from>
    <xdr:to>
      <xdr:col>15</xdr:col>
      <xdr:colOff>133350</xdr:colOff>
      <xdr:row>85</xdr:row>
      <xdr:rowOff>84435</xdr:rowOff>
    </xdr:to>
    <xdr:sp macro="" textlink="">
      <xdr:nvSpPr>
        <xdr:cNvPr id="221" name="楕円 220"/>
        <xdr:cNvSpPr/>
      </xdr:nvSpPr>
      <xdr:spPr>
        <a:xfrm>
          <a:off x="3175000" y="145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69212</xdr:rowOff>
    </xdr:from>
    <xdr:ext cx="762000" cy="259045"/>
    <xdr:sp macro="" textlink="">
      <xdr:nvSpPr>
        <xdr:cNvPr id="222" name="テキスト ボックス 221"/>
        <xdr:cNvSpPr txBox="1"/>
      </xdr:nvSpPr>
      <xdr:spPr>
        <a:xfrm>
          <a:off x="2844800" y="1464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60127</xdr:rowOff>
    </xdr:from>
    <xdr:to>
      <xdr:col>11</xdr:col>
      <xdr:colOff>82550</xdr:colOff>
      <xdr:row>84</xdr:row>
      <xdr:rowOff>161727</xdr:rowOff>
    </xdr:to>
    <xdr:sp macro="" textlink="">
      <xdr:nvSpPr>
        <xdr:cNvPr id="223" name="楕円 222"/>
        <xdr:cNvSpPr/>
      </xdr:nvSpPr>
      <xdr:spPr>
        <a:xfrm>
          <a:off x="2286000" y="14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146504</xdr:rowOff>
    </xdr:from>
    <xdr:ext cx="762000" cy="259045"/>
    <xdr:sp macro="" textlink="">
      <xdr:nvSpPr>
        <xdr:cNvPr id="224" name="テキスト ボックス 223"/>
        <xdr:cNvSpPr txBox="1"/>
      </xdr:nvSpPr>
      <xdr:spPr>
        <a:xfrm>
          <a:off x="1955800" y="1454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13436</xdr:rowOff>
    </xdr:from>
    <xdr:to>
      <xdr:col>7</xdr:col>
      <xdr:colOff>31750</xdr:colOff>
      <xdr:row>86</xdr:row>
      <xdr:rowOff>115036</xdr:rowOff>
    </xdr:to>
    <xdr:sp macro="" textlink="">
      <xdr:nvSpPr>
        <xdr:cNvPr id="225" name="楕円 224"/>
        <xdr:cNvSpPr/>
      </xdr:nvSpPr>
      <xdr:spPr>
        <a:xfrm>
          <a:off x="13970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99813</xdr:rowOff>
    </xdr:from>
    <xdr:ext cx="762000" cy="259045"/>
    <xdr:sp macro="" textlink="">
      <xdr:nvSpPr>
        <xdr:cNvPr id="226" name="テキスト ボックス 225"/>
        <xdr:cNvSpPr txBox="1"/>
      </xdr:nvSpPr>
      <xdr:spPr>
        <a:xfrm>
          <a:off x="1066800" y="148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令和４年度には等級別基準職務表の改定により係長級以上が昇給したため、類似団体内平均値と同程度の数値となった。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86</xdr:row>
      <xdr:rowOff>7761</xdr:rowOff>
    </xdr:to>
    <xdr:cxnSp macro="">
      <xdr:nvCxnSpPr>
        <xdr:cNvPr id="260" name="直線コネクタ 259"/>
        <xdr:cNvCxnSpPr/>
      </xdr:nvCxnSpPr>
      <xdr:spPr>
        <a:xfrm>
          <a:off x="16179800" y="14229645"/>
          <a:ext cx="8382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82</xdr:row>
      <xdr:rowOff>170745</xdr:rowOff>
    </xdr:to>
    <xdr:cxnSp macro="">
      <xdr:nvCxnSpPr>
        <xdr:cNvPr id="263" name="直線コネクタ 262"/>
        <xdr:cNvCxnSpPr/>
      </xdr:nvCxnSpPr>
      <xdr:spPr>
        <a:xfrm>
          <a:off x="15290800" y="14229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170745</xdr:rowOff>
    </xdr:to>
    <xdr:cxnSp macro="">
      <xdr:nvCxnSpPr>
        <xdr:cNvPr id="266" name="直線コネクタ 265"/>
        <xdr:cNvCxnSpPr/>
      </xdr:nvCxnSpPr>
      <xdr:spPr>
        <a:xfrm>
          <a:off x="14401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83</xdr:row>
      <xdr:rowOff>12700</xdr:rowOff>
    </xdr:to>
    <xdr:cxnSp macro="">
      <xdr:nvCxnSpPr>
        <xdr:cNvPr id="269" name="直線コネクタ 268"/>
        <xdr:cNvCxnSpPr/>
      </xdr:nvCxnSpPr>
      <xdr:spPr>
        <a:xfrm flipV="1">
          <a:off x="13512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9" name="楕円 278"/>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80" name="給与水準   （国との比較）該当値テキスト"/>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81" name="楕円 280"/>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2" name="テキスト ボックス 281"/>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3" name="楕円 282"/>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4" name="テキスト ボックス 283"/>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5" name="楕円 284"/>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6" name="テキスト ボックス 285"/>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7" name="楕円 286"/>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8" name="テキスト ボックス 28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類似団体内平均値の上昇率の方が大きく、前年度より０．０５ポイント上昇しているものの、類似団体内平均値との乖離は小さくなっている。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今後も、財政状況を踏まえながら、適正な定員管理に努めていく。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75716</xdr:rowOff>
    </xdr:from>
    <xdr:to>
      <xdr:col>81</xdr:col>
      <xdr:colOff>44450</xdr:colOff>
      <xdr:row>61</xdr:row>
      <xdr:rowOff>81462</xdr:rowOff>
    </xdr:to>
    <xdr:cxnSp macro="">
      <xdr:nvCxnSpPr>
        <xdr:cNvPr id="325" name="直線コネクタ 324"/>
        <xdr:cNvCxnSpPr/>
      </xdr:nvCxnSpPr>
      <xdr:spPr>
        <a:xfrm>
          <a:off x="16179800" y="10534166"/>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45841</xdr:rowOff>
    </xdr:from>
    <xdr:to>
      <xdr:col>77</xdr:col>
      <xdr:colOff>44450</xdr:colOff>
      <xdr:row>61</xdr:row>
      <xdr:rowOff>75716</xdr:rowOff>
    </xdr:to>
    <xdr:cxnSp macro="">
      <xdr:nvCxnSpPr>
        <xdr:cNvPr id="328" name="直線コネクタ 327"/>
        <xdr:cNvCxnSpPr/>
      </xdr:nvCxnSpPr>
      <xdr:spPr>
        <a:xfrm>
          <a:off x="15290800" y="10504291"/>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147199</xdr:rowOff>
    </xdr:from>
    <xdr:to>
      <xdr:col>72</xdr:col>
      <xdr:colOff>203200</xdr:colOff>
      <xdr:row>61</xdr:row>
      <xdr:rowOff>45841</xdr:rowOff>
    </xdr:to>
    <xdr:cxnSp macro="">
      <xdr:nvCxnSpPr>
        <xdr:cNvPr id="331" name="直線コネクタ 330"/>
        <xdr:cNvCxnSpPr/>
      </xdr:nvCxnSpPr>
      <xdr:spPr>
        <a:xfrm>
          <a:off x="14401800" y="10434199"/>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32" name="フローチャート: 判断 331"/>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33" name="テキスト ボックス 332"/>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98939</xdr:rowOff>
    </xdr:from>
    <xdr:to>
      <xdr:col>68</xdr:col>
      <xdr:colOff>152400</xdr:colOff>
      <xdr:row>60</xdr:row>
      <xdr:rowOff>147199</xdr:rowOff>
    </xdr:to>
    <xdr:cxnSp macro="">
      <xdr:nvCxnSpPr>
        <xdr:cNvPr id="334" name="直線コネクタ 333"/>
        <xdr:cNvCxnSpPr/>
      </xdr:nvCxnSpPr>
      <xdr:spPr>
        <a:xfrm>
          <a:off x="13512800" y="1038593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94101</xdr:rowOff>
    </xdr:from>
    <xdr:to>
      <xdr:col>64</xdr:col>
      <xdr:colOff>152400</xdr:colOff>
      <xdr:row>61</xdr:row>
      <xdr:rowOff>24251</xdr:rowOff>
    </xdr:to>
    <xdr:sp macro="" textlink="">
      <xdr:nvSpPr>
        <xdr:cNvPr id="337" name="フローチャート: 判断 336"/>
        <xdr:cNvSpPr/>
      </xdr:nvSpPr>
      <xdr:spPr>
        <a:xfrm>
          <a:off x="13462000" y="10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9028</xdr:rowOff>
    </xdr:from>
    <xdr:ext cx="762000" cy="259045"/>
    <xdr:sp macro="" textlink="">
      <xdr:nvSpPr>
        <xdr:cNvPr id="338" name="テキスト ボックス 337"/>
        <xdr:cNvSpPr txBox="1"/>
      </xdr:nvSpPr>
      <xdr:spPr>
        <a:xfrm>
          <a:off x="13131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30662</xdr:rowOff>
    </xdr:from>
    <xdr:to>
      <xdr:col>81</xdr:col>
      <xdr:colOff>95250</xdr:colOff>
      <xdr:row>61</xdr:row>
      <xdr:rowOff>132262</xdr:rowOff>
    </xdr:to>
    <xdr:sp macro="" textlink="">
      <xdr:nvSpPr>
        <xdr:cNvPr id="344" name="楕円 343"/>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2739</xdr:rowOff>
    </xdr:from>
    <xdr:ext cx="762000" cy="259045"/>
    <xdr:sp macro="" textlink="">
      <xdr:nvSpPr>
        <xdr:cNvPr id="345" name="定員管理の状況該当値テキスト"/>
        <xdr:cNvSpPr txBox="1"/>
      </xdr:nvSpPr>
      <xdr:spPr>
        <a:xfrm>
          <a:off x="17106900" y="1046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24916</xdr:rowOff>
    </xdr:from>
    <xdr:to>
      <xdr:col>77</xdr:col>
      <xdr:colOff>95250</xdr:colOff>
      <xdr:row>61</xdr:row>
      <xdr:rowOff>126516</xdr:rowOff>
    </xdr:to>
    <xdr:sp macro="" textlink="">
      <xdr:nvSpPr>
        <xdr:cNvPr id="346" name="楕円 345"/>
        <xdr:cNvSpPr/>
      </xdr:nvSpPr>
      <xdr:spPr>
        <a:xfrm>
          <a:off x="16129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111293</xdr:rowOff>
    </xdr:from>
    <xdr:ext cx="736600" cy="259045"/>
    <xdr:sp macro="" textlink="">
      <xdr:nvSpPr>
        <xdr:cNvPr id="347" name="テキスト ボックス 346"/>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166491</xdr:rowOff>
    </xdr:from>
    <xdr:to>
      <xdr:col>73</xdr:col>
      <xdr:colOff>44450</xdr:colOff>
      <xdr:row>61</xdr:row>
      <xdr:rowOff>96641</xdr:rowOff>
    </xdr:to>
    <xdr:sp macro="" textlink="">
      <xdr:nvSpPr>
        <xdr:cNvPr id="348" name="楕円 347"/>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81418</xdr:rowOff>
    </xdr:from>
    <xdr:ext cx="762000" cy="259045"/>
    <xdr:sp macro="" textlink="">
      <xdr:nvSpPr>
        <xdr:cNvPr id="349" name="テキスト ボックス 348"/>
        <xdr:cNvSpPr txBox="1"/>
      </xdr:nvSpPr>
      <xdr:spPr>
        <a:xfrm>
          <a:off x="14909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96399</xdr:rowOff>
    </xdr:from>
    <xdr:to>
      <xdr:col>68</xdr:col>
      <xdr:colOff>203200</xdr:colOff>
      <xdr:row>61</xdr:row>
      <xdr:rowOff>26549</xdr:rowOff>
    </xdr:to>
    <xdr:sp macro="" textlink="">
      <xdr:nvSpPr>
        <xdr:cNvPr id="350" name="楕円 349"/>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36726</xdr:rowOff>
    </xdr:from>
    <xdr:ext cx="762000" cy="259045"/>
    <xdr:sp macro="" textlink="">
      <xdr:nvSpPr>
        <xdr:cNvPr id="351" name="テキスト ボックス 350"/>
        <xdr:cNvSpPr txBox="1"/>
      </xdr:nvSpPr>
      <xdr:spPr>
        <a:xfrm>
          <a:off x="14020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48139</xdr:rowOff>
    </xdr:from>
    <xdr:to>
      <xdr:col>64</xdr:col>
      <xdr:colOff>152400</xdr:colOff>
      <xdr:row>60</xdr:row>
      <xdr:rowOff>149739</xdr:rowOff>
    </xdr:to>
    <xdr:sp macro="" textlink="">
      <xdr:nvSpPr>
        <xdr:cNvPr id="352" name="楕円 351"/>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159916</xdr:rowOff>
    </xdr:from>
    <xdr:ext cx="762000" cy="259045"/>
    <xdr:sp macro="" textlink="">
      <xdr:nvSpPr>
        <xdr:cNvPr id="353" name="テキスト ボックス 352"/>
        <xdr:cNvSpPr txBox="1"/>
      </xdr:nvSpPr>
      <xdr:spPr>
        <a:xfrm>
          <a:off x="13131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２ポイント改善し、類似団体内平均値を下回る結果となった。しかし、現在進行中の大型事業に係る起債の元金償還が順次開始となるため、実質公債費比率は、上昇傾向になることが想定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今後も引き続き、事業計画の精査、交付税算入の少ない起債借入の抑制等により、実質公債費比率の抑制に努める。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56621</xdr:rowOff>
    </xdr:to>
    <xdr:cxnSp macro="">
      <xdr:nvCxnSpPr>
        <xdr:cNvPr id="391" name="直線コネクタ 390"/>
        <xdr:cNvCxnSpPr/>
      </xdr:nvCxnSpPr>
      <xdr:spPr>
        <a:xfrm flipV="1">
          <a:off x="16179800" y="68945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56621</xdr:rowOff>
    </xdr:from>
    <xdr:to>
      <xdr:col>77</xdr:col>
      <xdr:colOff>44450</xdr:colOff>
      <xdr:row>41</xdr:row>
      <xdr:rowOff>25929</xdr:rowOff>
    </xdr:to>
    <xdr:cxnSp macro="">
      <xdr:nvCxnSpPr>
        <xdr:cNvPr id="394" name="直線コネクタ 393"/>
        <xdr:cNvCxnSpPr/>
      </xdr:nvCxnSpPr>
      <xdr:spPr>
        <a:xfrm flipV="1">
          <a:off x="15290800" y="6914621"/>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25929</xdr:rowOff>
    </xdr:from>
    <xdr:to>
      <xdr:col>72</xdr:col>
      <xdr:colOff>203200</xdr:colOff>
      <xdr:row>41</xdr:row>
      <xdr:rowOff>46038</xdr:rowOff>
    </xdr:to>
    <xdr:cxnSp macro="">
      <xdr:nvCxnSpPr>
        <xdr:cNvPr id="397" name="直線コネクタ 396"/>
        <xdr:cNvCxnSpPr/>
      </xdr:nvCxnSpPr>
      <xdr:spPr>
        <a:xfrm flipV="1">
          <a:off x="14401800" y="70553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137054</xdr:rowOff>
    </xdr:from>
    <xdr:to>
      <xdr:col>73</xdr:col>
      <xdr:colOff>44450</xdr:colOff>
      <xdr:row>40</xdr:row>
      <xdr:rowOff>67204</xdr:rowOff>
    </xdr:to>
    <xdr:sp macro="" textlink="">
      <xdr:nvSpPr>
        <xdr:cNvPr id="398" name="フローチャート: 判断 397"/>
        <xdr:cNvSpPr/>
      </xdr:nvSpPr>
      <xdr:spPr>
        <a:xfrm>
          <a:off x="15240000" y="682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77381</xdr:rowOff>
    </xdr:from>
    <xdr:ext cx="762000" cy="259045"/>
    <xdr:sp macro="" textlink="">
      <xdr:nvSpPr>
        <xdr:cNvPr id="399" name="テキスト ボックス 398"/>
        <xdr:cNvSpPr txBox="1"/>
      </xdr:nvSpPr>
      <xdr:spPr>
        <a:xfrm>
          <a:off x="14909800" y="65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41</xdr:row>
      <xdr:rowOff>46038</xdr:rowOff>
    </xdr:to>
    <xdr:cxnSp macro="">
      <xdr:nvCxnSpPr>
        <xdr:cNvPr id="400" name="直線コネクタ 399"/>
        <xdr:cNvCxnSpPr/>
      </xdr:nvCxnSpPr>
      <xdr:spPr>
        <a:xfrm>
          <a:off x="13512800" y="7075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137054</xdr:rowOff>
    </xdr:from>
    <xdr:to>
      <xdr:col>68</xdr:col>
      <xdr:colOff>203200</xdr:colOff>
      <xdr:row>40</xdr:row>
      <xdr:rowOff>67204</xdr:rowOff>
    </xdr:to>
    <xdr:sp macro="" textlink="">
      <xdr:nvSpPr>
        <xdr:cNvPr id="401" name="フローチャート: 判断 400"/>
        <xdr:cNvSpPr/>
      </xdr:nvSpPr>
      <xdr:spPr>
        <a:xfrm>
          <a:off x="14351000" y="682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77381</xdr:rowOff>
    </xdr:from>
    <xdr:ext cx="762000" cy="259045"/>
    <xdr:sp macro="" textlink="">
      <xdr:nvSpPr>
        <xdr:cNvPr id="402" name="テキスト ボックス 401"/>
        <xdr:cNvSpPr txBox="1"/>
      </xdr:nvSpPr>
      <xdr:spPr>
        <a:xfrm>
          <a:off x="14020800" y="65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3" name="フローチャート: 判断 402"/>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4" name="テキスト ボックス 40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410" name="楕円 409"/>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2240</xdr:rowOff>
    </xdr:from>
    <xdr:ext cx="762000" cy="259045"/>
    <xdr:sp macro="" textlink="">
      <xdr:nvSpPr>
        <xdr:cNvPr id="411" name="公債費負担の状況該当値テキスト"/>
        <xdr:cNvSpPr txBox="1"/>
      </xdr:nvSpPr>
      <xdr:spPr>
        <a:xfrm>
          <a:off x="17106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5821</xdr:rowOff>
    </xdr:from>
    <xdr:to>
      <xdr:col>77</xdr:col>
      <xdr:colOff>95250</xdr:colOff>
      <xdr:row>40</xdr:row>
      <xdr:rowOff>107421</xdr:rowOff>
    </xdr:to>
    <xdr:sp macro="" textlink="">
      <xdr:nvSpPr>
        <xdr:cNvPr id="412" name="楕円 411"/>
        <xdr:cNvSpPr/>
      </xdr:nvSpPr>
      <xdr:spPr>
        <a:xfrm>
          <a:off x="16129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92198</xdr:rowOff>
    </xdr:from>
    <xdr:ext cx="736600" cy="259045"/>
    <xdr:sp macro="" textlink="">
      <xdr:nvSpPr>
        <xdr:cNvPr id="413" name="テキスト ボックス 412"/>
        <xdr:cNvSpPr txBox="1"/>
      </xdr:nvSpPr>
      <xdr:spPr>
        <a:xfrm>
          <a:off x="15798800" y="695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146579</xdr:rowOff>
    </xdr:from>
    <xdr:to>
      <xdr:col>73</xdr:col>
      <xdr:colOff>44450</xdr:colOff>
      <xdr:row>41</xdr:row>
      <xdr:rowOff>76729</xdr:rowOff>
    </xdr:to>
    <xdr:sp macro="" textlink="">
      <xdr:nvSpPr>
        <xdr:cNvPr id="414" name="楕円 413"/>
        <xdr:cNvSpPr/>
      </xdr:nvSpPr>
      <xdr:spPr>
        <a:xfrm>
          <a:off x="15240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61506</xdr:rowOff>
    </xdr:from>
    <xdr:ext cx="762000" cy="259045"/>
    <xdr:sp macro="" textlink="">
      <xdr:nvSpPr>
        <xdr:cNvPr id="415" name="テキスト ボックス 414"/>
        <xdr:cNvSpPr txBox="1"/>
      </xdr:nvSpPr>
      <xdr:spPr>
        <a:xfrm>
          <a:off x="14909800" y="709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16" name="楕円 415"/>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17" name="テキスト ボックス 416"/>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166688</xdr:rowOff>
    </xdr:from>
    <xdr:to>
      <xdr:col>64</xdr:col>
      <xdr:colOff>152400</xdr:colOff>
      <xdr:row>41</xdr:row>
      <xdr:rowOff>96838</xdr:rowOff>
    </xdr:to>
    <xdr:sp macro="" textlink="">
      <xdr:nvSpPr>
        <xdr:cNvPr id="418" name="楕円 417"/>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81615</xdr:rowOff>
    </xdr:from>
    <xdr:ext cx="762000" cy="259045"/>
    <xdr:sp macro="" textlink="">
      <xdr:nvSpPr>
        <xdr:cNvPr id="419" name="テキスト ボックス 418"/>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も、ふるさとまちづくり基金や財政調整基金等が増加し、「充当可能基金」が増となったことで、分子となる「将来負担額」から「充当可能財源等」を差し引いた実質の将来負担額はマイナス算定となったため、将来負担比率は算定されない結果となった。</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148711</xdr:rowOff>
    </xdr:from>
    <xdr:to>
      <xdr:col>68</xdr:col>
      <xdr:colOff>152400</xdr:colOff>
      <xdr:row>14</xdr:row>
      <xdr:rowOff>143873</xdr:rowOff>
    </xdr:to>
    <xdr:cxnSp macro="">
      <xdr:nvCxnSpPr>
        <xdr:cNvPr id="455" name="直線コネクタ 454"/>
        <xdr:cNvCxnSpPr/>
      </xdr:nvCxnSpPr>
      <xdr:spPr>
        <a:xfrm>
          <a:off x="13512800" y="2377561"/>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60" name="フローチャート: 判断 459"/>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61" name="テキスト ボックス 460"/>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62" name="フローチャート: 判断 461"/>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63" name="テキスト ボックス 462"/>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4" name="フローチャート: 判断 46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5" name="テキスト ボックス 46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93073</xdr:rowOff>
    </xdr:from>
    <xdr:to>
      <xdr:col>68</xdr:col>
      <xdr:colOff>203200</xdr:colOff>
      <xdr:row>15</xdr:row>
      <xdr:rowOff>23223</xdr:rowOff>
    </xdr:to>
    <xdr:sp macro="" textlink="">
      <xdr:nvSpPr>
        <xdr:cNvPr id="471" name="楕円 470"/>
        <xdr:cNvSpPr/>
      </xdr:nvSpPr>
      <xdr:spPr>
        <a:xfrm>
          <a:off x="14351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8000</xdr:rowOff>
    </xdr:from>
    <xdr:ext cx="762000" cy="259045"/>
    <xdr:sp macro="" textlink="">
      <xdr:nvSpPr>
        <xdr:cNvPr id="472" name="テキスト ボックス 471"/>
        <xdr:cNvSpPr txBox="1"/>
      </xdr:nvSpPr>
      <xdr:spPr>
        <a:xfrm>
          <a:off x="14020800" y="25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97911</xdr:rowOff>
    </xdr:from>
    <xdr:to>
      <xdr:col>64</xdr:col>
      <xdr:colOff>152400</xdr:colOff>
      <xdr:row>14</xdr:row>
      <xdr:rowOff>28061</xdr:rowOff>
    </xdr:to>
    <xdr:sp macro="" textlink="">
      <xdr:nvSpPr>
        <xdr:cNvPr id="473" name="楕円 472"/>
        <xdr:cNvSpPr/>
      </xdr:nvSpPr>
      <xdr:spPr>
        <a:xfrm>
          <a:off x="13462000" y="2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12838</xdr:rowOff>
    </xdr:from>
    <xdr:ext cx="762000" cy="259045"/>
    <xdr:sp macro="" textlink="">
      <xdr:nvSpPr>
        <xdr:cNvPr id="474" name="テキスト ボックス 473"/>
        <xdr:cNvSpPr txBox="1"/>
      </xdr:nvSpPr>
      <xdr:spPr>
        <a:xfrm>
          <a:off x="13131800" y="24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11,172
11,112
20.80
11,872,148
11,445,509
348,884
3,766,132
11,498,970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現職員の昇給・昇格に伴い、前年度より１．３ポイント増加し、類似団体内平均値を上回る結果となった。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今後は、適正な定員管理により人件費の抑制に努める。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100330</xdr:rowOff>
    </xdr:to>
    <xdr:cxnSp macro="">
      <xdr:nvCxnSpPr>
        <xdr:cNvPr id="66" name="直線コネクタ 65"/>
        <xdr:cNvCxnSpPr/>
      </xdr:nvCxnSpPr>
      <xdr:spPr>
        <a:xfrm>
          <a:off x="3987800" y="6344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37</xdr:row>
      <xdr:rowOff>1270</xdr:rowOff>
    </xdr:to>
    <xdr:cxnSp macro="">
      <xdr:nvCxnSpPr>
        <xdr:cNvPr id="69" name="直線コネクタ 68"/>
        <xdr:cNvCxnSpPr/>
      </xdr:nvCxnSpPr>
      <xdr:spPr>
        <a:xfrm>
          <a:off x="3098800" y="6200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36</xdr:row>
      <xdr:rowOff>27940</xdr:rowOff>
    </xdr:to>
    <xdr:cxnSp macro="">
      <xdr:nvCxnSpPr>
        <xdr:cNvPr id="72" name="直線コネクタ 71"/>
        <xdr:cNvCxnSpPr/>
      </xdr:nvCxnSpPr>
      <xdr:spPr>
        <a:xfrm>
          <a:off x="2209800" y="5994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24130</xdr:rowOff>
    </xdr:to>
    <xdr:cxnSp macro="">
      <xdr:nvCxnSpPr>
        <xdr:cNvPr id="75" name="直線コネクタ 74"/>
        <xdr:cNvCxnSpPr/>
      </xdr:nvCxnSpPr>
      <xdr:spPr>
        <a:xfrm flipV="1">
          <a:off x="1320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類似団体内平均値の上昇率の方が大きく、前年度より０．７ポイント上昇しているものの、類似団体内平均値を下回る結果となった。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18415</xdr:rowOff>
    </xdr:from>
    <xdr:to>
      <xdr:col>82</xdr:col>
      <xdr:colOff>107950</xdr:colOff>
      <xdr:row>15</xdr:row>
      <xdr:rowOff>58420</xdr:rowOff>
    </xdr:to>
    <xdr:cxnSp macro="">
      <xdr:nvCxnSpPr>
        <xdr:cNvPr id="123" name="直線コネクタ 122"/>
        <xdr:cNvCxnSpPr/>
      </xdr:nvCxnSpPr>
      <xdr:spPr>
        <a:xfrm>
          <a:off x="15671800" y="25901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18415</xdr:rowOff>
    </xdr:to>
    <xdr:cxnSp macro="">
      <xdr:nvCxnSpPr>
        <xdr:cNvPr id="126" name="直線コネクタ 125"/>
        <xdr:cNvCxnSpPr/>
      </xdr:nvCxnSpPr>
      <xdr:spPr>
        <a:xfrm>
          <a:off x="14782800" y="248158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81280</xdr:rowOff>
    </xdr:to>
    <xdr:cxnSp macro="">
      <xdr:nvCxnSpPr>
        <xdr:cNvPr id="129" name="直線コネクタ 128"/>
        <xdr:cNvCxnSpPr/>
      </xdr:nvCxnSpPr>
      <xdr:spPr>
        <a:xfrm>
          <a:off x="13893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150495</xdr:rowOff>
    </xdr:from>
    <xdr:to>
      <xdr:col>74</xdr:col>
      <xdr:colOff>31750</xdr:colOff>
      <xdr:row>15</xdr:row>
      <xdr:rowOff>80645</xdr:rowOff>
    </xdr:to>
    <xdr:sp macro="" textlink="">
      <xdr:nvSpPr>
        <xdr:cNvPr id="130" name="フローチャート: 判断 129"/>
        <xdr:cNvSpPr/>
      </xdr:nvSpPr>
      <xdr:spPr>
        <a:xfrm>
          <a:off x="14732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65422</xdr:rowOff>
    </xdr:from>
    <xdr:ext cx="762000" cy="259045"/>
    <xdr:sp macro="" textlink="">
      <xdr:nvSpPr>
        <xdr:cNvPr id="131" name="テキスト ボックス 130"/>
        <xdr:cNvSpPr txBox="1"/>
      </xdr:nvSpPr>
      <xdr:spPr>
        <a:xfrm>
          <a:off x="14401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58420</xdr:rowOff>
    </xdr:to>
    <xdr:cxnSp macro="">
      <xdr:nvCxnSpPr>
        <xdr:cNvPr id="132" name="直線コネクタ 131"/>
        <xdr:cNvCxnSpPr/>
      </xdr:nvCxnSpPr>
      <xdr:spPr>
        <a:xfrm>
          <a:off x="13004800" y="243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3" name="フローチャート: 判断 132"/>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4" name="テキスト ボックス 133"/>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2" name="楕円 141"/>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24147</xdr:rowOff>
    </xdr:from>
    <xdr:ext cx="762000" cy="259045"/>
    <xdr:sp macro="" textlink="">
      <xdr:nvSpPr>
        <xdr:cNvPr id="143" name="物件費該当値テキスト"/>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139065</xdr:rowOff>
    </xdr:from>
    <xdr:to>
      <xdr:col>78</xdr:col>
      <xdr:colOff>120650</xdr:colOff>
      <xdr:row>15</xdr:row>
      <xdr:rowOff>69215</xdr:rowOff>
    </xdr:to>
    <xdr:sp macro="" textlink="">
      <xdr:nvSpPr>
        <xdr:cNvPr id="144" name="楕円 143"/>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53992</xdr:rowOff>
    </xdr:from>
    <xdr:ext cx="736600" cy="259045"/>
    <xdr:sp macro="" textlink="">
      <xdr:nvSpPr>
        <xdr:cNvPr id="145" name="テキスト ボックス 144"/>
        <xdr:cNvSpPr txBox="1"/>
      </xdr:nvSpPr>
      <xdr:spPr>
        <a:xfrm>
          <a:off x="15290800" y="262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7" name="テキスト ボックス 146"/>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48" name="楕円 147"/>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49" name="テキスト ボックス 148"/>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0" name="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1" name="テキスト ボックス 150"/>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ふるさとまちづくり寄附金やふるさとまちづくり基金繰入金を有効活用し、経常経費充当一般財源が抑制される状況となったため、前年度と同数値となり、類似団体内平均値を下回る数値となっている。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扶助費については、削減が難しい経費であり、今後も抜本的な改善は見込めないため、現状の数値を維持できるよう努めていく。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xdr:rowOff>
    </xdr:to>
    <xdr:cxnSp macro="">
      <xdr:nvCxnSpPr>
        <xdr:cNvPr id="184" name="直線コネクタ 183"/>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146050</xdr:rowOff>
    </xdr:to>
    <xdr:cxnSp macro="">
      <xdr:nvCxnSpPr>
        <xdr:cNvPr id="187" name="直線コネクタ 186"/>
        <xdr:cNvCxnSpPr/>
      </xdr:nvCxnSpPr>
      <xdr:spPr>
        <a:xfrm flipV="1">
          <a:off x="3098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57</xdr:row>
      <xdr:rowOff>127000</xdr:rowOff>
    </xdr:to>
    <xdr:cxnSp macro="">
      <xdr:nvCxnSpPr>
        <xdr:cNvPr id="190" name="直線コネクタ 189"/>
        <xdr:cNvCxnSpPr/>
      </xdr:nvCxnSpPr>
      <xdr:spPr>
        <a:xfrm flipV="1">
          <a:off x="2209800" y="9575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1" name="フローチャート: 判断 190"/>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2" name="テキスト ボックス 191"/>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127000</xdr:rowOff>
    </xdr:to>
    <xdr:cxnSp macro="">
      <xdr:nvCxnSpPr>
        <xdr:cNvPr id="193" name="直線コネクタ 192"/>
        <xdr:cNvCxnSpPr/>
      </xdr:nvCxnSpPr>
      <xdr:spPr>
        <a:xfrm>
          <a:off x="1320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0</xdr:rowOff>
    </xdr:from>
    <xdr:to>
      <xdr:col>11</xdr:col>
      <xdr:colOff>60325</xdr:colOff>
      <xdr:row>58</xdr:row>
      <xdr:rowOff>101600</xdr:rowOff>
    </xdr:to>
    <xdr:sp macro="" textlink="">
      <xdr:nvSpPr>
        <xdr:cNvPr id="194" name="フローチャート: 判断 193"/>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195" name="テキスト ボックス 194"/>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6" name="テキスト ボックス 205"/>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9" name="楕円 208"/>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210" name="テキスト ボックス 209"/>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2" name="テキスト ボックス 21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前年度より０．８ポイント上昇しているが、類似団体内平均値を下回る数値で推移している。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今後は、施設の老朽化等により維持補修費が増加していくことが想定されるため、公共施設等総合管理計画や個別施設計画等に基づいて施設の統廃合等を検討し、経常経費の抑制に努める必要がある。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56</xdr:row>
      <xdr:rowOff>60325</xdr:rowOff>
    </xdr:to>
    <xdr:cxnSp macro="">
      <xdr:nvCxnSpPr>
        <xdr:cNvPr id="249" name="直線コネクタ 248"/>
        <xdr:cNvCxnSpPr/>
      </xdr:nvCxnSpPr>
      <xdr:spPr>
        <a:xfrm>
          <a:off x="15671800" y="95853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117475</xdr:rowOff>
    </xdr:from>
    <xdr:to>
      <xdr:col>78</xdr:col>
      <xdr:colOff>69850</xdr:colOff>
      <xdr:row>55</xdr:row>
      <xdr:rowOff>155575</xdr:rowOff>
    </xdr:to>
    <xdr:cxnSp macro="">
      <xdr:nvCxnSpPr>
        <xdr:cNvPr id="252" name="直線コネクタ 251"/>
        <xdr:cNvCxnSpPr/>
      </xdr:nvCxnSpPr>
      <xdr:spPr>
        <a:xfrm>
          <a:off x="14782800" y="9547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117475</xdr:rowOff>
    </xdr:from>
    <xdr:to>
      <xdr:col>73</xdr:col>
      <xdr:colOff>180975</xdr:colOff>
      <xdr:row>56</xdr:row>
      <xdr:rowOff>41275</xdr:rowOff>
    </xdr:to>
    <xdr:cxnSp macro="">
      <xdr:nvCxnSpPr>
        <xdr:cNvPr id="255" name="直線コネクタ 254"/>
        <xdr:cNvCxnSpPr/>
      </xdr:nvCxnSpPr>
      <xdr:spPr>
        <a:xfrm flipV="1">
          <a:off x="13893800" y="95472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56" name="フローチャート: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56</xdr:row>
      <xdr:rowOff>79375</xdr:rowOff>
    </xdr:to>
    <xdr:cxnSp macro="">
      <xdr:nvCxnSpPr>
        <xdr:cNvPr id="258" name="直線コネクタ 257"/>
        <xdr:cNvCxnSpPr/>
      </xdr:nvCxnSpPr>
      <xdr:spPr>
        <a:xfrm flipV="1">
          <a:off x="13004800" y="9642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47625</xdr:rowOff>
    </xdr:from>
    <xdr:to>
      <xdr:col>69</xdr:col>
      <xdr:colOff>142875</xdr:colOff>
      <xdr:row>56</xdr:row>
      <xdr:rowOff>149225</xdr:rowOff>
    </xdr:to>
    <xdr:sp macro="" textlink="">
      <xdr:nvSpPr>
        <xdr:cNvPr id="259" name="フローチャート: 判断 258"/>
        <xdr:cNvSpPr/>
      </xdr:nvSpPr>
      <xdr:spPr>
        <a:xfrm>
          <a:off x="13843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134002</xdr:rowOff>
    </xdr:from>
    <xdr:ext cx="762000" cy="259045"/>
    <xdr:sp macro="" textlink="">
      <xdr:nvSpPr>
        <xdr:cNvPr id="260" name="テキスト ボックス 259"/>
        <xdr:cNvSpPr txBox="1"/>
      </xdr:nvSpPr>
      <xdr:spPr>
        <a:xfrm>
          <a:off x="13512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1" name="フローチャート: 判断 260"/>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153052</xdr:rowOff>
    </xdr:from>
    <xdr:ext cx="762000" cy="259045"/>
    <xdr:sp macro="" textlink="">
      <xdr:nvSpPr>
        <xdr:cNvPr id="262" name="テキスト ボックス 261"/>
        <xdr:cNvSpPr txBox="1"/>
      </xdr:nvSpPr>
      <xdr:spPr>
        <a:xfrm>
          <a:off x="12623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xdr:rowOff>
    </xdr:from>
    <xdr:to>
      <xdr:col>82</xdr:col>
      <xdr:colOff>158750</xdr:colOff>
      <xdr:row>56</xdr:row>
      <xdr:rowOff>111125</xdr:rowOff>
    </xdr:to>
    <xdr:sp macro="" textlink="">
      <xdr:nvSpPr>
        <xdr:cNvPr id="268" name="楕円 267"/>
        <xdr:cNvSpPr/>
      </xdr:nvSpPr>
      <xdr:spPr>
        <a:xfrm>
          <a:off x="16459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26052</xdr:rowOff>
    </xdr:from>
    <xdr:ext cx="762000" cy="259045"/>
    <xdr:sp macro="" textlink="">
      <xdr:nvSpPr>
        <xdr:cNvPr id="269" name="その他該当値テキスト"/>
        <xdr:cNvSpPr txBox="1"/>
      </xdr:nvSpPr>
      <xdr:spPr>
        <a:xfrm>
          <a:off x="16598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70" name="楕円 269"/>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71" name="テキスト ボックス 270"/>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66675</xdr:rowOff>
    </xdr:from>
    <xdr:to>
      <xdr:col>74</xdr:col>
      <xdr:colOff>31750</xdr:colOff>
      <xdr:row>55</xdr:row>
      <xdr:rowOff>168275</xdr:rowOff>
    </xdr:to>
    <xdr:sp macro="" textlink="">
      <xdr:nvSpPr>
        <xdr:cNvPr id="272" name="楕円 271"/>
        <xdr:cNvSpPr/>
      </xdr:nvSpPr>
      <xdr:spPr>
        <a:xfrm>
          <a:off x="14732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7002</xdr:rowOff>
    </xdr:from>
    <xdr:ext cx="762000" cy="259045"/>
    <xdr:sp macro="" textlink="">
      <xdr:nvSpPr>
        <xdr:cNvPr id="273" name="テキスト ボックス 272"/>
        <xdr:cNvSpPr txBox="1"/>
      </xdr:nvSpPr>
      <xdr:spPr>
        <a:xfrm>
          <a:off x="14401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74" name="楕円 273"/>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75" name="テキスト ボックス 274"/>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28575</xdr:rowOff>
    </xdr:from>
    <xdr:to>
      <xdr:col>65</xdr:col>
      <xdr:colOff>53975</xdr:colOff>
      <xdr:row>56</xdr:row>
      <xdr:rowOff>130175</xdr:rowOff>
    </xdr:to>
    <xdr:sp macro="" textlink="">
      <xdr:nvSpPr>
        <xdr:cNvPr id="276" name="楕円 275"/>
        <xdr:cNvSpPr/>
      </xdr:nvSpPr>
      <xdr:spPr>
        <a:xfrm>
          <a:off x="12954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140352</xdr:rowOff>
    </xdr:from>
    <xdr:ext cx="762000" cy="259045"/>
    <xdr:sp macro="" textlink="">
      <xdr:nvSpPr>
        <xdr:cNvPr id="277" name="テキスト ボックス 276"/>
        <xdr:cNvSpPr txBox="1"/>
      </xdr:nvSpPr>
      <xdr:spPr>
        <a:xfrm>
          <a:off x="12623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前年度より０．２ポイント上昇し、類似団体内平均値を上回る状況にある。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今後も引き続き、財政援助団体への補助金の廃止・減額の検討や、精査の徹底を推し進めていく必要がある。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36</xdr:row>
      <xdr:rowOff>127000</xdr:rowOff>
    </xdr:to>
    <xdr:cxnSp macro="">
      <xdr:nvCxnSpPr>
        <xdr:cNvPr id="310" name="直線コネクタ 309"/>
        <xdr:cNvCxnSpPr/>
      </xdr:nvCxnSpPr>
      <xdr:spPr>
        <a:xfrm>
          <a:off x="15671800" y="628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1270</xdr:rowOff>
    </xdr:to>
    <xdr:cxnSp macro="">
      <xdr:nvCxnSpPr>
        <xdr:cNvPr id="313" name="直線コネクタ 312"/>
        <xdr:cNvCxnSpPr/>
      </xdr:nvCxnSpPr>
      <xdr:spPr>
        <a:xfrm flipV="1">
          <a:off x="14782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69850</xdr:rowOff>
    </xdr:to>
    <xdr:cxnSp macro="">
      <xdr:nvCxnSpPr>
        <xdr:cNvPr id="316" name="直線コネクタ 315"/>
        <xdr:cNvCxnSpPr/>
      </xdr:nvCxnSpPr>
      <xdr:spPr>
        <a:xfrm flipV="1">
          <a:off x="13893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7" name="フローチャート: 判断 316"/>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18" name="テキスト ボックス 317"/>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161290</xdr:rowOff>
    </xdr:to>
    <xdr:cxnSp macro="">
      <xdr:nvCxnSpPr>
        <xdr:cNvPr id="319" name="直線コネクタ 318"/>
        <xdr:cNvCxnSpPr/>
      </xdr:nvCxnSpPr>
      <xdr:spPr>
        <a:xfrm flipV="1">
          <a:off x="13004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2" name="フローチャート: 判断 321"/>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3" name="テキスト ボックス 322"/>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9" name="楕円 32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0"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1" name="楕円 330"/>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147337</xdr:rowOff>
    </xdr:from>
    <xdr:ext cx="736600" cy="259045"/>
    <xdr:sp macro="" textlink="">
      <xdr:nvSpPr>
        <xdr:cNvPr id="332" name="テキスト ボックス 331"/>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3" name="楕円 332"/>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4" name="テキスト ボックス 333"/>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5" name="楕円 33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6" name="テキスト ボックス 335"/>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7" name="楕円 336"/>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8" name="テキスト ボックス 337"/>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平成３０年度に借り入れた過疎対策事業債及び一般補助施設整備等事業債の元金償還が開始されたことが影響し、前年度より１．８ポイント上昇し、類似団体内平均値を上回る状況にある。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今後としては、平成２６年度から借入を行っている過疎対策事業債や大型事業の元金償還が順次開始されるため、上昇傾向になることが想定される。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78</xdr:row>
      <xdr:rowOff>17272</xdr:rowOff>
    </xdr:to>
    <xdr:cxnSp macro="">
      <xdr:nvCxnSpPr>
        <xdr:cNvPr id="368" name="直線コネクタ 367"/>
        <xdr:cNvCxnSpPr/>
      </xdr:nvCxnSpPr>
      <xdr:spPr>
        <a:xfrm>
          <a:off x="3987800" y="133080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165863</xdr:rowOff>
    </xdr:to>
    <xdr:cxnSp macro="">
      <xdr:nvCxnSpPr>
        <xdr:cNvPr id="371" name="直線コネクタ 370"/>
        <xdr:cNvCxnSpPr/>
      </xdr:nvCxnSpPr>
      <xdr:spPr>
        <a:xfrm flipV="1">
          <a:off x="3098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77</xdr:row>
      <xdr:rowOff>170435</xdr:rowOff>
    </xdr:to>
    <xdr:cxnSp macro="">
      <xdr:nvCxnSpPr>
        <xdr:cNvPr id="374" name="直線コネクタ 373"/>
        <xdr:cNvCxnSpPr/>
      </xdr:nvCxnSpPr>
      <xdr:spPr>
        <a:xfrm flipV="1">
          <a:off x="2209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xdr:rowOff>
    </xdr:to>
    <xdr:cxnSp macro="">
      <xdr:nvCxnSpPr>
        <xdr:cNvPr id="377" name="直線コネクタ 376"/>
        <xdr:cNvCxnSpPr/>
      </xdr:nvCxnSpPr>
      <xdr:spPr>
        <a:xfrm flipV="1">
          <a:off x="1320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78" name="フローチャート: 判断 377"/>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79" name="テキスト ボックス 378"/>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0" name="フローチャート: 判断 379"/>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1" name="テキスト ボックス 380"/>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7" name="楕円 386"/>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8"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9" name="楕円 388"/>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90" name="テキスト ボックス 389"/>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91" name="楕円 390"/>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92" name="テキスト ボックス 391"/>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3" name="楕円 392"/>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4" name="テキスト ボックス 393"/>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5" name="楕円 394"/>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6" name="テキスト ボックス 39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前年度より経常経費が増額となっていることで、前年度より３ポイント上昇し、類似団体内平均値を上回る状況にある。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今後は、各費目の経常経費について、より一層、精査・改善を徹底し、比率の抑制に努めていく必要がある。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56135</xdr:rowOff>
    </xdr:to>
    <xdr:cxnSp macro="">
      <xdr:nvCxnSpPr>
        <xdr:cNvPr id="427" name="直線コネクタ 426"/>
        <xdr:cNvCxnSpPr/>
      </xdr:nvCxnSpPr>
      <xdr:spPr>
        <a:xfrm>
          <a:off x="15671800" y="131206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90424</xdr:rowOff>
    </xdr:to>
    <xdr:cxnSp macro="">
      <xdr:nvCxnSpPr>
        <xdr:cNvPr id="430" name="直線コネクタ 429"/>
        <xdr:cNvCxnSpPr/>
      </xdr:nvCxnSpPr>
      <xdr:spPr>
        <a:xfrm>
          <a:off x="14782800" y="129971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161289</xdr:rowOff>
    </xdr:to>
    <xdr:cxnSp macro="">
      <xdr:nvCxnSpPr>
        <xdr:cNvPr id="433" name="直線コネクタ 432"/>
        <xdr:cNvCxnSpPr/>
      </xdr:nvCxnSpPr>
      <xdr:spPr>
        <a:xfrm flipV="1">
          <a:off x="13893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49276</xdr:rowOff>
    </xdr:to>
    <xdr:cxnSp macro="">
      <xdr:nvCxnSpPr>
        <xdr:cNvPr id="436" name="直線コネクタ 435"/>
        <xdr:cNvCxnSpPr/>
      </xdr:nvCxnSpPr>
      <xdr:spPr>
        <a:xfrm flipV="1">
          <a:off x="13004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7" name="フローチャート: 判断 436"/>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8" name="テキスト ボックス 43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9" name="フローチャート: 判断 438"/>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0" name="テキスト ボックス 439"/>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6" name="楕円 445"/>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7"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8" name="楕円 447"/>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49" name="テキスト ボックス 448"/>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0" name="楕円 449"/>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1" name="テキスト ボックス 45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2" name="楕円 451"/>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3" name="テキスト ボックス 452"/>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4" name="楕円 453"/>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5" name="テキスト ボックス 454"/>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161938</xdr:rowOff>
    </xdr:from>
    <xdr:to>
      <xdr:col>29</xdr:col>
      <xdr:colOff>127000</xdr:colOff>
      <xdr:row>17</xdr:row>
      <xdr:rowOff>32367</xdr:rowOff>
    </xdr:to>
    <xdr:cxnSp macro="">
      <xdr:nvCxnSpPr>
        <xdr:cNvPr id="50" name="直線コネクタ 49"/>
        <xdr:cNvCxnSpPr/>
      </xdr:nvCxnSpPr>
      <xdr:spPr bwMode="auto">
        <a:xfrm flipV="1">
          <a:off x="5003800" y="2952763"/>
          <a:ext cx="647700" cy="4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146715</xdr:rowOff>
    </xdr:from>
    <xdr:ext cx="762000" cy="259045"/>
    <xdr:sp macro="" textlink="">
      <xdr:nvSpPr>
        <xdr:cNvPr id="51" name="人口1人当たり決算額の推移平均値テキスト130"/>
        <xdr:cNvSpPr txBox="1"/>
      </xdr:nvSpPr>
      <xdr:spPr>
        <a:xfrm>
          <a:off x="5740400" y="2937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32367</xdr:rowOff>
    </xdr:from>
    <xdr:to>
      <xdr:col>26</xdr:col>
      <xdr:colOff>50800</xdr:colOff>
      <xdr:row>17</xdr:row>
      <xdr:rowOff>122504</xdr:rowOff>
    </xdr:to>
    <xdr:cxnSp macro="">
      <xdr:nvCxnSpPr>
        <xdr:cNvPr id="53" name="直線コネクタ 52"/>
        <xdr:cNvCxnSpPr/>
      </xdr:nvCxnSpPr>
      <xdr:spPr bwMode="auto">
        <a:xfrm flipV="1">
          <a:off x="4305300" y="2994642"/>
          <a:ext cx="698500" cy="9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122504</xdr:rowOff>
    </xdr:from>
    <xdr:to>
      <xdr:col>22</xdr:col>
      <xdr:colOff>114300</xdr:colOff>
      <xdr:row>17</xdr:row>
      <xdr:rowOff>166167</xdr:rowOff>
    </xdr:to>
    <xdr:cxnSp macro="">
      <xdr:nvCxnSpPr>
        <xdr:cNvPr id="56" name="直線コネクタ 55"/>
        <xdr:cNvCxnSpPr/>
      </xdr:nvCxnSpPr>
      <xdr:spPr bwMode="auto">
        <a:xfrm flipV="1">
          <a:off x="3606800" y="3084779"/>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1859</xdr:rowOff>
    </xdr:from>
    <xdr:to>
      <xdr:col>22</xdr:col>
      <xdr:colOff>165100</xdr:colOff>
      <xdr:row>17</xdr:row>
      <xdr:rowOff>103459</xdr:rowOff>
    </xdr:to>
    <xdr:sp macro="" textlink="">
      <xdr:nvSpPr>
        <xdr:cNvPr id="57" name="フローチャート: 判断 56"/>
        <xdr:cNvSpPr/>
      </xdr:nvSpPr>
      <xdr:spPr bwMode="auto">
        <a:xfrm>
          <a:off x="42545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113636</xdr:rowOff>
    </xdr:from>
    <xdr:ext cx="762000" cy="259045"/>
    <xdr:sp macro="" textlink="">
      <xdr:nvSpPr>
        <xdr:cNvPr id="58" name="テキスト ボックス 57"/>
        <xdr:cNvSpPr txBox="1"/>
      </xdr:nvSpPr>
      <xdr:spPr>
        <a:xfrm>
          <a:off x="3924300" y="273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166167</xdr:rowOff>
    </xdr:from>
    <xdr:to>
      <xdr:col>18</xdr:col>
      <xdr:colOff>177800</xdr:colOff>
      <xdr:row>17</xdr:row>
      <xdr:rowOff>166731</xdr:rowOff>
    </xdr:to>
    <xdr:cxnSp macro="">
      <xdr:nvCxnSpPr>
        <xdr:cNvPr id="59" name="直線コネクタ 58"/>
        <xdr:cNvCxnSpPr/>
      </xdr:nvCxnSpPr>
      <xdr:spPr bwMode="auto">
        <a:xfrm flipV="1">
          <a:off x="2908300" y="3128442"/>
          <a:ext cx="698500" cy="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44508</xdr:rowOff>
    </xdr:from>
    <xdr:to>
      <xdr:col>19</xdr:col>
      <xdr:colOff>38100</xdr:colOff>
      <xdr:row>17</xdr:row>
      <xdr:rowOff>146108</xdr:rowOff>
    </xdr:to>
    <xdr:sp macro="" textlink="">
      <xdr:nvSpPr>
        <xdr:cNvPr id="60" name="フローチャート: 判断 59"/>
        <xdr:cNvSpPr/>
      </xdr:nvSpPr>
      <xdr:spPr bwMode="auto">
        <a:xfrm>
          <a:off x="3556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156285</xdr:rowOff>
    </xdr:from>
    <xdr:ext cx="762000" cy="259045"/>
    <xdr:sp macro="" textlink="">
      <xdr:nvSpPr>
        <xdr:cNvPr id="61" name="テキスト ボックス 60"/>
        <xdr:cNvSpPr txBox="1"/>
      </xdr:nvSpPr>
      <xdr:spPr>
        <a:xfrm>
          <a:off x="32258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67224</xdr:rowOff>
    </xdr:from>
    <xdr:to>
      <xdr:col>15</xdr:col>
      <xdr:colOff>101600</xdr:colOff>
      <xdr:row>17</xdr:row>
      <xdr:rowOff>168824</xdr:rowOff>
    </xdr:to>
    <xdr:sp macro="" textlink="">
      <xdr:nvSpPr>
        <xdr:cNvPr id="62" name="フローチャート: 判断 61"/>
        <xdr:cNvSpPr/>
      </xdr:nvSpPr>
      <xdr:spPr bwMode="auto">
        <a:xfrm>
          <a:off x="2857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7551</xdr:rowOff>
    </xdr:from>
    <xdr:ext cx="762000" cy="259045"/>
    <xdr:sp macro="" textlink="">
      <xdr:nvSpPr>
        <xdr:cNvPr id="63" name="テキスト ボックス 62"/>
        <xdr:cNvSpPr txBox="1"/>
      </xdr:nvSpPr>
      <xdr:spPr>
        <a:xfrm>
          <a:off x="2527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111138</xdr:rowOff>
    </xdr:from>
    <xdr:to>
      <xdr:col>29</xdr:col>
      <xdr:colOff>177800</xdr:colOff>
      <xdr:row>17</xdr:row>
      <xdr:rowOff>41288</xdr:rowOff>
    </xdr:to>
    <xdr:sp macro="" textlink="">
      <xdr:nvSpPr>
        <xdr:cNvPr id="69" name="楕円 68"/>
        <xdr:cNvSpPr/>
      </xdr:nvSpPr>
      <xdr:spPr bwMode="auto">
        <a:xfrm>
          <a:off x="5600700" y="2901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127665</xdr:rowOff>
    </xdr:from>
    <xdr:ext cx="762000" cy="259045"/>
    <xdr:sp macro="" textlink="">
      <xdr:nvSpPr>
        <xdr:cNvPr id="70" name="人口1人当たり決算額の推移該当値テキスト130"/>
        <xdr:cNvSpPr txBox="1"/>
      </xdr:nvSpPr>
      <xdr:spPr>
        <a:xfrm>
          <a:off x="5740400" y="274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153017</xdr:rowOff>
    </xdr:from>
    <xdr:to>
      <xdr:col>26</xdr:col>
      <xdr:colOff>101600</xdr:colOff>
      <xdr:row>17</xdr:row>
      <xdr:rowOff>83167</xdr:rowOff>
    </xdr:to>
    <xdr:sp macro="" textlink="">
      <xdr:nvSpPr>
        <xdr:cNvPr id="71" name="楕円 70"/>
        <xdr:cNvSpPr/>
      </xdr:nvSpPr>
      <xdr:spPr bwMode="auto">
        <a:xfrm>
          <a:off x="4953000" y="294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93344</xdr:rowOff>
    </xdr:from>
    <xdr:ext cx="736600" cy="259045"/>
    <xdr:sp macro="" textlink="">
      <xdr:nvSpPr>
        <xdr:cNvPr id="72" name="テキスト ボックス 71"/>
        <xdr:cNvSpPr txBox="1"/>
      </xdr:nvSpPr>
      <xdr:spPr>
        <a:xfrm>
          <a:off x="4622800" y="2712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71704</xdr:rowOff>
    </xdr:from>
    <xdr:to>
      <xdr:col>22</xdr:col>
      <xdr:colOff>165100</xdr:colOff>
      <xdr:row>18</xdr:row>
      <xdr:rowOff>1854</xdr:rowOff>
    </xdr:to>
    <xdr:sp macro="" textlink="">
      <xdr:nvSpPr>
        <xdr:cNvPr id="73" name="楕円 72"/>
        <xdr:cNvSpPr/>
      </xdr:nvSpPr>
      <xdr:spPr bwMode="auto">
        <a:xfrm>
          <a:off x="4254500" y="303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158081</xdr:rowOff>
    </xdr:from>
    <xdr:ext cx="762000" cy="259045"/>
    <xdr:sp macro="" textlink="">
      <xdr:nvSpPr>
        <xdr:cNvPr id="74" name="テキスト ボックス 73"/>
        <xdr:cNvSpPr txBox="1"/>
      </xdr:nvSpPr>
      <xdr:spPr>
        <a:xfrm>
          <a:off x="3924300" y="31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115367</xdr:rowOff>
    </xdr:from>
    <xdr:to>
      <xdr:col>19</xdr:col>
      <xdr:colOff>38100</xdr:colOff>
      <xdr:row>18</xdr:row>
      <xdr:rowOff>45517</xdr:rowOff>
    </xdr:to>
    <xdr:sp macro="" textlink="">
      <xdr:nvSpPr>
        <xdr:cNvPr id="75" name="楕円 74"/>
        <xdr:cNvSpPr/>
      </xdr:nvSpPr>
      <xdr:spPr bwMode="auto">
        <a:xfrm>
          <a:off x="35560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30294</xdr:rowOff>
    </xdr:from>
    <xdr:ext cx="762000" cy="259045"/>
    <xdr:sp macro="" textlink="">
      <xdr:nvSpPr>
        <xdr:cNvPr id="76" name="テキスト ボックス 75"/>
        <xdr:cNvSpPr txBox="1"/>
      </xdr:nvSpPr>
      <xdr:spPr>
        <a:xfrm>
          <a:off x="32258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115931</xdr:rowOff>
    </xdr:from>
    <xdr:to>
      <xdr:col>15</xdr:col>
      <xdr:colOff>101600</xdr:colOff>
      <xdr:row>18</xdr:row>
      <xdr:rowOff>46081</xdr:rowOff>
    </xdr:to>
    <xdr:sp macro="" textlink="">
      <xdr:nvSpPr>
        <xdr:cNvPr id="77" name="楕円 76"/>
        <xdr:cNvSpPr/>
      </xdr:nvSpPr>
      <xdr:spPr bwMode="auto">
        <a:xfrm>
          <a:off x="28575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30858</xdr:rowOff>
    </xdr:from>
    <xdr:ext cx="762000" cy="259045"/>
    <xdr:sp macro="" textlink="">
      <xdr:nvSpPr>
        <xdr:cNvPr id="78" name="テキスト ボックス 77"/>
        <xdr:cNvSpPr txBox="1"/>
      </xdr:nvSpPr>
      <xdr:spPr>
        <a:xfrm>
          <a:off x="2527300" y="316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106102</xdr:rowOff>
    </xdr:from>
    <xdr:to>
      <xdr:col>29</xdr:col>
      <xdr:colOff>127000</xdr:colOff>
      <xdr:row>37</xdr:row>
      <xdr:rowOff>47219</xdr:rowOff>
    </xdr:to>
    <xdr:cxnSp macro="">
      <xdr:nvCxnSpPr>
        <xdr:cNvPr id="112" name="直線コネクタ 111"/>
        <xdr:cNvCxnSpPr/>
      </xdr:nvCxnSpPr>
      <xdr:spPr bwMode="auto">
        <a:xfrm flipV="1">
          <a:off x="5003800" y="7059352"/>
          <a:ext cx="647700" cy="11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154337</xdr:rowOff>
    </xdr:from>
    <xdr:to>
      <xdr:col>26</xdr:col>
      <xdr:colOff>50800</xdr:colOff>
      <xdr:row>37</xdr:row>
      <xdr:rowOff>47219</xdr:rowOff>
    </xdr:to>
    <xdr:cxnSp macro="">
      <xdr:nvCxnSpPr>
        <xdr:cNvPr id="115" name="直線コネクタ 114"/>
        <xdr:cNvCxnSpPr/>
      </xdr:nvCxnSpPr>
      <xdr:spPr bwMode="auto">
        <a:xfrm>
          <a:off x="4305300" y="7107587"/>
          <a:ext cx="698500" cy="64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145269</xdr:rowOff>
    </xdr:from>
    <xdr:to>
      <xdr:col>22</xdr:col>
      <xdr:colOff>114300</xdr:colOff>
      <xdr:row>36</xdr:row>
      <xdr:rowOff>154337</xdr:rowOff>
    </xdr:to>
    <xdr:cxnSp macro="">
      <xdr:nvCxnSpPr>
        <xdr:cNvPr id="118" name="直線コネクタ 117"/>
        <xdr:cNvCxnSpPr/>
      </xdr:nvCxnSpPr>
      <xdr:spPr bwMode="auto">
        <a:xfrm>
          <a:off x="3606800" y="7098519"/>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117539</xdr:rowOff>
    </xdr:from>
    <xdr:to>
      <xdr:col>22</xdr:col>
      <xdr:colOff>165100</xdr:colOff>
      <xdr:row>37</xdr:row>
      <xdr:rowOff>47689</xdr:rowOff>
    </xdr:to>
    <xdr:sp macro="" textlink="">
      <xdr:nvSpPr>
        <xdr:cNvPr id="119" name="フローチャート: 判断 118"/>
        <xdr:cNvSpPr/>
      </xdr:nvSpPr>
      <xdr:spPr bwMode="auto">
        <a:xfrm>
          <a:off x="4254500" y="7070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32466</xdr:rowOff>
    </xdr:from>
    <xdr:ext cx="762000" cy="259045"/>
    <xdr:sp macro="" textlink="">
      <xdr:nvSpPr>
        <xdr:cNvPr id="120" name="テキスト ボックス 119"/>
        <xdr:cNvSpPr txBox="1"/>
      </xdr:nvSpPr>
      <xdr:spPr>
        <a:xfrm>
          <a:off x="3924300" y="715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78346</xdr:rowOff>
    </xdr:from>
    <xdr:to>
      <xdr:col>18</xdr:col>
      <xdr:colOff>177800</xdr:colOff>
      <xdr:row>36</xdr:row>
      <xdr:rowOff>145269</xdr:rowOff>
    </xdr:to>
    <xdr:cxnSp macro="">
      <xdr:nvCxnSpPr>
        <xdr:cNvPr id="121" name="直線コネクタ 120"/>
        <xdr:cNvCxnSpPr/>
      </xdr:nvCxnSpPr>
      <xdr:spPr bwMode="auto">
        <a:xfrm>
          <a:off x="2908300" y="7031596"/>
          <a:ext cx="6985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129521</xdr:rowOff>
    </xdr:from>
    <xdr:to>
      <xdr:col>19</xdr:col>
      <xdr:colOff>38100</xdr:colOff>
      <xdr:row>37</xdr:row>
      <xdr:rowOff>59671</xdr:rowOff>
    </xdr:to>
    <xdr:sp macro="" textlink="">
      <xdr:nvSpPr>
        <xdr:cNvPr id="122" name="フローチャート: 判断 121"/>
        <xdr:cNvSpPr/>
      </xdr:nvSpPr>
      <xdr:spPr bwMode="auto">
        <a:xfrm>
          <a:off x="35560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44448</xdr:rowOff>
    </xdr:from>
    <xdr:ext cx="762000" cy="259045"/>
    <xdr:sp macro="" textlink="">
      <xdr:nvSpPr>
        <xdr:cNvPr id="123" name="テキスト ボックス 122"/>
        <xdr:cNvSpPr txBox="1"/>
      </xdr:nvSpPr>
      <xdr:spPr>
        <a:xfrm>
          <a:off x="32258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148361</xdr:rowOff>
    </xdr:from>
    <xdr:to>
      <xdr:col>15</xdr:col>
      <xdr:colOff>101600</xdr:colOff>
      <xdr:row>37</xdr:row>
      <xdr:rowOff>78511</xdr:rowOff>
    </xdr:to>
    <xdr:sp macro="" textlink="">
      <xdr:nvSpPr>
        <xdr:cNvPr id="124" name="フローチャート: 判断 123"/>
        <xdr:cNvSpPr/>
      </xdr:nvSpPr>
      <xdr:spPr bwMode="auto">
        <a:xfrm>
          <a:off x="28575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63288</xdr:rowOff>
    </xdr:from>
    <xdr:ext cx="762000" cy="259045"/>
    <xdr:sp macro="" textlink="">
      <xdr:nvSpPr>
        <xdr:cNvPr id="125" name="テキスト ボックス 124"/>
        <xdr:cNvSpPr txBox="1"/>
      </xdr:nvSpPr>
      <xdr:spPr>
        <a:xfrm>
          <a:off x="2527300" y="718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55302</xdr:rowOff>
    </xdr:from>
    <xdr:to>
      <xdr:col>29</xdr:col>
      <xdr:colOff>177800</xdr:colOff>
      <xdr:row>36</xdr:row>
      <xdr:rowOff>156902</xdr:rowOff>
    </xdr:to>
    <xdr:sp macro="" textlink="">
      <xdr:nvSpPr>
        <xdr:cNvPr id="131" name="楕円 130"/>
        <xdr:cNvSpPr/>
      </xdr:nvSpPr>
      <xdr:spPr bwMode="auto">
        <a:xfrm>
          <a:off x="5600700" y="700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27379</xdr:rowOff>
    </xdr:from>
    <xdr:ext cx="762000" cy="259045"/>
    <xdr:sp macro="" textlink="">
      <xdr:nvSpPr>
        <xdr:cNvPr id="132" name="人口1人当たり決算額の推移該当値テキスト445"/>
        <xdr:cNvSpPr txBox="1"/>
      </xdr:nvSpPr>
      <xdr:spPr>
        <a:xfrm>
          <a:off x="5740400" y="69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167869</xdr:rowOff>
    </xdr:from>
    <xdr:to>
      <xdr:col>26</xdr:col>
      <xdr:colOff>101600</xdr:colOff>
      <xdr:row>37</xdr:row>
      <xdr:rowOff>98019</xdr:rowOff>
    </xdr:to>
    <xdr:sp macro="" textlink="">
      <xdr:nvSpPr>
        <xdr:cNvPr id="133" name="楕円 132"/>
        <xdr:cNvSpPr/>
      </xdr:nvSpPr>
      <xdr:spPr bwMode="auto">
        <a:xfrm>
          <a:off x="4953000" y="71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82796</xdr:rowOff>
    </xdr:from>
    <xdr:ext cx="736600" cy="259045"/>
    <xdr:sp macro="" textlink="">
      <xdr:nvSpPr>
        <xdr:cNvPr id="134" name="テキスト ボックス 133"/>
        <xdr:cNvSpPr txBox="1"/>
      </xdr:nvSpPr>
      <xdr:spPr>
        <a:xfrm>
          <a:off x="4622800" y="720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103537</xdr:rowOff>
    </xdr:from>
    <xdr:to>
      <xdr:col>22</xdr:col>
      <xdr:colOff>165100</xdr:colOff>
      <xdr:row>37</xdr:row>
      <xdr:rowOff>33687</xdr:rowOff>
    </xdr:to>
    <xdr:sp macro="" textlink="">
      <xdr:nvSpPr>
        <xdr:cNvPr id="135" name="楕円 134"/>
        <xdr:cNvSpPr/>
      </xdr:nvSpPr>
      <xdr:spPr bwMode="auto">
        <a:xfrm>
          <a:off x="4254500" y="705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215314</xdr:rowOff>
    </xdr:from>
    <xdr:ext cx="762000" cy="259045"/>
    <xdr:sp macro="" textlink="">
      <xdr:nvSpPr>
        <xdr:cNvPr id="136" name="テキスト ボックス 135"/>
        <xdr:cNvSpPr txBox="1"/>
      </xdr:nvSpPr>
      <xdr:spPr>
        <a:xfrm>
          <a:off x="3924300" y="682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94469</xdr:rowOff>
    </xdr:from>
    <xdr:to>
      <xdr:col>19</xdr:col>
      <xdr:colOff>38100</xdr:colOff>
      <xdr:row>37</xdr:row>
      <xdr:rowOff>24619</xdr:rowOff>
    </xdr:to>
    <xdr:sp macro="" textlink="">
      <xdr:nvSpPr>
        <xdr:cNvPr id="137" name="楕円 136"/>
        <xdr:cNvSpPr/>
      </xdr:nvSpPr>
      <xdr:spPr bwMode="auto">
        <a:xfrm>
          <a:off x="3556000" y="704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206246</xdr:rowOff>
    </xdr:from>
    <xdr:ext cx="762000" cy="259045"/>
    <xdr:sp macro="" textlink="">
      <xdr:nvSpPr>
        <xdr:cNvPr id="138" name="テキスト ボックス 137"/>
        <xdr:cNvSpPr txBox="1"/>
      </xdr:nvSpPr>
      <xdr:spPr>
        <a:xfrm>
          <a:off x="3225800" y="681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27546</xdr:rowOff>
    </xdr:from>
    <xdr:to>
      <xdr:col>15</xdr:col>
      <xdr:colOff>101600</xdr:colOff>
      <xdr:row>36</xdr:row>
      <xdr:rowOff>129146</xdr:rowOff>
    </xdr:to>
    <xdr:sp macro="" textlink="">
      <xdr:nvSpPr>
        <xdr:cNvPr id="139" name="楕円 138"/>
        <xdr:cNvSpPr/>
      </xdr:nvSpPr>
      <xdr:spPr bwMode="auto">
        <a:xfrm>
          <a:off x="2857500" y="698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139323</xdr:rowOff>
    </xdr:from>
    <xdr:ext cx="762000" cy="259045"/>
    <xdr:sp macro="" textlink="">
      <xdr:nvSpPr>
        <xdr:cNvPr id="140" name="テキスト ボックス 139"/>
        <xdr:cNvSpPr txBox="1"/>
      </xdr:nvSpPr>
      <xdr:spPr>
        <a:xfrm>
          <a:off x="2527300" y="674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11,172
11,112
20.80
11,872,148
11,445,509
348,884
3,766,132
11,498,970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169672</xdr:rowOff>
    </xdr:from>
    <xdr:to>
      <xdr:col>24</xdr:col>
      <xdr:colOff>63500</xdr:colOff>
      <xdr:row>36</xdr:row>
      <xdr:rowOff>54851</xdr:rowOff>
    </xdr:to>
    <xdr:cxnSp macro="">
      <xdr:nvCxnSpPr>
        <xdr:cNvPr id="61" name="直線コネクタ 60"/>
        <xdr:cNvCxnSpPr/>
      </xdr:nvCxnSpPr>
      <xdr:spPr>
        <a:xfrm flipV="1">
          <a:off x="3797300" y="6170422"/>
          <a:ext cx="838200" cy="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54851</xdr:rowOff>
    </xdr:from>
    <xdr:to>
      <xdr:col>19</xdr:col>
      <xdr:colOff>177800</xdr:colOff>
      <xdr:row>37</xdr:row>
      <xdr:rowOff>13640</xdr:rowOff>
    </xdr:to>
    <xdr:cxnSp macro="">
      <xdr:nvCxnSpPr>
        <xdr:cNvPr id="64" name="直線コネクタ 63"/>
        <xdr:cNvCxnSpPr/>
      </xdr:nvCxnSpPr>
      <xdr:spPr>
        <a:xfrm flipV="1">
          <a:off x="2908300" y="6227051"/>
          <a:ext cx="889000" cy="1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13640</xdr:rowOff>
    </xdr:from>
    <xdr:to>
      <xdr:col>15</xdr:col>
      <xdr:colOff>50800</xdr:colOff>
      <xdr:row>38</xdr:row>
      <xdr:rowOff>69393</xdr:rowOff>
    </xdr:to>
    <xdr:cxnSp macro="">
      <xdr:nvCxnSpPr>
        <xdr:cNvPr id="67" name="直線コネクタ 66"/>
        <xdr:cNvCxnSpPr/>
      </xdr:nvCxnSpPr>
      <xdr:spPr>
        <a:xfrm flipV="1">
          <a:off x="2019300" y="6357290"/>
          <a:ext cx="8890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101714</xdr:rowOff>
    </xdr:from>
    <xdr:to>
      <xdr:col>15</xdr:col>
      <xdr:colOff>101600</xdr:colOff>
      <xdr:row>36</xdr:row>
      <xdr:rowOff>31864</xdr:rowOff>
    </xdr:to>
    <xdr:sp macro="" textlink="">
      <xdr:nvSpPr>
        <xdr:cNvPr id="68" name="フローチャート: 判断 67"/>
        <xdr:cNvSpPr/>
      </xdr:nvSpPr>
      <xdr:spPr>
        <a:xfrm>
          <a:off x="2857500" y="610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48391</xdr:rowOff>
    </xdr:from>
    <xdr:ext cx="599010" cy="259045"/>
    <xdr:sp macro="" textlink="">
      <xdr:nvSpPr>
        <xdr:cNvPr id="69" name="テキスト ボックス 68"/>
        <xdr:cNvSpPr txBox="1"/>
      </xdr:nvSpPr>
      <xdr:spPr>
        <a:xfrm>
          <a:off x="2608795" y="58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69393</xdr:rowOff>
    </xdr:from>
    <xdr:to>
      <xdr:col>10</xdr:col>
      <xdr:colOff>114300</xdr:colOff>
      <xdr:row>38</xdr:row>
      <xdr:rowOff>74346</xdr:rowOff>
    </xdr:to>
    <xdr:cxnSp macro="">
      <xdr:nvCxnSpPr>
        <xdr:cNvPr id="70" name="直線コネクタ 69"/>
        <xdr:cNvCxnSpPr/>
      </xdr:nvCxnSpPr>
      <xdr:spPr>
        <a:xfrm flipV="1">
          <a:off x="1130300" y="658449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1" name="フローチャート: 判断 70"/>
        <xdr:cNvSpPr/>
      </xdr:nvSpPr>
      <xdr:spPr>
        <a:xfrm>
          <a:off x="1968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44467</xdr:rowOff>
    </xdr:from>
    <xdr:ext cx="534377" cy="259045"/>
    <xdr:sp macro="" textlink="">
      <xdr:nvSpPr>
        <xdr:cNvPr id="72" name="テキスト ボックス 71"/>
        <xdr:cNvSpPr txBox="1"/>
      </xdr:nvSpPr>
      <xdr:spPr>
        <a:xfrm>
          <a:off x="1752111" y="60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127572</xdr:rowOff>
    </xdr:from>
    <xdr:to>
      <xdr:col>6</xdr:col>
      <xdr:colOff>38100</xdr:colOff>
      <xdr:row>37</xdr:row>
      <xdr:rowOff>57722</xdr:rowOff>
    </xdr:to>
    <xdr:sp macro="" textlink="">
      <xdr:nvSpPr>
        <xdr:cNvPr id="73" name="フローチャート: 判断 72"/>
        <xdr:cNvSpPr/>
      </xdr:nvSpPr>
      <xdr:spPr>
        <a:xfrm>
          <a:off x="1079500" y="62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74249</xdr:rowOff>
    </xdr:from>
    <xdr:ext cx="534377" cy="259045"/>
    <xdr:sp macro="" textlink="">
      <xdr:nvSpPr>
        <xdr:cNvPr id="74" name="テキスト ボックス 73"/>
        <xdr:cNvSpPr txBox="1"/>
      </xdr:nvSpPr>
      <xdr:spPr>
        <a:xfrm>
          <a:off x="863111" y="60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118872</xdr:rowOff>
    </xdr:from>
    <xdr:to>
      <xdr:col>24</xdr:col>
      <xdr:colOff>114300</xdr:colOff>
      <xdr:row>36</xdr:row>
      <xdr:rowOff>49022</xdr:rowOff>
    </xdr:to>
    <xdr:sp macro="" textlink="">
      <xdr:nvSpPr>
        <xdr:cNvPr id="80" name="楕円 79"/>
        <xdr:cNvSpPr/>
      </xdr:nvSpPr>
      <xdr:spPr>
        <a:xfrm>
          <a:off x="4584700" y="61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599010" cy="259045"/>
    <xdr:sp macro="" textlink="">
      <xdr:nvSpPr>
        <xdr:cNvPr id="81" name="人件費該当値テキスト"/>
        <xdr:cNvSpPr txBox="1"/>
      </xdr:nvSpPr>
      <xdr:spPr>
        <a:xfrm>
          <a:off x="4686300" y="609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4051</xdr:rowOff>
    </xdr:from>
    <xdr:to>
      <xdr:col>20</xdr:col>
      <xdr:colOff>38100</xdr:colOff>
      <xdr:row>36</xdr:row>
      <xdr:rowOff>105651</xdr:rowOff>
    </xdr:to>
    <xdr:sp macro="" textlink="">
      <xdr:nvSpPr>
        <xdr:cNvPr id="82" name="楕円 81"/>
        <xdr:cNvSpPr/>
      </xdr:nvSpPr>
      <xdr:spPr>
        <a:xfrm>
          <a:off x="3746500" y="61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96778</xdr:rowOff>
    </xdr:from>
    <xdr:ext cx="534377" cy="259045"/>
    <xdr:sp macro="" textlink="">
      <xdr:nvSpPr>
        <xdr:cNvPr id="83" name="テキスト ボックス 82"/>
        <xdr:cNvSpPr txBox="1"/>
      </xdr:nvSpPr>
      <xdr:spPr>
        <a:xfrm>
          <a:off x="3530111" y="62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134290</xdr:rowOff>
    </xdr:from>
    <xdr:to>
      <xdr:col>15</xdr:col>
      <xdr:colOff>101600</xdr:colOff>
      <xdr:row>37</xdr:row>
      <xdr:rowOff>64440</xdr:rowOff>
    </xdr:to>
    <xdr:sp macro="" textlink="">
      <xdr:nvSpPr>
        <xdr:cNvPr id="84" name="楕円 83"/>
        <xdr:cNvSpPr/>
      </xdr:nvSpPr>
      <xdr:spPr>
        <a:xfrm>
          <a:off x="2857500" y="63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55567</xdr:rowOff>
    </xdr:from>
    <xdr:ext cx="534377" cy="259045"/>
    <xdr:sp macro="" textlink="">
      <xdr:nvSpPr>
        <xdr:cNvPr id="85" name="テキスト ボックス 84"/>
        <xdr:cNvSpPr txBox="1"/>
      </xdr:nvSpPr>
      <xdr:spPr>
        <a:xfrm>
          <a:off x="2641111" y="63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18593</xdr:rowOff>
    </xdr:from>
    <xdr:to>
      <xdr:col>10</xdr:col>
      <xdr:colOff>165100</xdr:colOff>
      <xdr:row>38</xdr:row>
      <xdr:rowOff>120193</xdr:rowOff>
    </xdr:to>
    <xdr:sp macro="" textlink="">
      <xdr:nvSpPr>
        <xdr:cNvPr id="86" name="楕円 85"/>
        <xdr:cNvSpPr/>
      </xdr:nvSpPr>
      <xdr:spPr>
        <a:xfrm>
          <a:off x="1968500" y="65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111320</xdr:rowOff>
    </xdr:from>
    <xdr:ext cx="534377" cy="259045"/>
    <xdr:sp macro="" textlink="">
      <xdr:nvSpPr>
        <xdr:cNvPr id="87" name="テキスト ボックス 86"/>
        <xdr:cNvSpPr txBox="1"/>
      </xdr:nvSpPr>
      <xdr:spPr>
        <a:xfrm>
          <a:off x="1752111" y="66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23546</xdr:rowOff>
    </xdr:from>
    <xdr:to>
      <xdr:col>6</xdr:col>
      <xdr:colOff>38100</xdr:colOff>
      <xdr:row>38</xdr:row>
      <xdr:rowOff>125146</xdr:rowOff>
    </xdr:to>
    <xdr:sp macro="" textlink="">
      <xdr:nvSpPr>
        <xdr:cNvPr id="88" name="楕円 87"/>
        <xdr:cNvSpPr/>
      </xdr:nvSpPr>
      <xdr:spPr>
        <a:xfrm>
          <a:off x="1079500" y="65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116273</xdr:rowOff>
    </xdr:from>
    <xdr:ext cx="534377" cy="259045"/>
    <xdr:sp macro="" textlink="">
      <xdr:nvSpPr>
        <xdr:cNvPr id="89" name="テキスト ボックス 88"/>
        <xdr:cNvSpPr txBox="1"/>
      </xdr:nvSpPr>
      <xdr:spPr>
        <a:xfrm>
          <a:off x="863111" y="6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60837</xdr:rowOff>
    </xdr:from>
    <xdr:to>
      <xdr:col>24</xdr:col>
      <xdr:colOff>63500</xdr:colOff>
      <xdr:row>53</xdr:row>
      <xdr:rowOff>132091</xdr:rowOff>
    </xdr:to>
    <xdr:cxnSp macro="">
      <xdr:nvCxnSpPr>
        <xdr:cNvPr id="118" name="直線コネクタ 117"/>
        <xdr:cNvCxnSpPr/>
      </xdr:nvCxnSpPr>
      <xdr:spPr>
        <a:xfrm flipV="1">
          <a:off x="3797300" y="9147687"/>
          <a:ext cx="838200" cy="7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88459</xdr:rowOff>
    </xdr:from>
    <xdr:to>
      <xdr:col>19</xdr:col>
      <xdr:colOff>177800</xdr:colOff>
      <xdr:row>53</xdr:row>
      <xdr:rowOff>132091</xdr:rowOff>
    </xdr:to>
    <xdr:cxnSp macro="">
      <xdr:nvCxnSpPr>
        <xdr:cNvPr id="121" name="直線コネクタ 120"/>
        <xdr:cNvCxnSpPr/>
      </xdr:nvCxnSpPr>
      <xdr:spPr>
        <a:xfrm>
          <a:off x="2908300" y="9175309"/>
          <a:ext cx="889000" cy="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88459</xdr:rowOff>
    </xdr:from>
    <xdr:to>
      <xdr:col>15</xdr:col>
      <xdr:colOff>50800</xdr:colOff>
      <xdr:row>53</xdr:row>
      <xdr:rowOff>117572</xdr:rowOff>
    </xdr:to>
    <xdr:cxnSp macro="">
      <xdr:nvCxnSpPr>
        <xdr:cNvPr id="124" name="直線コネクタ 123"/>
        <xdr:cNvCxnSpPr/>
      </xdr:nvCxnSpPr>
      <xdr:spPr>
        <a:xfrm flipV="1">
          <a:off x="2019300" y="9175309"/>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145353</xdr:rowOff>
    </xdr:from>
    <xdr:to>
      <xdr:col>15</xdr:col>
      <xdr:colOff>101600</xdr:colOff>
      <xdr:row>57</xdr:row>
      <xdr:rowOff>75503</xdr:rowOff>
    </xdr:to>
    <xdr:sp macro="" textlink="">
      <xdr:nvSpPr>
        <xdr:cNvPr id="125" name="フローチャート: 判断 124"/>
        <xdr:cNvSpPr/>
      </xdr:nvSpPr>
      <xdr:spPr>
        <a:xfrm>
          <a:off x="2857500" y="97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66630</xdr:rowOff>
    </xdr:from>
    <xdr:ext cx="534377" cy="259045"/>
    <xdr:sp macro="" textlink="">
      <xdr:nvSpPr>
        <xdr:cNvPr id="126" name="テキスト ボックス 125"/>
        <xdr:cNvSpPr txBox="1"/>
      </xdr:nvSpPr>
      <xdr:spPr>
        <a:xfrm>
          <a:off x="2641111" y="98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124833</xdr:rowOff>
    </xdr:from>
    <xdr:to>
      <xdr:col>10</xdr:col>
      <xdr:colOff>114300</xdr:colOff>
      <xdr:row>53</xdr:row>
      <xdr:rowOff>117572</xdr:rowOff>
    </xdr:to>
    <xdr:cxnSp macro="">
      <xdr:nvCxnSpPr>
        <xdr:cNvPr id="127" name="直線コネクタ 126"/>
        <xdr:cNvCxnSpPr/>
      </xdr:nvCxnSpPr>
      <xdr:spPr>
        <a:xfrm>
          <a:off x="1130300" y="8868783"/>
          <a:ext cx="8890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140277</xdr:rowOff>
    </xdr:from>
    <xdr:to>
      <xdr:col>10</xdr:col>
      <xdr:colOff>165100</xdr:colOff>
      <xdr:row>57</xdr:row>
      <xdr:rowOff>70427</xdr:rowOff>
    </xdr:to>
    <xdr:sp macro="" textlink="">
      <xdr:nvSpPr>
        <xdr:cNvPr id="128" name="フローチャート: 判断 127"/>
        <xdr:cNvSpPr/>
      </xdr:nvSpPr>
      <xdr:spPr>
        <a:xfrm>
          <a:off x="1968500" y="97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61554</xdr:rowOff>
    </xdr:from>
    <xdr:ext cx="534377" cy="259045"/>
    <xdr:sp macro="" textlink="">
      <xdr:nvSpPr>
        <xdr:cNvPr id="129" name="テキスト ボックス 128"/>
        <xdr:cNvSpPr txBox="1"/>
      </xdr:nvSpPr>
      <xdr:spPr>
        <a:xfrm>
          <a:off x="1752111" y="98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160905</xdr:rowOff>
    </xdr:from>
    <xdr:to>
      <xdr:col>6</xdr:col>
      <xdr:colOff>38100</xdr:colOff>
      <xdr:row>57</xdr:row>
      <xdr:rowOff>91055</xdr:rowOff>
    </xdr:to>
    <xdr:sp macro="" textlink="">
      <xdr:nvSpPr>
        <xdr:cNvPr id="130" name="フローチャート: 判断 129"/>
        <xdr:cNvSpPr/>
      </xdr:nvSpPr>
      <xdr:spPr>
        <a:xfrm>
          <a:off x="10795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82182</xdr:rowOff>
    </xdr:from>
    <xdr:ext cx="534377" cy="259045"/>
    <xdr:sp macro="" textlink="">
      <xdr:nvSpPr>
        <xdr:cNvPr id="131" name="テキスト ボックス 130"/>
        <xdr:cNvSpPr txBox="1"/>
      </xdr:nvSpPr>
      <xdr:spPr>
        <a:xfrm>
          <a:off x="863111" y="98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10037</xdr:rowOff>
    </xdr:from>
    <xdr:to>
      <xdr:col>24</xdr:col>
      <xdr:colOff>114300</xdr:colOff>
      <xdr:row>53</xdr:row>
      <xdr:rowOff>111637</xdr:rowOff>
    </xdr:to>
    <xdr:sp macro="" textlink="">
      <xdr:nvSpPr>
        <xdr:cNvPr id="137" name="楕円 136"/>
        <xdr:cNvSpPr/>
      </xdr:nvSpPr>
      <xdr:spPr>
        <a:xfrm>
          <a:off x="4584700" y="9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32914</xdr:rowOff>
    </xdr:from>
    <xdr:ext cx="599010" cy="259045"/>
    <xdr:sp macro="" textlink="">
      <xdr:nvSpPr>
        <xdr:cNvPr id="138" name="物件費該当値テキスト"/>
        <xdr:cNvSpPr txBox="1"/>
      </xdr:nvSpPr>
      <xdr:spPr>
        <a:xfrm>
          <a:off x="4686300" y="89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81291</xdr:rowOff>
    </xdr:from>
    <xdr:to>
      <xdr:col>20</xdr:col>
      <xdr:colOff>38100</xdr:colOff>
      <xdr:row>54</xdr:row>
      <xdr:rowOff>11441</xdr:rowOff>
    </xdr:to>
    <xdr:sp macro="" textlink="">
      <xdr:nvSpPr>
        <xdr:cNvPr id="139" name="楕円 138"/>
        <xdr:cNvSpPr/>
      </xdr:nvSpPr>
      <xdr:spPr>
        <a:xfrm>
          <a:off x="3746500" y="91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27968</xdr:rowOff>
    </xdr:from>
    <xdr:ext cx="599010" cy="259045"/>
    <xdr:sp macro="" textlink="">
      <xdr:nvSpPr>
        <xdr:cNvPr id="140" name="テキスト ボックス 139"/>
        <xdr:cNvSpPr txBox="1"/>
      </xdr:nvSpPr>
      <xdr:spPr>
        <a:xfrm>
          <a:off x="3497795" y="894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37659</xdr:rowOff>
    </xdr:from>
    <xdr:to>
      <xdr:col>15</xdr:col>
      <xdr:colOff>101600</xdr:colOff>
      <xdr:row>53</xdr:row>
      <xdr:rowOff>139259</xdr:rowOff>
    </xdr:to>
    <xdr:sp macro="" textlink="">
      <xdr:nvSpPr>
        <xdr:cNvPr id="141" name="楕円 140"/>
        <xdr:cNvSpPr/>
      </xdr:nvSpPr>
      <xdr:spPr>
        <a:xfrm>
          <a:off x="2857500" y="91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155786</xdr:rowOff>
    </xdr:from>
    <xdr:ext cx="599010" cy="259045"/>
    <xdr:sp macro="" textlink="">
      <xdr:nvSpPr>
        <xdr:cNvPr id="142" name="テキスト ボックス 141"/>
        <xdr:cNvSpPr txBox="1"/>
      </xdr:nvSpPr>
      <xdr:spPr>
        <a:xfrm>
          <a:off x="2608795" y="889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66772</xdr:rowOff>
    </xdr:from>
    <xdr:to>
      <xdr:col>10</xdr:col>
      <xdr:colOff>165100</xdr:colOff>
      <xdr:row>53</xdr:row>
      <xdr:rowOff>168372</xdr:rowOff>
    </xdr:to>
    <xdr:sp macro="" textlink="">
      <xdr:nvSpPr>
        <xdr:cNvPr id="143" name="楕円 142"/>
        <xdr:cNvSpPr/>
      </xdr:nvSpPr>
      <xdr:spPr>
        <a:xfrm>
          <a:off x="1968500" y="9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13449</xdr:rowOff>
    </xdr:from>
    <xdr:ext cx="599010" cy="259045"/>
    <xdr:sp macro="" textlink="">
      <xdr:nvSpPr>
        <xdr:cNvPr id="144" name="テキスト ボックス 143"/>
        <xdr:cNvSpPr txBox="1"/>
      </xdr:nvSpPr>
      <xdr:spPr>
        <a:xfrm>
          <a:off x="1719795" y="89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74033</xdr:rowOff>
    </xdr:from>
    <xdr:to>
      <xdr:col>6</xdr:col>
      <xdr:colOff>38100</xdr:colOff>
      <xdr:row>52</xdr:row>
      <xdr:rowOff>4183</xdr:rowOff>
    </xdr:to>
    <xdr:sp macro="" textlink="">
      <xdr:nvSpPr>
        <xdr:cNvPr id="145" name="楕円 144"/>
        <xdr:cNvSpPr/>
      </xdr:nvSpPr>
      <xdr:spPr>
        <a:xfrm>
          <a:off x="10795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20710</xdr:rowOff>
    </xdr:from>
    <xdr:ext cx="599010" cy="259045"/>
    <xdr:sp macro="" textlink="">
      <xdr:nvSpPr>
        <xdr:cNvPr id="146" name="テキスト ボックス 145"/>
        <xdr:cNvSpPr txBox="1"/>
      </xdr:nvSpPr>
      <xdr:spPr>
        <a:xfrm>
          <a:off x="830795" y="85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78696</xdr:rowOff>
    </xdr:from>
    <xdr:to>
      <xdr:col>24</xdr:col>
      <xdr:colOff>63500</xdr:colOff>
      <xdr:row>78</xdr:row>
      <xdr:rowOff>120988</xdr:rowOff>
    </xdr:to>
    <xdr:cxnSp macro="">
      <xdr:nvCxnSpPr>
        <xdr:cNvPr id="177" name="直線コネクタ 176"/>
        <xdr:cNvCxnSpPr/>
      </xdr:nvCxnSpPr>
      <xdr:spPr>
        <a:xfrm flipV="1">
          <a:off x="3797300" y="13451796"/>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71642</xdr:rowOff>
    </xdr:from>
    <xdr:to>
      <xdr:col>19</xdr:col>
      <xdr:colOff>177800</xdr:colOff>
      <xdr:row>78</xdr:row>
      <xdr:rowOff>120988</xdr:rowOff>
    </xdr:to>
    <xdr:cxnSp macro="">
      <xdr:nvCxnSpPr>
        <xdr:cNvPr id="180" name="直線コネクタ 179"/>
        <xdr:cNvCxnSpPr/>
      </xdr:nvCxnSpPr>
      <xdr:spPr>
        <a:xfrm>
          <a:off x="2908300" y="13444742"/>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71642</xdr:rowOff>
    </xdr:from>
    <xdr:to>
      <xdr:col>15</xdr:col>
      <xdr:colOff>50800</xdr:colOff>
      <xdr:row>78</xdr:row>
      <xdr:rowOff>117101</xdr:rowOff>
    </xdr:to>
    <xdr:cxnSp macro="">
      <xdr:nvCxnSpPr>
        <xdr:cNvPr id="183" name="直線コネクタ 182"/>
        <xdr:cNvCxnSpPr/>
      </xdr:nvCxnSpPr>
      <xdr:spPr>
        <a:xfrm flipV="1">
          <a:off x="2019300" y="13444742"/>
          <a:ext cx="889000" cy="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23129</xdr:rowOff>
    </xdr:from>
    <xdr:to>
      <xdr:col>15</xdr:col>
      <xdr:colOff>101600</xdr:colOff>
      <xdr:row>78</xdr:row>
      <xdr:rowOff>124729</xdr:rowOff>
    </xdr:to>
    <xdr:sp macro="" textlink="">
      <xdr:nvSpPr>
        <xdr:cNvPr id="184" name="フローチャート: 判断 183"/>
        <xdr:cNvSpPr/>
      </xdr:nvSpPr>
      <xdr:spPr>
        <a:xfrm>
          <a:off x="2857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115856</xdr:rowOff>
    </xdr:from>
    <xdr:ext cx="469744" cy="259045"/>
    <xdr:sp macro="" textlink="">
      <xdr:nvSpPr>
        <xdr:cNvPr id="185" name="テキスト ボックス 184"/>
        <xdr:cNvSpPr txBox="1"/>
      </xdr:nvSpPr>
      <xdr:spPr>
        <a:xfrm>
          <a:off x="2673428" y="1348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117101</xdr:rowOff>
    </xdr:from>
    <xdr:to>
      <xdr:col>10</xdr:col>
      <xdr:colOff>114300</xdr:colOff>
      <xdr:row>78</xdr:row>
      <xdr:rowOff>153220</xdr:rowOff>
    </xdr:to>
    <xdr:cxnSp macro="">
      <xdr:nvCxnSpPr>
        <xdr:cNvPr id="186" name="直線コネクタ 185"/>
        <xdr:cNvCxnSpPr/>
      </xdr:nvCxnSpPr>
      <xdr:spPr>
        <a:xfrm flipV="1">
          <a:off x="1130300" y="1349020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48047</xdr:rowOff>
    </xdr:from>
    <xdr:to>
      <xdr:col>10</xdr:col>
      <xdr:colOff>165100</xdr:colOff>
      <xdr:row>78</xdr:row>
      <xdr:rowOff>149647</xdr:rowOff>
    </xdr:to>
    <xdr:sp macro="" textlink="">
      <xdr:nvSpPr>
        <xdr:cNvPr id="187" name="フローチャート: 判断 186"/>
        <xdr:cNvSpPr/>
      </xdr:nvSpPr>
      <xdr:spPr>
        <a:xfrm>
          <a:off x="1968500" y="1342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166174</xdr:rowOff>
    </xdr:from>
    <xdr:ext cx="469744" cy="259045"/>
    <xdr:sp macro="" textlink="">
      <xdr:nvSpPr>
        <xdr:cNvPr id="188" name="テキスト ボックス 187"/>
        <xdr:cNvSpPr txBox="1"/>
      </xdr:nvSpPr>
      <xdr:spPr>
        <a:xfrm>
          <a:off x="1784428" y="131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53467</xdr:rowOff>
    </xdr:from>
    <xdr:to>
      <xdr:col>6</xdr:col>
      <xdr:colOff>38100</xdr:colOff>
      <xdr:row>78</xdr:row>
      <xdr:rowOff>155067</xdr:rowOff>
    </xdr:to>
    <xdr:sp macro="" textlink="">
      <xdr:nvSpPr>
        <xdr:cNvPr id="189" name="フローチャート: 判断 188"/>
        <xdr:cNvSpPr/>
      </xdr:nvSpPr>
      <xdr:spPr>
        <a:xfrm>
          <a:off x="1079500" y="1342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xdr:rowOff>
    </xdr:from>
    <xdr:ext cx="469744" cy="259045"/>
    <xdr:sp macro="" textlink="">
      <xdr:nvSpPr>
        <xdr:cNvPr id="190" name="テキスト ボックス 189"/>
        <xdr:cNvSpPr txBox="1"/>
      </xdr:nvSpPr>
      <xdr:spPr>
        <a:xfrm>
          <a:off x="895428" y="132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27896</xdr:rowOff>
    </xdr:from>
    <xdr:to>
      <xdr:col>24</xdr:col>
      <xdr:colOff>114300</xdr:colOff>
      <xdr:row>78</xdr:row>
      <xdr:rowOff>129496</xdr:rowOff>
    </xdr:to>
    <xdr:sp macro="" textlink="">
      <xdr:nvSpPr>
        <xdr:cNvPr id="196" name="楕円 195"/>
        <xdr:cNvSpPr/>
      </xdr:nvSpPr>
      <xdr:spPr>
        <a:xfrm>
          <a:off x="4584700" y="134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6323</xdr:rowOff>
    </xdr:from>
    <xdr:ext cx="469744" cy="259045"/>
    <xdr:sp macro="" textlink="">
      <xdr:nvSpPr>
        <xdr:cNvPr id="197" name="維持補修費該当値テキスト"/>
        <xdr:cNvSpPr txBox="1"/>
      </xdr:nvSpPr>
      <xdr:spPr>
        <a:xfrm>
          <a:off x="4686300" y="133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70188</xdr:rowOff>
    </xdr:from>
    <xdr:to>
      <xdr:col>20</xdr:col>
      <xdr:colOff>38100</xdr:colOff>
      <xdr:row>79</xdr:row>
      <xdr:rowOff>338</xdr:rowOff>
    </xdr:to>
    <xdr:sp macro="" textlink="">
      <xdr:nvSpPr>
        <xdr:cNvPr id="198" name="楕円 197"/>
        <xdr:cNvSpPr/>
      </xdr:nvSpPr>
      <xdr:spPr>
        <a:xfrm>
          <a:off x="3746500" y="13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162915</xdr:rowOff>
    </xdr:from>
    <xdr:ext cx="469744" cy="259045"/>
    <xdr:sp macro="" textlink="">
      <xdr:nvSpPr>
        <xdr:cNvPr id="199" name="テキスト ボックス 198"/>
        <xdr:cNvSpPr txBox="1"/>
      </xdr:nvSpPr>
      <xdr:spPr>
        <a:xfrm>
          <a:off x="3562428" y="1353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20842</xdr:rowOff>
    </xdr:from>
    <xdr:to>
      <xdr:col>15</xdr:col>
      <xdr:colOff>101600</xdr:colOff>
      <xdr:row>78</xdr:row>
      <xdr:rowOff>122442</xdr:rowOff>
    </xdr:to>
    <xdr:sp macro="" textlink="">
      <xdr:nvSpPr>
        <xdr:cNvPr id="200" name="楕円 199"/>
        <xdr:cNvSpPr/>
      </xdr:nvSpPr>
      <xdr:spPr>
        <a:xfrm>
          <a:off x="2857500" y="133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138969</xdr:rowOff>
    </xdr:from>
    <xdr:ext cx="469744" cy="259045"/>
    <xdr:sp macro="" textlink="">
      <xdr:nvSpPr>
        <xdr:cNvPr id="201" name="テキスト ボックス 200"/>
        <xdr:cNvSpPr txBox="1"/>
      </xdr:nvSpPr>
      <xdr:spPr>
        <a:xfrm>
          <a:off x="2673428" y="1316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66301</xdr:rowOff>
    </xdr:from>
    <xdr:to>
      <xdr:col>10</xdr:col>
      <xdr:colOff>165100</xdr:colOff>
      <xdr:row>78</xdr:row>
      <xdr:rowOff>167901</xdr:rowOff>
    </xdr:to>
    <xdr:sp macro="" textlink="">
      <xdr:nvSpPr>
        <xdr:cNvPr id="202" name="楕円 201"/>
        <xdr:cNvSpPr/>
      </xdr:nvSpPr>
      <xdr:spPr>
        <a:xfrm>
          <a:off x="1968500" y="13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159028</xdr:rowOff>
    </xdr:from>
    <xdr:ext cx="469744" cy="259045"/>
    <xdr:sp macro="" textlink="">
      <xdr:nvSpPr>
        <xdr:cNvPr id="203" name="テキスト ボックス 202"/>
        <xdr:cNvSpPr txBox="1"/>
      </xdr:nvSpPr>
      <xdr:spPr>
        <a:xfrm>
          <a:off x="1784428" y="1353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102420</xdr:rowOff>
    </xdr:from>
    <xdr:to>
      <xdr:col>6</xdr:col>
      <xdr:colOff>38100</xdr:colOff>
      <xdr:row>79</xdr:row>
      <xdr:rowOff>32570</xdr:rowOff>
    </xdr:to>
    <xdr:sp macro="" textlink="">
      <xdr:nvSpPr>
        <xdr:cNvPr id="204" name="楕円 203"/>
        <xdr:cNvSpPr/>
      </xdr:nvSpPr>
      <xdr:spPr>
        <a:xfrm>
          <a:off x="1079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23697</xdr:rowOff>
    </xdr:from>
    <xdr:ext cx="469744" cy="259045"/>
    <xdr:sp macro="" textlink="">
      <xdr:nvSpPr>
        <xdr:cNvPr id="205" name="テキスト ボックス 204"/>
        <xdr:cNvSpPr txBox="1"/>
      </xdr:nvSpPr>
      <xdr:spPr>
        <a:xfrm>
          <a:off x="895428" y="135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3716</xdr:rowOff>
    </xdr:from>
    <xdr:to>
      <xdr:col>24</xdr:col>
      <xdr:colOff>63500</xdr:colOff>
      <xdr:row>95</xdr:row>
      <xdr:rowOff>157</xdr:rowOff>
    </xdr:to>
    <xdr:cxnSp macro="">
      <xdr:nvCxnSpPr>
        <xdr:cNvPr id="237" name="直線コネクタ 236"/>
        <xdr:cNvCxnSpPr/>
      </xdr:nvCxnSpPr>
      <xdr:spPr>
        <a:xfrm flipV="1">
          <a:off x="3797300" y="16120016"/>
          <a:ext cx="838200" cy="16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xdr:rowOff>
    </xdr:from>
    <xdr:to>
      <xdr:col>19</xdr:col>
      <xdr:colOff>177800</xdr:colOff>
      <xdr:row>95</xdr:row>
      <xdr:rowOff>43802</xdr:rowOff>
    </xdr:to>
    <xdr:cxnSp macro="">
      <xdr:nvCxnSpPr>
        <xdr:cNvPr id="240" name="直線コネクタ 239"/>
        <xdr:cNvCxnSpPr/>
      </xdr:nvCxnSpPr>
      <xdr:spPr>
        <a:xfrm flipV="1">
          <a:off x="2908300" y="16287907"/>
          <a:ext cx="889000" cy="4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43802</xdr:rowOff>
    </xdr:from>
    <xdr:to>
      <xdr:col>15</xdr:col>
      <xdr:colOff>50800</xdr:colOff>
      <xdr:row>95</xdr:row>
      <xdr:rowOff>104087</xdr:rowOff>
    </xdr:to>
    <xdr:cxnSp macro="">
      <xdr:nvCxnSpPr>
        <xdr:cNvPr id="243" name="直線コネクタ 242"/>
        <xdr:cNvCxnSpPr/>
      </xdr:nvCxnSpPr>
      <xdr:spPr>
        <a:xfrm flipV="1">
          <a:off x="2019300" y="16331552"/>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144890</xdr:rowOff>
    </xdr:from>
    <xdr:to>
      <xdr:col>15</xdr:col>
      <xdr:colOff>101600</xdr:colOff>
      <xdr:row>96</xdr:row>
      <xdr:rowOff>75040</xdr:rowOff>
    </xdr:to>
    <xdr:sp macro="" textlink="">
      <xdr:nvSpPr>
        <xdr:cNvPr id="244" name="フローチャート: 判断 243"/>
        <xdr:cNvSpPr/>
      </xdr:nvSpPr>
      <xdr:spPr>
        <a:xfrm>
          <a:off x="2857500" y="1643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66167</xdr:rowOff>
    </xdr:from>
    <xdr:ext cx="534377" cy="259045"/>
    <xdr:sp macro="" textlink="">
      <xdr:nvSpPr>
        <xdr:cNvPr id="245" name="テキスト ボックス 244"/>
        <xdr:cNvSpPr txBox="1"/>
      </xdr:nvSpPr>
      <xdr:spPr>
        <a:xfrm>
          <a:off x="2641111" y="1652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104087</xdr:rowOff>
    </xdr:from>
    <xdr:to>
      <xdr:col>10</xdr:col>
      <xdr:colOff>114300</xdr:colOff>
      <xdr:row>95</xdr:row>
      <xdr:rowOff>169025</xdr:rowOff>
    </xdr:to>
    <xdr:cxnSp macro="">
      <xdr:nvCxnSpPr>
        <xdr:cNvPr id="246" name="直線コネクタ 245"/>
        <xdr:cNvCxnSpPr/>
      </xdr:nvCxnSpPr>
      <xdr:spPr>
        <a:xfrm flipV="1">
          <a:off x="1130300" y="16391837"/>
          <a:ext cx="8890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166984</xdr:rowOff>
    </xdr:from>
    <xdr:to>
      <xdr:col>10</xdr:col>
      <xdr:colOff>165100</xdr:colOff>
      <xdr:row>96</xdr:row>
      <xdr:rowOff>97134</xdr:rowOff>
    </xdr:to>
    <xdr:sp macro="" textlink="">
      <xdr:nvSpPr>
        <xdr:cNvPr id="247" name="フローチャート: 判断 246"/>
        <xdr:cNvSpPr/>
      </xdr:nvSpPr>
      <xdr:spPr>
        <a:xfrm>
          <a:off x="1968500" y="1645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88261</xdr:rowOff>
    </xdr:from>
    <xdr:ext cx="534377" cy="259045"/>
    <xdr:sp macro="" textlink="">
      <xdr:nvSpPr>
        <xdr:cNvPr id="248" name="テキスト ボックス 247"/>
        <xdr:cNvSpPr txBox="1"/>
      </xdr:nvSpPr>
      <xdr:spPr>
        <a:xfrm>
          <a:off x="1752111" y="1654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56096</xdr:rowOff>
    </xdr:from>
    <xdr:to>
      <xdr:col>6</xdr:col>
      <xdr:colOff>38100</xdr:colOff>
      <xdr:row>96</xdr:row>
      <xdr:rowOff>157696</xdr:rowOff>
    </xdr:to>
    <xdr:sp macro="" textlink="">
      <xdr:nvSpPr>
        <xdr:cNvPr id="249" name="フローチャート: 判断 248"/>
        <xdr:cNvSpPr/>
      </xdr:nvSpPr>
      <xdr:spPr>
        <a:xfrm>
          <a:off x="1079500" y="165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148823</xdr:rowOff>
    </xdr:from>
    <xdr:ext cx="534377" cy="259045"/>
    <xdr:sp macro="" textlink="">
      <xdr:nvSpPr>
        <xdr:cNvPr id="250" name="テキスト ボックス 249"/>
        <xdr:cNvSpPr txBox="1"/>
      </xdr:nvSpPr>
      <xdr:spPr>
        <a:xfrm>
          <a:off x="863111" y="166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124366</xdr:rowOff>
    </xdr:from>
    <xdr:to>
      <xdr:col>24</xdr:col>
      <xdr:colOff>114300</xdr:colOff>
      <xdr:row>94</xdr:row>
      <xdr:rowOff>54516</xdr:rowOff>
    </xdr:to>
    <xdr:sp macro="" textlink="">
      <xdr:nvSpPr>
        <xdr:cNvPr id="256" name="楕円 255"/>
        <xdr:cNvSpPr/>
      </xdr:nvSpPr>
      <xdr:spPr>
        <a:xfrm>
          <a:off x="4584700" y="160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147243</xdr:rowOff>
    </xdr:from>
    <xdr:ext cx="534377" cy="259045"/>
    <xdr:sp macro="" textlink="">
      <xdr:nvSpPr>
        <xdr:cNvPr id="257" name="扶助費該当値テキスト"/>
        <xdr:cNvSpPr txBox="1"/>
      </xdr:nvSpPr>
      <xdr:spPr>
        <a:xfrm>
          <a:off x="4686300" y="1592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120807</xdr:rowOff>
    </xdr:from>
    <xdr:to>
      <xdr:col>20</xdr:col>
      <xdr:colOff>38100</xdr:colOff>
      <xdr:row>95</xdr:row>
      <xdr:rowOff>50957</xdr:rowOff>
    </xdr:to>
    <xdr:sp macro="" textlink="">
      <xdr:nvSpPr>
        <xdr:cNvPr id="258" name="楕円 257"/>
        <xdr:cNvSpPr/>
      </xdr:nvSpPr>
      <xdr:spPr>
        <a:xfrm>
          <a:off x="3746500" y="162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67484</xdr:rowOff>
    </xdr:from>
    <xdr:ext cx="534377" cy="259045"/>
    <xdr:sp macro="" textlink="">
      <xdr:nvSpPr>
        <xdr:cNvPr id="259" name="テキスト ボックス 258"/>
        <xdr:cNvSpPr txBox="1"/>
      </xdr:nvSpPr>
      <xdr:spPr>
        <a:xfrm>
          <a:off x="3530111" y="160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164452</xdr:rowOff>
    </xdr:from>
    <xdr:to>
      <xdr:col>15</xdr:col>
      <xdr:colOff>101600</xdr:colOff>
      <xdr:row>95</xdr:row>
      <xdr:rowOff>94602</xdr:rowOff>
    </xdr:to>
    <xdr:sp macro="" textlink="">
      <xdr:nvSpPr>
        <xdr:cNvPr id="260" name="楕円 259"/>
        <xdr:cNvSpPr/>
      </xdr:nvSpPr>
      <xdr:spPr>
        <a:xfrm>
          <a:off x="28575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111129</xdr:rowOff>
    </xdr:from>
    <xdr:ext cx="534377" cy="259045"/>
    <xdr:sp macro="" textlink="">
      <xdr:nvSpPr>
        <xdr:cNvPr id="261" name="テキスト ボックス 260"/>
        <xdr:cNvSpPr txBox="1"/>
      </xdr:nvSpPr>
      <xdr:spPr>
        <a:xfrm>
          <a:off x="2641111" y="160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53287</xdr:rowOff>
    </xdr:from>
    <xdr:to>
      <xdr:col>10</xdr:col>
      <xdr:colOff>165100</xdr:colOff>
      <xdr:row>95</xdr:row>
      <xdr:rowOff>154887</xdr:rowOff>
    </xdr:to>
    <xdr:sp macro="" textlink="">
      <xdr:nvSpPr>
        <xdr:cNvPr id="262" name="楕円 261"/>
        <xdr:cNvSpPr/>
      </xdr:nvSpPr>
      <xdr:spPr>
        <a:xfrm>
          <a:off x="1968500" y="163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171414</xdr:rowOff>
    </xdr:from>
    <xdr:ext cx="534377" cy="259045"/>
    <xdr:sp macro="" textlink="">
      <xdr:nvSpPr>
        <xdr:cNvPr id="263" name="テキスト ボックス 262"/>
        <xdr:cNvSpPr txBox="1"/>
      </xdr:nvSpPr>
      <xdr:spPr>
        <a:xfrm>
          <a:off x="1752111" y="161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118225</xdr:rowOff>
    </xdr:from>
    <xdr:to>
      <xdr:col>6</xdr:col>
      <xdr:colOff>38100</xdr:colOff>
      <xdr:row>96</xdr:row>
      <xdr:rowOff>48375</xdr:rowOff>
    </xdr:to>
    <xdr:sp macro="" textlink="">
      <xdr:nvSpPr>
        <xdr:cNvPr id="264" name="楕円 263"/>
        <xdr:cNvSpPr/>
      </xdr:nvSpPr>
      <xdr:spPr>
        <a:xfrm>
          <a:off x="1079500" y="164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64902</xdr:rowOff>
    </xdr:from>
    <xdr:ext cx="534377" cy="259045"/>
    <xdr:sp macro="" textlink="">
      <xdr:nvSpPr>
        <xdr:cNvPr id="265" name="テキスト ボックス 264"/>
        <xdr:cNvSpPr txBox="1"/>
      </xdr:nvSpPr>
      <xdr:spPr>
        <a:xfrm>
          <a:off x="863111" y="161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31225</xdr:rowOff>
    </xdr:from>
    <xdr:to>
      <xdr:col>55</xdr:col>
      <xdr:colOff>0</xdr:colOff>
      <xdr:row>35</xdr:row>
      <xdr:rowOff>82262</xdr:rowOff>
    </xdr:to>
    <xdr:cxnSp macro="">
      <xdr:nvCxnSpPr>
        <xdr:cNvPr id="292" name="直線コネクタ 291"/>
        <xdr:cNvCxnSpPr/>
      </xdr:nvCxnSpPr>
      <xdr:spPr>
        <a:xfrm>
          <a:off x="9639300" y="6031975"/>
          <a:ext cx="838200" cy="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14674</xdr:rowOff>
    </xdr:from>
    <xdr:to>
      <xdr:col>50</xdr:col>
      <xdr:colOff>114300</xdr:colOff>
      <xdr:row>35</xdr:row>
      <xdr:rowOff>31225</xdr:rowOff>
    </xdr:to>
    <xdr:cxnSp macro="">
      <xdr:nvCxnSpPr>
        <xdr:cNvPr id="295" name="直線コネクタ 294"/>
        <xdr:cNvCxnSpPr/>
      </xdr:nvCxnSpPr>
      <xdr:spPr>
        <a:xfrm>
          <a:off x="8750300" y="5672524"/>
          <a:ext cx="889000" cy="35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14674</xdr:rowOff>
    </xdr:from>
    <xdr:to>
      <xdr:col>45</xdr:col>
      <xdr:colOff>177800</xdr:colOff>
      <xdr:row>36</xdr:row>
      <xdr:rowOff>55328</xdr:rowOff>
    </xdr:to>
    <xdr:cxnSp macro="">
      <xdr:nvCxnSpPr>
        <xdr:cNvPr id="298" name="直線コネクタ 297"/>
        <xdr:cNvCxnSpPr/>
      </xdr:nvCxnSpPr>
      <xdr:spPr>
        <a:xfrm flipV="1">
          <a:off x="7861300" y="5672524"/>
          <a:ext cx="889000" cy="5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9" name="フローチャート: 判断 298"/>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300" name="テキスト ボックス 299"/>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55328</xdr:rowOff>
    </xdr:from>
    <xdr:to>
      <xdr:col>41</xdr:col>
      <xdr:colOff>50800</xdr:colOff>
      <xdr:row>36</xdr:row>
      <xdr:rowOff>100820</xdr:rowOff>
    </xdr:to>
    <xdr:cxnSp macro="">
      <xdr:nvCxnSpPr>
        <xdr:cNvPr id="301" name="直線コネクタ 300"/>
        <xdr:cNvCxnSpPr/>
      </xdr:nvCxnSpPr>
      <xdr:spPr>
        <a:xfrm flipV="1">
          <a:off x="6972300" y="6227528"/>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302" name="フローチャート: 判断 301"/>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303" name="テキスト ボックス 302"/>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304" name="フローチャート: 判断 303"/>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305" name="テキスト ボックス 304"/>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31462</xdr:rowOff>
    </xdr:from>
    <xdr:to>
      <xdr:col>55</xdr:col>
      <xdr:colOff>50800</xdr:colOff>
      <xdr:row>35</xdr:row>
      <xdr:rowOff>133062</xdr:rowOff>
    </xdr:to>
    <xdr:sp macro="" textlink="">
      <xdr:nvSpPr>
        <xdr:cNvPr id="311" name="楕円 310"/>
        <xdr:cNvSpPr/>
      </xdr:nvSpPr>
      <xdr:spPr>
        <a:xfrm>
          <a:off x="10426700" y="60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54339</xdr:rowOff>
    </xdr:from>
    <xdr:ext cx="599010" cy="259045"/>
    <xdr:sp macro="" textlink="">
      <xdr:nvSpPr>
        <xdr:cNvPr id="312" name="補助費等該当値テキスト"/>
        <xdr:cNvSpPr txBox="1"/>
      </xdr:nvSpPr>
      <xdr:spPr>
        <a:xfrm>
          <a:off x="10528300" y="58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151875</xdr:rowOff>
    </xdr:from>
    <xdr:to>
      <xdr:col>50</xdr:col>
      <xdr:colOff>165100</xdr:colOff>
      <xdr:row>35</xdr:row>
      <xdr:rowOff>82025</xdr:rowOff>
    </xdr:to>
    <xdr:sp macro="" textlink="">
      <xdr:nvSpPr>
        <xdr:cNvPr id="313" name="楕円 312"/>
        <xdr:cNvSpPr/>
      </xdr:nvSpPr>
      <xdr:spPr>
        <a:xfrm>
          <a:off x="9588500" y="59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98552</xdr:rowOff>
    </xdr:from>
    <xdr:ext cx="599010" cy="259045"/>
    <xdr:sp macro="" textlink="">
      <xdr:nvSpPr>
        <xdr:cNvPr id="314" name="テキスト ボックス 313"/>
        <xdr:cNvSpPr txBox="1"/>
      </xdr:nvSpPr>
      <xdr:spPr>
        <a:xfrm>
          <a:off x="9339795" y="575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135324</xdr:rowOff>
    </xdr:from>
    <xdr:to>
      <xdr:col>46</xdr:col>
      <xdr:colOff>38100</xdr:colOff>
      <xdr:row>33</xdr:row>
      <xdr:rowOff>65474</xdr:rowOff>
    </xdr:to>
    <xdr:sp macro="" textlink="">
      <xdr:nvSpPr>
        <xdr:cNvPr id="315" name="楕円 314"/>
        <xdr:cNvSpPr/>
      </xdr:nvSpPr>
      <xdr:spPr>
        <a:xfrm>
          <a:off x="8699500" y="56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82001</xdr:rowOff>
    </xdr:from>
    <xdr:ext cx="599010" cy="259045"/>
    <xdr:sp macro="" textlink="">
      <xdr:nvSpPr>
        <xdr:cNvPr id="316" name="テキスト ボックス 315"/>
        <xdr:cNvSpPr txBox="1"/>
      </xdr:nvSpPr>
      <xdr:spPr>
        <a:xfrm>
          <a:off x="8450795" y="539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4528</xdr:rowOff>
    </xdr:from>
    <xdr:to>
      <xdr:col>41</xdr:col>
      <xdr:colOff>101600</xdr:colOff>
      <xdr:row>36</xdr:row>
      <xdr:rowOff>106128</xdr:rowOff>
    </xdr:to>
    <xdr:sp macro="" textlink="">
      <xdr:nvSpPr>
        <xdr:cNvPr id="317" name="楕円 316"/>
        <xdr:cNvSpPr/>
      </xdr:nvSpPr>
      <xdr:spPr>
        <a:xfrm>
          <a:off x="7810500" y="61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122655</xdr:rowOff>
    </xdr:from>
    <xdr:ext cx="534377" cy="259045"/>
    <xdr:sp macro="" textlink="">
      <xdr:nvSpPr>
        <xdr:cNvPr id="318" name="テキスト ボックス 317"/>
        <xdr:cNvSpPr txBox="1"/>
      </xdr:nvSpPr>
      <xdr:spPr>
        <a:xfrm>
          <a:off x="7594111" y="5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50020</xdr:rowOff>
    </xdr:from>
    <xdr:to>
      <xdr:col>36</xdr:col>
      <xdr:colOff>165100</xdr:colOff>
      <xdr:row>36</xdr:row>
      <xdr:rowOff>151620</xdr:rowOff>
    </xdr:to>
    <xdr:sp macro="" textlink="">
      <xdr:nvSpPr>
        <xdr:cNvPr id="319" name="楕円 318"/>
        <xdr:cNvSpPr/>
      </xdr:nvSpPr>
      <xdr:spPr>
        <a:xfrm>
          <a:off x="6921500" y="62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142747</xdr:rowOff>
    </xdr:from>
    <xdr:ext cx="534377" cy="259045"/>
    <xdr:sp macro="" textlink="">
      <xdr:nvSpPr>
        <xdr:cNvPr id="320" name="テキスト ボックス 319"/>
        <xdr:cNvSpPr txBox="1"/>
      </xdr:nvSpPr>
      <xdr:spPr>
        <a:xfrm>
          <a:off x="6705111" y="63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108131</xdr:rowOff>
    </xdr:from>
    <xdr:to>
      <xdr:col>55</xdr:col>
      <xdr:colOff>0</xdr:colOff>
      <xdr:row>56</xdr:row>
      <xdr:rowOff>128525</xdr:rowOff>
    </xdr:to>
    <xdr:cxnSp macro="">
      <xdr:nvCxnSpPr>
        <xdr:cNvPr id="351" name="直線コネクタ 350"/>
        <xdr:cNvCxnSpPr/>
      </xdr:nvCxnSpPr>
      <xdr:spPr>
        <a:xfrm>
          <a:off x="9639300" y="9537881"/>
          <a:ext cx="838200" cy="1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144912</xdr:rowOff>
    </xdr:from>
    <xdr:to>
      <xdr:col>50</xdr:col>
      <xdr:colOff>114300</xdr:colOff>
      <xdr:row>55</xdr:row>
      <xdr:rowOff>108131</xdr:rowOff>
    </xdr:to>
    <xdr:cxnSp macro="">
      <xdr:nvCxnSpPr>
        <xdr:cNvPr id="354" name="直線コネクタ 353"/>
        <xdr:cNvCxnSpPr/>
      </xdr:nvCxnSpPr>
      <xdr:spPr>
        <a:xfrm>
          <a:off x="8750300" y="9403212"/>
          <a:ext cx="889000" cy="1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144912</xdr:rowOff>
    </xdr:from>
    <xdr:to>
      <xdr:col>45</xdr:col>
      <xdr:colOff>177800</xdr:colOff>
      <xdr:row>55</xdr:row>
      <xdr:rowOff>75421</xdr:rowOff>
    </xdr:to>
    <xdr:cxnSp macro="">
      <xdr:nvCxnSpPr>
        <xdr:cNvPr id="357" name="直線コネクタ 356"/>
        <xdr:cNvCxnSpPr/>
      </xdr:nvCxnSpPr>
      <xdr:spPr>
        <a:xfrm flipV="1">
          <a:off x="7861300" y="9403212"/>
          <a:ext cx="889000" cy="1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8126</xdr:rowOff>
    </xdr:from>
    <xdr:to>
      <xdr:col>46</xdr:col>
      <xdr:colOff>38100</xdr:colOff>
      <xdr:row>57</xdr:row>
      <xdr:rowOff>109726</xdr:rowOff>
    </xdr:to>
    <xdr:sp macro="" textlink="">
      <xdr:nvSpPr>
        <xdr:cNvPr id="358" name="フローチャート: 判断 357"/>
        <xdr:cNvSpPr/>
      </xdr:nvSpPr>
      <xdr:spPr>
        <a:xfrm>
          <a:off x="86995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100853</xdr:rowOff>
    </xdr:from>
    <xdr:ext cx="599010" cy="259045"/>
    <xdr:sp macro="" textlink="">
      <xdr:nvSpPr>
        <xdr:cNvPr id="359" name="テキスト ボックス 358"/>
        <xdr:cNvSpPr txBox="1"/>
      </xdr:nvSpPr>
      <xdr:spPr>
        <a:xfrm>
          <a:off x="8450795" y="98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75421</xdr:rowOff>
    </xdr:from>
    <xdr:to>
      <xdr:col>41</xdr:col>
      <xdr:colOff>50800</xdr:colOff>
      <xdr:row>57</xdr:row>
      <xdr:rowOff>16266</xdr:rowOff>
    </xdr:to>
    <xdr:cxnSp macro="">
      <xdr:nvCxnSpPr>
        <xdr:cNvPr id="360" name="直線コネクタ 359"/>
        <xdr:cNvCxnSpPr/>
      </xdr:nvCxnSpPr>
      <xdr:spPr>
        <a:xfrm flipV="1">
          <a:off x="6972300" y="9505171"/>
          <a:ext cx="889000" cy="2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53336</xdr:rowOff>
    </xdr:from>
    <xdr:to>
      <xdr:col>41</xdr:col>
      <xdr:colOff>101600</xdr:colOff>
      <xdr:row>57</xdr:row>
      <xdr:rowOff>154936</xdr:rowOff>
    </xdr:to>
    <xdr:sp macro="" textlink="">
      <xdr:nvSpPr>
        <xdr:cNvPr id="361" name="フローチャート: 判断 360"/>
        <xdr:cNvSpPr/>
      </xdr:nvSpPr>
      <xdr:spPr>
        <a:xfrm>
          <a:off x="7810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146063</xdr:rowOff>
    </xdr:from>
    <xdr:ext cx="599010" cy="259045"/>
    <xdr:sp macro="" textlink="">
      <xdr:nvSpPr>
        <xdr:cNvPr id="362" name="テキスト ボックス 361"/>
        <xdr:cNvSpPr txBox="1"/>
      </xdr:nvSpPr>
      <xdr:spPr>
        <a:xfrm>
          <a:off x="7561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102525</xdr:rowOff>
    </xdr:from>
    <xdr:to>
      <xdr:col>36</xdr:col>
      <xdr:colOff>165100</xdr:colOff>
      <xdr:row>58</xdr:row>
      <xdr:rowOff>32675</xdr:rowOff>
    </xdr:to>
    <xdr:sp macro="" textlink="">
      <xdr:nvSpPr>
        <xdr:cNvPr id="363" name="フローチャート: 判断 362"/>
        <xdr:cNvSpPr/>
      </xdr:nvSpPr>
      <xdr:spPr>
        <a:xfrm>
          <a:off x="6921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23802</xdr:rowOff>
    </xdr:from>
    <xdr:ext cx="534377" cy="259045"/>
    <xdr:sp macro="" textlink="">
      <xdr:nvSpPr>
        <xdr:cNvPr id="364" name="テキスト ボックス 363"/>
        <xdr:cNvSpPr txBox="1"/>
      </xdr:nvSpPr>
      <xdr:spPr>
        <a:xfrm>
          <a:off x="6705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77725</xdr:rowOff>
    </xdr:from>
    <xdr:to>
      <xdr:col>55</xdr:col>
      <xdr:colOff>50800</xdr:colOff>
      <xdr:row>57</xdr:row>
      <xdr:rowOff>7875</xdr:rowOff>
    </xdr:to>
    <xdr:sp macro="" textlink="">
      <xdr:nvSpPr>
        <xdr:cNvPr id="370" name="楕円 369"/>
        <xdr:cNvSpPr/>
      </xdr:nvSpPr>
      <xdr:spPr>
        <a:xfrm>
          <a:off x="10426700" y="96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100602</xdr:rowOff>
    </xdr:from>
    <xdr:ext cx="599010" cy="259045"/>
    <xdr:sp macro="" textlink="">
      <xdr:nvSpPr>
        <xdr:cNvPr id="371" name="普通建設事業費該当値テキスト"/>
        <xdr:cNvSpPr txBox="1"/>
      </xdr:nvSpPr>
      <xdr:spPr>
        <a:xfrm>
          <a:off x="10528300" y="953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57331</xdr:rowOff>
    </xdr:from>
    <xdr:to>
      <xdr:col>50</xdr:col>
      <xdr:colOff>165100</xdr:colOff>
      <xdr:row>55</xdr:row>
      <xdr:rowOff>158931</xdr:rowOff>
    </xdr:to>
    <xdr:sp macro="" textlink="">
      <xdr:nvSpPr>
        <xdr:cNvPr id="372" name="楕円 371"/>
        <xdr:cNvSpPr/>
      </xdr:nvSpPr>
      <xdr:spPr>
        <a:xfrm>
          <a:off x="9588500" y="9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4008</xdr:rowOff>
    </xdr:from>
    <xdr:ext cx="599010" cy="259045"/>
    <xdr:sp macro="" textlink="">
      <xdr:nvSpPr>
        <xdr:cNvPr id="373" name="テキスト ボックス 372"/>
        <xdr:cNvSpPr txBox="1"/>
      </xdr:nvSpPr>
      <xdr:spPr>
        <a:xfrm>
          <a:off x="9339795" y="926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94112</xdr:rowOff>
    </xdr:from>
    <xdr:to>
      <xdr:col>46</xdr:col>
      <xdr:colOff>38100</xdr:colOff>
      <xdr:row>55</xdr:row>
      <xdr:rowOff>24262</xdr:rowOff>
    </xdr:to>
    <xdr:sp macro="" textlink="">
      <xdr:nvSpPr>
        <xdr:cNvPr id="374" name="楕円 373"/>
        <xdr:cNvSpPr/>
      </xdr:nvSpPr>
      <xdr:spPr>
        <a:xfrm>
          <a:off x="8699500" y="93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40789</xdr:rowOff>
    </xdr:from>
    <xdr:ext cx="599010" cy="259045"/>
    <xdr:sp macro="" textlink="">
      <xdr:nvSpPr>
        <xdr:cNvPr id="375" name="テキスト ボックス 374"/>
        <xdr:cNvSpPr txBox="1"/>
      </xdr:nvSpPr>
      <xdr:spPr>
        <a:xfrm>
          <a:off x="8450795" y="912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24621</xdr:rowOff>
    </xdr:from>
    <xdr:to>
      <xdr:col>41</xdr:col>
      <xdr:colOff>101600</xdr:colOff>
      <xdr:row>55</xdr:row>
      <xdr:rowOff>126221</xdr:rowOff>
    </xdr:to>
    <xdr:sp macro="" textlink="">
      <xdr:nvSpPr>
        <xdr:cNvPr id="376" name="楕円 375"/>
        <xdr:cNvSpPr/>
      </xdr:nvSpPr>
      <xdr:spPr>
        <a:xfrm>
          <a:off x="7810500" y="94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142748</xdr:rowOff>
    </xdr:from>
    <xdr:ext cx="599010" cy="259045"/>
    <xdr:sp macro="" textlink="">
      <xdr:nvSpPr>
        <xdr:cNvPr id="377" name="テキスト ボックス 376"/>
        <xdr:cNvSpPr txBox="1"/>
      </xdr:nvSpPr>
      <xdr:spPr>
        <a:xfrm>
          <a:off x="7561795" y="922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136916</xdr:rowOff>
    </xdr:from>
    <xdr:to>
      <xdr:col>36</xdr:col>
      <xdr:colOff>165100</xdr:colOff>
      <xdr:row>57</xdr:row>
      <xdr:rowOff>67066</xdr:rowOff>
    </xdr:to>
    <xdr:sp macro="" textlink="">
      <xdr:nvSpPr>
        <xdr:cNvPr id="378" name="楕円 377"/>
        <xdr:cNvSpPr/>
      </xdr:nvSpPr>
      <xdr:spPr>
        <a:xfrm>
          <a:off x="6921500" y="9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83593</xdr:rowOff>
    </xdr:from>
    <xdr:ext cx="599010" cy="259045"/>
    <xdr:sp macro="" textlink="">
      <xdr:nvSpPr>
        <xdr:cNvPr id="379" name="テキスト ボックス 378"/>
        <xdr:cNvSpPr txBox="1"/>
      </xdr:nvSpPr>
      <xdr:spPr>
        <a:xfrm>
          <a:off x="6672795" y="951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162244</xdr:rowOff>
    </xdr:from>
    <xdr:to>
      <xdr:col>55</xdr:col>
      <xdr:colOff>0</xdr:colOff>
      <xdr:row>77</xdr:row>
      <xdr:rowOff>120360</xdr:rowOff>
    </xdr:to>
    <xdr:cxnSp macro="">
      <xdr:nvCxnSpPr>
        <xdr:cNvPr id="406" name="直線コネクタ 405"/>
        <xdr:cNvCxnSpPr/>
      </xdr:nvCxnSpPr>
      <xdr:spPr>
        <a:xfrm>
          <a:off x="9639300" y="13020994"/>
          <a:ext cx="838200" cy="3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72464</xdr:rowOff>
    </xdr:from>
    <xdr:to>
      <xdr:col>50</xdr:col>
      <xdr:colOff>114300</xdr:colOff>
      <xdr:row>75</xdr:row>
      <xdr:rowOff>162244</xdr:rowOff>
    </xdr:to>
    <xdr:cxnSp macro="">
      <xdr:nvCxnSpPr>
        <xdr:cNvPr id="409" name="直線コネクタ 408"/>
        <xdr:cNvCxnSpPr/>
      </xdr:nvCxnSpPr>
      <xdr:spPr>
        <a:xfrm>
          <a:off x="8750300" y="12931214"/>
          <a:ext cx="889000" cy="8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165029</xdr:rowOff>
    </xdr:from>
    <xdr:to>
      <xdr:col>45</xdr:col>
      <xdr:colOff>177800</xdr:colOff>
      <xdr:row>75</xdr:row>
      <xdr:rowOff>72464</xdr:rowOff>
    </xdr:to>
    <xdr:cxnSp macro="">
      <xdr:nvCxnSpPr>
        <xdr:cNvPr id="412" name="直線コネクタ 411"/>
        <xdr:cNvCxnSpPr/>
      </xdr:nvCxnSpPr>
      <xdr:spPr>
        <a:xfrm>
          <a:off x="7861300" y="12852329"/>
          <a:ext cx="889000" cy="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55214</xdr:rowOff>
    </xdr:from>
    <xdr:to>
      <xdr:col>46</xdr:col>
      <xdr:colOff>38100</xdr:colOff>
      <xdr:row>77</xdr:row>
      <xdr:rowOff>156814</xdr:rowOff>
    </xdr:to>
    <xdr:sp macro="" textlink="">
      <xdr:nvSpPr>
        <xdr:cNvPr id="413" name="フローチャート: 判断 412"/>
        <xdr:cNvSpPr/>
      </xdr:nvSpPr>
      <xdr:spPr>
        <a:xfrm>
          <a:off x="8699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147941</xdr:rowOff>
    </xdr:from>
    <xdr:ext cx="534377" cy="259045"/>
    <xdr:sp macro="" textlink="">
      <xdr:nvSpPr>
        <xdr:cNvPr id="414" name="テキスト ボックス 413"/>
        <xdr:cNvSpPr txBox="1"/>
      </xdr:nvSpPr>
      <xdr:spPr>
        <a:xfrm>
          <a:off x="8483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165029</xdr:rowOff>
    </xdr:from>
    <xdr:to>
      <xdr:col>41</xdr:col>
      <xdr:colOff>50800</xdr:colOff>
      <xdr:row>76</xdr:row>
      <xdr:rowOff>164311</xdr:rowOff>
    </xdr:to>
    <xdr:cxnSp macro="">
      <xdr:nvCxnSpPr>
        <xdr:cNvPr id="415" name="直線コネクタ 414"/>
        <xdr:cNvCxnSpPr/>
      </xdr:nvCxnSpPr>
      <xdr:spPr>
        <a:xfrm flipV="1">
          <a:off x="6972300" y="12852329"/>
          <a:ext cx="889000" cy="3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88178</xdr:rowOff>
    </xdr:from>
    <xdr:to>
      <xdr:col>41</xdr:col>
      <xdr:colOff>101600</xdr:colOff>
      <xdr:row>78</xdr:row>
      <xdr:rowOff>18328</xdr:rowOff>
    </xdr:to>
    <xdr:sp macro="" textlink="">
      <xdr:nvSpPr>
        <xdr:cNvPr id="416" name="フローチャート: 判断 415"/>
        <xdr:cNvSpPr/>
      </xdr:nvSpPr>
      <xdr:spPr>
        <a:xfrm>
          <a:off x="7810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9455</xdr:rowOff>
    </xdr:from>
    <xdr:ext cx="534377" cy="259045"/>
    <xdr:sp macro="" textlink="">
      <xdr:nvSpPr>
        <xdr:cNvPr id="417" name="テキスト ボックス 416"/>
        <xdr:cNvSpPr txBox="1"/>
      </xdr:nvSpPr>
      <xdr:spPr>
        <a:xfrm>
          <a:off x="7594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140796</xdr:rowOff>
    </xdr:from>
    <xdr:to>
      <xdr:col>36</xdr:col>
      <xdr:colOff>165100</xdr:colOff>
      <xdr:row>78</xdr:row>
      <xdr:rowOff>70946</xdr:rowOff>
    </xdr:to>
    <xdr:sp macro="" textlink="">
      <xdr:nvSpPr>
        <xdr:cNvPr id="418" name="フローチャート: 判断 417"/>
        <xdr:cNvSpPr/>
      </xdr:nvSpPr>
      <xdr:spPr>
        <a:xfrm>
          <a:off x="6921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62073</xdr:rowOff>
    </xdr:from>
    <xdr:ext cx="534377" cy="259045"/>
    <xdr:sp macro="" textlink="">
      <xdr:nvSpPr>
        <xdr:cNvPr id="419" name="テキスト ボックス 418"/>
        <xdr:cNvSpPr txBox="1"/>
      </xdr:nvSpPr>
      <xdr:spPr>
        <a:xfrm>
          <a:off x="6705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69560</xdr:rowOff>
    </xdr:from>
    <xdr:to>
      <xdr:col>55</xdr:col>
      <xdr:colOff>50800</xdr:colOff>
      <xdr:row>77</xdr:row>
      <xdr:rowOff>171160</xdr:rowOff>
    </xdr:to>
    <xdr:sp macro="" textlink="">
      <xdr:nvSpPr>
        <xdr:cNvPr id="425" name="楕円 424"/>
        <xdr:cNvSpPr/>
      </xdr:nvSpPr>
      <xdr:spPr>
        <a:xfrm>
          <a:off x="10426700" y="132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92437</xdr:rowOff>
    </xdr:from>
    <xdr:ext cx="534377" cy="259045"/>
    <xdr:sp macro="" textlink="">
      <xdr:nvSpPr>
        <xdr:cNvPr id="426" name="普通建設事業費 （ うち新規整備　）該当値テキスト"/>
        <xdr:cNvSpPr txBox="1"/>
      </xdr:nvSpPr>
      <xdr:spPr>
        <a:xfrm>
          <a:off x="10528300" y="131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111444</xdr:rowOff>
    </xdr:from>
    <xdr:to>
      <xdr:col>50</xdr:col>
      <xdr:colOff>165100</xdr:colOff>
      <xdr:row>76</xdr:row>
      <xdr:rowOff>41594</xdr:rowOff>
    </xdr:to>
    <xdr:sp macro="" textlink="">
      <xdr:nvSpPr>
        <xdr:cNvPr id="427" name="楕円 426"/>
        <xdr:cNvSpPr/>
      </xdr:nvSpPr>
      <xdr:spPr>
        <a:xfrm>
          <a:off x="9588500" y="129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58121</xdr:rowOff>
    </xdr:from>
    <xdr:ext cx="599010" cy="259045"/>
    <xdr:sp macro="" textlink="">
      <xdr:nvSpPr>
        <xdr:cNvPr id="428" name="テキスト ボックス 427"/>
        <xdr:cNvSpPr txBox="1"/>
      </xdr:nvSpPr>
      <xdr:spPr>
        <a:xfrm>
          <a:off x="9339795" y="1274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21664</xdr:rowOff>
    </xdr:from>
    <xdr:to>
      <xdr:col>46</xdr:col>
      <xdr:colOff>38100</xdr:colOff>
      <xdr:row>75</xdr:row>
      <xdr:rowOff>123264</xdr:rowOff>
    </xdr:to>
    <xdr:sp macro="" textlink="">
      <xdr:nvSpPr>
        <xdr:cNvPr id="429" name="楕円 428"/>
        <xdr:cNvSpPr/>
      </xdr:nvSpPr>
      <xdr:spPr>
        <a:xfrm>
          <a:off x="8699500" y="128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139791</xdr:rowOff>
    </xdr:from>
    <xdr:ext cx="599010" cy="259045"/>
    <xdr:sp macro="" textlink="">
      <xdr:nvSpPr>
        <xdr:cNvPr id="430" name="テキスト ボックス 429"/>
        <xdr:cNvSpPr txBox="1"/>
      </xdr:nvSpPr>
      <xdr:spPr>
        <a:xfrm>
          <a:off x="8450795" y="1265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114229</xdr:rowOff>
    </xdr:from>
    <xdr:to>
      <xdr:col>41</xdr:col>
      <xdr:colOff>101600</xdr:colOff>
      <xdr:row>75</xdr:row>
      <xdr:rowOff>44379</xdr:rowOff>
    </xdr:to>
    <xdr:sp macro="" textlink="">
      <xdr:nvSpPr>
        <xdr:cNvPr id="431" name="楕円 430"/>
        <xdr:cNvSpPr/>
      </xdr:nvSpPr>
      <xdr:spPr>
        <a:xfrm>
          <a:off x="7810500" y="12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60906</xdr:rowOff>
    </xdr:from>
    <xdr:ext cx="599010" cy="259045"/>
    <xdr:sp macro="" textlink="">
      <xdr:nvSpPr>
        <xdr:cNvPr id="432" name="テキスト ボックス 431"/>
        <xdr:cNvSpPr txBox="1"/>
      </xdr:nvSpPr>
      <xdr:spPr>
        <a:xfrm>
          <a:off x="7561795" y="125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113511</xdr:rowOff>
    </xdr:from>
    <xdr:to>
      <xdr:col>36</xdr:col>
      <xdr:colOff>165100</xdr:colOff>
      <xdr:row>77</xdr:row>
      <xdr:rowOff>43661</xdr:rowOff>
    </xdr:to>
    <xdr:sp macro="" textlink="">
      <xdr:nvSpPr>
        <xdr:cNvPr id="433" name="楕円 432"/>
        <xdr:cNvSpPr/>
      </xdr:nvSpPr>
      <xdr:spPr>
        <a:xfrm>
          <a:off x="6921500" y="131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60188</xdr:rowOff>
    </xdr:from>
    <xdr:ext cx="534377" cy="259045"/>
    <xdr:sp macro="" textlink="">
      <xdr:nvSpPr>
        <xdr:cNvPr id="434" name="テキスト ボックス 433"/>
        <xdr:cNvSpPr txBox="1"/>
      </xdr:nvSpPr>
      <xdr:spPr>
        <a:xfrm>
          <a:off x="6705111" y="129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38362</xdr:rowOff>
    </xdr:from>
    <xdr:to>
      <xdr:col>55</xdr:col>
      <xdr:colOff>0</xdr:colOff>
      <xdr:row>96</xdr:row>
      <xdr:rowOff>69524</xdr:rowOff>
    </xdr:to>
    <xdr:cxnSp macro="">
      <xdr:nvCxnSpPr>
        <xdr:cNvPr id="461" name="直線コネクタ 460"/>
        <xdr:cNvCxnSpPr/>
      </xdr:nvCxnSpPr>
      <xdr:spPr>
        <a:xfrm flipV="1">
          <a:off x="9639300" y="16497562"/>
          <a:ext cx="8382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160438</xdr:rowOff>
    </xdr:from>
    <xdr:to>
      <xdr:col>50</xdr:col>
      <xdr:colOff>114300</xdr:colOff>
      <xdr:row>96</xdr:row>
      <xdr:rowOff>69524</xdr:rowOff>
    </xdr:to>
    <xdr:cxnSp macro="">
      <xdr:nvCxnSpPr>
        <xdr:cNvPr id="464" name="直線コネクタ 463"/>
        <xdr:cNvCxnSpPr/>
      </xdr:nvCxnSpPr>
      <xdr:spPr>
        <a:xfrm>
          <a:off x="8750300" y="16448188"/>
          <a:ext cx="889000" cy="8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160438</xdr:rowOff>
    </xdr:from>
    <xdr:to>
      <xdr:col>45</xdr:col>
      <xdr:colOff>177800</xdr:colOff>
      <xdr:row>97</xdr:row>
      <xdr:rowOff>94698</xdr:rowOff>
    </xdr:to>
    <xdr:cxnSp macro="">
      <xdr:nvCxnSpPr>
        <xdr:cNvPr id="467" name="直線コネクタ 466"/>
        <xdr:cNvCxnSpPr/>
      </xdr:nvCxnSpPr>
      <xdr:spPr>
        <a:xfrm flipV="1">
          <a:off x="7861300" y="16448188"/>
          <a:ext cx="889000" cy="2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68" name="フローチャート: 判断 467"/>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9" name="テキスト ボックス 468"/>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94698</xdr:rowOff>
    </xdr:from>
    <xdr:to>
      <xdr:col>41</xdr:col>
      <xdr:colOff>50800</xdr:colOff>
      <xdr:row>97</xdr:row>
      <xdr:rowOff>109987</xdr:rowOff>
    </xdr:to>
    <xdr:cxnSp macro="">
      <xdr:nvCxnSpPr>
        <xdr:cNvPr id="470" name="直線コネクタ 469"/>
        <xdr:cNvCxnSpPr/>
      </xdr:nvCxnSpPr>
      <xdr:spPr>
        <a:xfrm flipV="1">
          <a:off x="6972300" y="1672534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71" name="フローチャート: 判断 470"/>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72" name="テキスト ボックス 471"/>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73" name="フローチャート: 判断 472"/>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74" name="テキスト ボックス 473"/>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159012</xdr:rowOff>
    </xdr:from>
    <xdr:to>
      <xdr:col>55</xdr:col>
      <xdr:colOff>50800</xdr:colOff>
      <xdr:row>96</xdr:row>
      <xdr:rowOff>89162</xdr:rowOff>
    </xdr:to>
    <xdr:sp macro="" textlink="">
      <xdr:nvSpPr>
        <xdr:cNvPr id="480" name="楕円 479"/>
        <xdr:cNvSpPr/>
      </xdr:nvSpPr>
      <xdr:spPr>
        <a:xfrm>
          <a:off x="10426700" y="164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10439</xdr:rowOff>
    </xdr:from>
    <xdr:ext cx="534377" cy="259045"/>
    <xdr:sp macro="" textlink="">
      <xdr:nvSpPr>
        <xdr:cNvPr id="481" name="普通建設事業費 （ うち更新整備　）該当値テキスト"/>
        <xdr:cNvSpPr txBox="1"/>
      </xdr:nvSpPr>
      <xdr:spPr>
        <a:xfrm>
          <a:off x="10528300" y="162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18724</xdr:rowOff>
    </xdr:from>
    <xdr:to>
      <xdr:col>50</xdr:col>
      <xdr:colOff>165100</xdr:colOff>
      <xdr:row>96</xdr:row>
      <xdr:rowOff>120324</xdr:rowOff>
    </xdr:to>
    <xdr:sp macro="" textlink="">
      <xdr:nvSpPr>
        <xdr:cNvPr id="482" name="楕円 481"/>
        <xdr:cNvSpPr/>
      </xdr:nvSpPr>
      <xdr:spPr>
        <a:xfrm>
          <a:off x="9588500" y="164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136851</xdr:rowOff>
    </xdr:from>
    <xdr:ext cx="534377" cy="259045"/>
    <xdr:sp macro="" textlink="">
      <xdr:nvSpPr>
        <xdr:cNvPr id="483" name="テキスト ボックス 482"/>
        <xdr:cNvSpPr txBox="1"/>
      </xdr:nvSpPr>
      <xdr:spPr>
        <a:xfrm>
          <a:off x="9372111" y="162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109638</xdr:rowOff>
    </xdr:from>
    <xdr:to>
      <xdr:col>46</xdr:col>
      <xdr:colOff>38100</xdr:colOff>
      <xdr:row>96</xdr:row>
      <xdr:rowOff>39788</xdr:rowOff>
    </xdr:to>
    <xdr:sp macro="" textlink="">
      <xdr:nvSpPr>
        <xdr:cNvPr id="484" name="楕円 483"/>
        <xdr:cNvSpPr/>
      </xdr:nvSpPr>
      <xdr:spPr>
        <a:xfrm>
          <a:off x="86995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56315</xdr:rowOff>
    </xdr:from>
    <xdr:ext cx="599010" cy="259045"/>
    <xdr:sp macro="" textlink="">
      <xdr:nvSpPr>
        <xdr:cNvPr id="485" name="テキスト ボックス 484"/>
        <xdr:cNvSpPr txBox="1"/>
      </xdr:nvSpPr>
      <xdr:spPr>
        <a:xfrm>
          <a:off x="8450795" y="1617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43898</xdr:rowOff>
    </xdr:from>
    <xdr:to>
      <xdr:col>41</xdr:col>
      <xdr:colOff>101600</xdr:colOff>
      <xdr:row>97</xdr:row>
      <xdr:rowOff>145498</xdr:rowOff>
    </xdr:to>
    <xdr:sp macro="" textlink="">
      <xdr:nvSpPr>
        <xdr:cNvPr id="486" name="楕円 485"/>
        <xdr:cNvSpPr/>
      </xdr:nvSpPr>
      <xdr:spPr>
        <a:xfrm>
          <a:off x="7810500" y="1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136625</xdr:rowOff>
    </xdr:from>
    <xdr:ext cx="534377" cy="259045"/>
    <xdr:sp macro="" textlink="">
      <xdr:nvSpPr>
        <xdr:cNvPr id="487" name="テキスト ボックス 486"/>
        <xdr:cNvSpPr txBox="1"/>
      </xdr:nvSpPr>
      <xdr:spPr>
        <a:xfrm>
          <a:off x="7594111" y="167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59187</xdr:rowOff>
    </xdr:from>
    <xdr:to>
      <xdr:col>36</xdr:col>
      <xdr:colOff>165100</xdr:colOff>
      <xdr:row>97</xdr:row>
      <xdr:rowOff>160787</xdr:rowOff>
    </xdr:to>
    <xdr:sp macro="" textlink="">
      <xdr:nvSpPr>
        <xdr:cNvPr id="488" name="楕円 487"/>
        <xdr:cNvSpPr/>
      </xdr:nvSpPr>
      <xdr:spPr>
        <a:xfrm>
          <a:off x="6921500" y="16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151914</xdr:rowOff>
    </xdr:from>
    <xdr:ext cx="534377" cy="259045"/>
    <xdr:sp macro="" textlink="">
      <xdr:nvSpPr>
        <xdr:cNvPr id="489" name="テキスト ボックス 488"/>
        <xdr:cNvSpPr txBox="1"/>
      </xdr:nvSpPr>
      <xdr:spPr>
        <a:xfrm>
          <a:off x="6705111" y="167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82965</xdr:rowOff>
    </xdr:from>
    <xdr:to>
      <xdr:col>85</xdr:col>
      <xdr:colOff>127000</xdr:colOff>
      <xdr:row>39</xdr:row>
      <xdr:rowOff>98147</xdr:rowOff>
    </xdr:to>
    <xdr:cxnSp macro="">
      <xdr:nvCxnSpPr>
        <xdr:cNvPr id="520" name="直線コネクタ 519"/>
        <xdr:cNvCxnSpPr/>
      </xdr:nvCxnSpPr>
      <xdr:spPr>
        <a:xfrm>
          <a:off x="15481300" y="6769515"/>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82965</xdr:rowOff>
    </xdr:from>
    <xdr:to>
      <xdr:col>81</xdr:col>
      <xdr:colOff>50800</xdr:colOff>
      <xdr:row>39</xdr:row>
      <xdr:rowOff>93924</xdr:rowOff>
    </xdr:to>
    <xdr:cxnSp macro="">
      <xdr:nvCxnSpPr>
        <xdr:cNvPr id="523" name="直線コネクタ 522"/>
        <xdr:cNvCxnSpPr/>
      </xdr:nvCxnSpPr>
      <xdr:spPr>
        <a:xfrm flipV="1">
          <a:off x="14592300" y="6769515"/>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87736</xdr:rowOff>
    </xdr:from>
    <xdr:to>
      <xdr:col>76</xdr:col>
      <xdr:colOff>114300</xdr:colOff>
      <xdr:row>39</xdr:row>
      <xdr:rowOff>93924</xdr:rowOff>
    </xdr:to>
    <xdr:cxnSp macro="">
      <xdr:nvCxnSpPr>
        <xdr:cNvPr id="526" name="直線コネクタ 525"/>
        <xdr:cNvCxnSpPr/>
      </xdr:nvCxnSpPr>
      <xdr:spPr>
        <a:xfrm>
          <a:off x="13703300" y="6774286"/>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30940</xdr:rowOff>
    </xdr:from>
    <xdr:to>
      <xdr:col>76</xdr:col>
      <xdr:colOff>165100</xdr:colOff>
      <xdr:row>39</xdr:row>
      <xdr:rowOff>132540</xdr:rowOff>
    </xdr:to>
    <xdr:sp macro="" textlink="">
      <xdr:nvSpPr>
        <xdr:cNvPr id="527" name="フローチャート: 判断 526"/>
        <xdr:cNvSpPr/>
      </xdr:nvSpPr>
      <xdr:spPr>
        <a:xfrm>
          <a:off x="14541500" y="671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149067</xdr:rowOff>
    </xdr:from>
    <xdr:ext cx="469744" cy="259045"/>
    <xdr:sp macro="" textlink="">
      <xdr:nvSpPr>
        <xdr:cNvPr id="528" name="テキスト ボックス 527"/>
        <xdr:cNvSpPr txBox="1"/>
      </xdr:nvSpPr>
      <xdr:spPr>
        <a:xfrm>
          <a:off x="14357428" y="64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78915</xdr:rowOff>
    </xdr:from>
    <xdr:to>
      <xdr:col>71</xdr:col>
      <xdr:colOff>177800</xdr:colOff>
      <xdr:row>39</xdr:row>
      <xdr:rowOff>87736</xdr:rowOff>
    </xdr:to>
    <xdr:cxnSp macro="">
      <xdr:nvCxnSpPr>
        <xdr:cNvPr id="529" name="直線コネクタ 528"/>
        <xdr:cNvCxnSpPr/>
      </xdr:nvCxnSpPr>
      <xdr:spPr>
        <a:xfrm>
          <a:off x="12814300" y="6765465"/>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26734</xdr:rowOff>
    </xdr:from>
    <xdr:to>
      <xdr:col>72</xdr:col>
      <xdr:colOff>38100</xdr:colOff>
      <xdr:row>39</xdr:row>
      <xdr:rowOff>128334</xdr:rowOff>
    </xdr:to>
    <xdr:sp macro="" textlink="">
      <xdr:nvSpPr>
        <xdr:cNvPr id="530" name="フローチャート: 判断 529"/>
        <xdr:cNvSpPr/>
      </xdr:nvSpPr>
      <xdr:spPr>
        <a:xfrm>
          <a:off x="13652500" y="671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144861</xdr:rowOff>
    </xdr:from>
    <xdr:ext cx="469744" cy="259045"/>
    <xdr:sp macro="" textlink="">
      <xdr:nvSpPr>
        <xdr:cNvPr id="531" name="テキスト ボックス 530"/>
        <xdr:cNvSpPr txBox="1"/>
      </xdr:nvSpPr>
      <xdr:spPr>
        <a:xfrm>
          <a:off x="13468428" y="64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32756</xdr:rowOff>
    </xdr:from>
    <xdr:to>
      <xdr:col>67</xdr:col>
      <xdr:colOff>101600</xdr:colOff>
      <xdr:row>39</xdr:row>
      <xdr:rowOff>134356</xdr:rowOff>
    </xdr:to>
    <xdr:sp macro="" textlink="">
      <xdr:nvSpPr>
        <xdr:cNvPr id="532" name="フローチャート: 判断 531"/>
        <xdr:cNvSpPr/>
      </xdr:nvSpPr>
      <xdr:spPr>
        <a:xfrm>
          <a:off x="12763500" y="671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125483</xdr:rowOff>
    </xdr:from>
    <xdr:ext cx="469744" cy="259045"/>
    <xdr:sp macro="" textlink="">
      <xdr:nvSpPr>
        <xdr:cNvPr id="533" name="テキスト ボックス 532"/>
        <xdr:cNvSpPr txBox="1"/>
      </xdr:nvSpPr>
      <xdr:spPr>
        <a:xfrm>
          <a:off x="12579428" y="681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47347</xdr:rowOff>
    </xdr:from>
    <xdr:to>
      <xdr:col>85</xdr:col>
      <xdr:colOff>177800</xdr:colOff>
      <xdr:row>39</xdr:row>
      <xdr:rowOff>148947</xdr:rowOff>
    </xdr:to>
    <xdr:sp macro="" textlink="">
      <xdr:nvSpPr>
        <xdr:cNvPr id="539" name="楕円 538"/>
        <xdr:cNvSpPr/>
      </xdr:nvSpPr>
      <xdr:spPr>
        <a:xfrm>
          <a:off x="16268700" y="67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78565" cy="259045"/>
    <xdr:sp macro="" textlink="">
      <xdr:nvSpPr>
        <xdr:cNvPr id="540" name="災害復旧事業費該当値テキスト"/>
        <xdr:cNvSpPr txBox="1"/>
      </xdr:nvSpPr>
      <xdr:spPr>
        <a:xfrm>
          <a:off x="16370300" y="6680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32165</xdr:rowOff>
    </xdr:from>
    <xdr:to>
      <xdr:col>81</xdr:col>
      <xdr:colOff>101600</xdr:colOff>
      <xdr:row>39</xdr:row>
      <xdr:rowOff>133765</xdr:rowOff>
    </xdr:to>
    <xdr:sp macro="" textlink="">
      <xdr:nvSpPr>
        <xdr:cNvPr id="541" name="楕円 540"/>
        <xdr:cNvSpPr/>
      </xdr:nvSpPr>
      <xdr:spPr>
        <a:xfrm>
          <a:off x="15430500" y="67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124892</xdr:rowOff>
    </xdr:from>
    <xdr:ext cx="469744" cy="259045"/>
    <xdr:sp macro="" textlink="">
      <xdr:nvSpPr>
        <xdr:cNvPr id="542" name="テキスト ボックス 541"/>
        <xdr:cNvSpPr txBox="1"/>
      </xdr:nvSpPr>
      <xdr:spPr>
        <a:xfrm>
          <a:off x="15246428" y="681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43124</xdr:rowOff>
    </xdr:from>
    <xdr:to>
      <xdr:col>76</xdr:col>
      <xdr:colOff>165100</xdr:colOff>
      <xdr:row>39</xdr:row>
      <xdr:rowOff>144724</xdr:rowOff>
    </xdr:to>
    <xdr:sp macro="" textlink="">
      <xdr:nvSpPr>
        <xdr:cNvPr id="543" name="楕円 542"/>
        <xdr:cNvSpPr/>
      </xdr:nvSpPr>
      <xdr:spPr>
        <a:xfrm>
          <a:off x="14541500" y="6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135851</xdr:rowOff>
    </xdr:from>
    <xdr:ext cx="469744" cy="259045"/>
    <xdr:sp macro="" textlink="">
      <xdr:nvSpPr>
        <xdr:cNvPr id="544" name="テキスト ボックス 543"/>
        <xdr:cNvSpPr txBox="1"/>
      </xdr:nvSpPr>
      <xdr:spPr>
        <a:xfrm>
          <a:off x="14357428" y="68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36936</xdr:rowOff>
    </xdr:from>
    <xdr:to>
      <xdr:col>72</xdr:col>
      <xdr:colOff>38100</xdr:colOff>
      <xdr:row>39</xdr:row>
      <xdr:rowOff>138536</xdr:rowOff>
    </xdr:to>
    <xdr:sp macro="" textlink="">
      <xdr:nvSpPr>
        <xdr:cNvPr id="545" name="楕円 544"/>
        <xdr:cNvSpPr/>
      </xdr:nvSpPr>
      <xdr:spPr>
        <a:xfrm>
          <a:off x="13652500" y="67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129663</xdr:rowOff>
    </xdr:from>
    <xdr:ext cx="469744" cy="259045"/>
    <xdr:sp macro="" textlink="">
      <xdr:nvSpPr>
        <xdr:cNvPr id="546" name="テキスト ボックス 545"/>
        <xdr:cNvSpPr txBox="1"/>
      </xdr:nvSpPr>
      <xdr:spPr>
        <a:xfrm>
          <a:off x="13468428" y="6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28115</xdr:rowOff>
    </xdr:from>
    <xdr:to>
      <xdr:col>67</xdr:col>
      <xdr:colOff>101600</xdr:colOff>
      <xdr:row>39</xdr:row>
      <xdr:rowOff>129715</xdr:rowOff>
    </xdr:to>
    <xdr:sp macro="" textlink="">
      <xdr:nvSpPr>
        <xdr:cNvPr id="547" name="楕円 546"/>
        <xdr:cNvSpPr/>
      </xdr:nvSpPr>
      <xdr:spPr>
        <a:xfrm>
          <a:off x="12763500" y="67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146242</xdr:rowOff>
    </xdr:from>
    <xdr:ext cx="469744" cy="259045"/>
    <xdr:sp macro="" textlink="">
      <xdr:nvSpPr>
        <xdr:cNvPr id="548" name="テキスト ボックス 547"/>
        <xdr:cNvSpPr txBox="1"/>
      </xdr:nvSpPr>
      <xdr:spPr>
        <a:xfrm>
          <a:off x="12579428" y="648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21" name="直線コネクタ 62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2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23" name="直線コネクタ 62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2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25" name="直線コネクタ 62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70487</xdr:rowOff>
    </xdr:from>
    <xdr:to>
      <xdr:col>85</xdr:col>
      <xdr:colOff>127000</xdr:colOff>
      <xdr:row>76</xdr:row>
      <xdr:rowOff>114257</xdr:rowOff>
    </xdr:to>
    <xdr:cxnSp macro="">
      <xdr:nvCxnSpPr>
        <xdr:cNvPr id="626" name="直線コネクタ 625"/>
        <xdr:cNvCxnSpPr/>
      </xdr:nvCxnSpPr>
      <xdr:spPr>
        <a:xfrm flipV="1">
          <a:off x="15481300" y="13100687"/>
          <a:ext cx="838200" cy="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27" name="公債費平均値テキスト"/>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28" name="フローチャート: 判断 62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114257</xdr:rowOff>
    </xdr:from>
    <xdr:to>
      <xdr:col>81</xdr:col>
      <xdr:colOff>50800</xdr:colOff>
      <xdr:row>76</xdr:row>
      <xdr:rowOff>127608</xdr:rowOff>
    </xdr:to>
    <xdr:cxnSp macro="">
      <xdr:nvCxnSpPr>
        <xdr:cNvPr id="629" name="直線コネクタ 628"/>
        <xdr:cNvCxnSpPr/>
      </xdr:nvCxnSpPr>
      <xdr:spPr>
        <a:xfrm flipV="1">
          <a:off x="14592300" y="13144457"/>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30" name="フローチャート: 判断 62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31" name="テキスト ボックス 630"/>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127608</xdr:rowOff>
    </xdr:from>
    <xdr:to>
      <xdr:col>76</xdr:col>
      <xdr:colOff>114300</xdr:colOff>
      <xdr:row>76</xdr:row>
      <xdr:rowOff>148554</xdr:rowOff>
    </xdr:to>
    <xdr:cxnSp macro="">
      <xdr:nvCxnSpPr>
        <xdr:cNvPr id="632" name="直線コネクタ 631"/>
        <xdr:cNvCxnSpPr/>
      </xdr:nvCxnSpPr>
      <xdr:spPr>
        <a:xfrm flipV="1">
          <a:off x="13703300" y="13157808"/>
          <a:ext cx="8890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33" name="フローチャート: 判断 632"/>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34" name="テキスト ボックス 633"/>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148554</xdr:rowOff>
    </xdr:from>
    <xdr:to>
      <xdr:col>71</xdr:col>
      <xdr:colOff>177800</xdr:colOff>
      <xdr:row>76</xdr:row>
      <xdr:rowOff>150192</xdr:rowOff>
    </xdr:to>
    <xdr:cxnSp macro="">
      <xdr:nvCxnSpPr>
        <xdr:cNvPr id="635" name="直線コネクタ 634"/>
        <xdr:cNvCxnSpPr/>
      </xdr:nvCxnSpPr>
      <xdr:spPr>
        <a:xfrm flipV="1">
          <a:off x="12814300" y="131787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36" name="フローチャート: 判断 635"/>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37" name="テキスト ボックス 636"/>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38" name="フローチャート: 判断 637"/>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39" name="テキスト ボックス 638"/>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19687</xdr:rowOff>
    </xdr:from>
    <xdr:to>
      <xdr:col>85</xdr:col>
      <xdr:colOff>177800</xdr:colOff>
      <xdr:row>76</xdr:row>
      <xdr:rowOff>121287</xdr:rowOff>
    </xdr:to>
    <xdr:sp macro="" textlink="">
      <xdr:nvSpPr>
        <xdr:cNvPr id="645" name="楕円 644"/>
        <xdr:cNvSpPr/>
      </xdr:nvSpPr>
      <xdr:spPr>
        <a:xfrm>
          <a:off x="16268700" y="130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169564</xdr:rowOff>
    </xdr:from>
    <xdr:ext cx="534377" cy="259045"/>
    <xdr:sp macro="" textlink="">
      <xdr:nvSpPr>
        <xdr:cNvPr id="646" name="公債費該当値テキスト"/>
        <xdr:cNvSpPr txBox="1"/>
      </xdr:nvSpPr>
      <xdr:spPr>
        <a:xfrm>
          <a:off x="16370300" y="130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63457</xdr:rowOff>
    </xdr:from>
    <xdr:to>
      <xdr:col>81</xdr:col>
      <xdr:colOff>101600</xdr:colOff>
      <xdr:row>76</xdr:row>
      <xdr:rowOff>165057</xdr:rowOff>
    </xdr:to>
    <xdr:sp macro="" textlink="">
      <xdr:nvSpPr>
        <xdr:cNvPr id="647" name="楕円 646"/>
        <xdr:cNvSpPr/>
      </xdr:nvSpPr>
      <xdr:spPr>
        <a:xfrm>
          <a:off x="15430500" y="130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156184</xdr:rowOff>
    </xdr:from>
    <xdr:ext cx="534377" cy="259045"/>
    <xdr:sp macro="" textlink="">
      <xdr:nvSpPr>
        <xdr:cNvPr id="648" name="テキスト ボックス 647"/>
        <xdr:cNvSpPr txBox="1"/>
      </xdr:nvSpPr>
      <xdr:spPr>
        <a:xfrm>
          <a:off x="15214111" y="131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76808</xdr:rowOff>
    </xdr:from>
    <xdr:to>
      <xdr:col>76</xdr:col>
      <xdr:colOff>165100</xdr:colOff>
      <xdr:row>77</xdr:row>
      <xdr:rowOff>6958</xdr:rowOff>
    </xdr:to>
    <xdr:sp macro="" textlink="">
      <xdr:nvSpPr>
        <xdr:cNvPr id="649" name="楕円 648"/>
        <xdr:cNvSpPr/>
      </xdr:nvSpPr>
      <xdr:spPr>
        <a:xfrm>
          <a:off x="14541500" y="131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169535</xdr:rowOff>
    </xdr:from>
    <xdr:ext cx="534377" cy="259045"/>
    <xdr:sp macro="" textlink="">
      <xdr:nvSpPr>
        <xdr:cNvPr id="650" name="テキスト ボックス 649"/>
        <xdr:cNvSpPr txBox="1"/>
      </xdr:nvSpPr>
      <xdr:spPr>
        <a:xfrm>
          <a:off x="14325111" y="131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97754</xdr:rowOff>
    </xdr:from>
    <xdr:to>
      <xdr:col>72</xdr:col>
      <xdr:colOff>38100</xdr:colOff>
      <xdr:row>77</xdr:row>
      <xdr:rowOff>27904</xdr:rowOff>
    </xdr:to>
    <xdr:sp macro="" textlink="">
      <xdr:nvSpPr>
        <xdr:cNvPr id="651" name="楕円 650"/>
        <xdr:cNvSpPr/>
      </xdr:nvSpPr>
      <xdr:spPr>
        <a:xfrm>
          <a:off x="136525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19031</xdr:rowOff>
    </xdr:from>
    <xdr:ext cx="534377" cy="259045"/>
    <xdr:sp macro="" textlink="">
      <xdr:nvSpPr>
        <xdr:cNvPr id="652" name="テキスト ボックス 651"/>
        <xdr:cNvSpPr txBox="1"/>
      </xdr:nvSpPr>
      <xdr:spPr>
        <a:xfrm>
          <a:off x="13436111" y="132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99392</xdr:rowOff>
    </xdr:from>
    <xdr:to>
      <xdr:col>67</xdr:col>
      <xdr:colOff>101600</xdr:colOff>
      <xdr:row>77</xdr:row>
      <xdr:rowOff>29542</xdr:rowOff>
    </xdr:to>
    <xdr:sp macro="" textlink="">
      <xdr:nvSpPr>
        <xdr:cNvPr id="653" name="楕円 652"/>
        <xdr:cNvSpPr/>
      </xdr:nvSpPr>
      <xdr:spPr>
        <a:xfrm>
          <a:off x="127635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46069</xdr:rowOff>
    </xdr:from>
    <xdr:ext cx="534377" cy="259045"/>
    <xdr:sp macro="" textlink="">
      <xdr:nvSpPr>
        <xdr:cNvPr id="654" name="テキスト ボックス 653"/>
        <xdr:cNvSpPr txBox="1"/>
      </xdr:nvSpPr>
      <xdr:spPr>
        <a:xfrm>
          <a:off x="12547111" y="129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76" name="直線コネクタ 67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7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78" name="直線コネクタ 67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7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80" name="直線コネクタ 67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133930</xdr:rowOff>
    </xdr:from>
    <xdr:to>
      <xdr:col>85</xdr:col>
      <xdr:colOff>127000</xdr:colOff>
      <xdr:row>95</xdr:row>
      <xdr:rowOff>33063</xdr:rowOff>
    </xdr:to>
    <xdr:cxnSp macro="">
      <xdr:nvCxnSpPr>
        <xdr:cNvPr id="681" name="直線コネクタ 680"/>
        <xdr:cNvCxnSpPr/>
      </xdr:nvCxnSpPr>
      <xdr:spPr>
        <a:xfrm>
          <a:off x="15481300" y="16250230"/>
          <a:ext cx="8382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82" name="積立金平均値テキスト"/>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83" name="フローチャート: 判断 68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133930</xdr:rowOff>
    </xdr:from>
    <xdr:to>
      <xdr:col>81</xdr:col>
      <xdr:colOff>50800</xdr:colOff>
      <xdr:row>95</xdr:row>
      <xdr:rowOff>120306</xdr:rowOff>
    </xdr:to>
    <xdr:cxnSp macro="">
      <xdr:nvCxnSpPr>
        <xdr:cNvPr id="684" name="直線コネクタ 683"/>
        <xdr:cNvCxnSpPr/>
      </xdr:nvCxnSpPr>
      <xdr:spPr>
        <a:xfrm flipV="1">
          <a:off x="14592300" y="16250230"/>
          <a:ext cx="889000" cy="1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85" name="フローチャート: 判断 68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86" name="テキスト ボックス 685"/>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120306</xdr:rowOff>
    </xdr:from>
    <xdr:to>
      <xdr:col>76</xdr:col>
      <xdr:colOff>114300</xdr:colOff>
      <xdr:row>96</xdr:row>
      <xdr:rowOff>100051</xdr:rowOff>
    </xdr:to>
    <xdr:cxnSp macro="">
      <xdr:nvCxnSpPr>
        <xdr:cNvPr id="687" name="直線コネクタ 686"/>
        <xdr:cNvCxnSpPr/>
      </xdr:nvCxnSpPr>
      <xdr:spPr>
        <a:xfrm flipV="1">
          <a:off x="13703300" y="16408056"/>
          <a:ext cx="889000" cy="15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88" name="フローチャート: 判断 687"/>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89" name="テキスト ボックス 688"/>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143481</xdr:rowOff>
    </xdr:from>
    <xdr:to>
      <xdr:col>71</xdr:col>
      <xdr:colOff>177800</xdr:colOff>
      <xdr:row>96</xdr:row>
      <xdr:rowOff>100051</xdr:rowOff>
    </xdr:to>
    <xdr:cxnSp macro="">
      <xdr:nvCxnSpPr>
        <xdr:cNvPr id="690" name="直線コネクタ 689"/>
        <xdr:cNvCxnSpPr/>
      </xdr:nvCxnSpPr>
      <xdr:spPr>
        <a:xfrm>
          <a:off x="12814300" y="16259781"/>
          <a:ext cx="889000" cy="29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91" name="フローチャート: 判断 690"/>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92" name="テキスト ボックス 691"/>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93" name="フローチャート: 判断 692"/>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94" name="テキスト ボックス 693"/>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153713</xdr:rowOff>
    </xdr:from>
    <xdr:to>
      <xdr:col>85</xdr:col>
      <xdr:colOff>177800</xdr:colOff>
      <xdr:row>95</xdr:row>
      <xdr:rowOff>83863</xdr:rowOff>
    </xdr:to>
    <xdr:sp macro="" textlink="">
      <xdr:nvSpPr>
        <xdr:cNvPr id="700" name="楕円 699"/>
        <xdr:cNvSpPr/>
      </xdr:nvSpPr>
      <xdr:spPr>
        <a:xfrm>
          <a:off x="16268700" y="162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5140</xdr:rowOff>
    </xdr:from>
    <xdr:ext cx="599010" cy="259045"/>
    <xdr:sp macro="" textlink="">
      <xdr:nvSpPr>
        <xdr:cNvPr id="701" name="積立金該当値テキスト"/>
        <xdr:cNvSpPr txBox="1"/>
      </xdr:nvSpPr>
      <xdr:spPr>
        <a:xfrm>
          <a:off x="16370300" y="1612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83130</xdr:rowOff>
    </xdr:from>
    <xdr:to>
      <xdr:col>81</xdr:col>
      <xdr:colOff>101600</xdr:colOff>
      <xdr:row>95</xdr:row>
      <xdr:rowOff>13280</xdr:rowOff>
    </xdr:to>
    <xdr:sp macro="" textlink="">
      <xdr:nvSpPr>
        <xdr:cNvPr id="702" name="楕円 701"/>
        <xdr:cNvSpPr/>
      </xdr:nvSpPr>
      <xdr:spPr>
        <a:xfrm>
          <a:off x="15430500" y="161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29807</xdr:rowOff>
    </xdr:from>
    <xdr:ext cx="599010" cy="259045"/>
    <xdr:sp macro="" textlink="">
      <xdr:nvSpPr>
        <xdr:cNvPr id="703" name="テキスト ボックス 702"/>
        <xdr:cNvSpPr txBox="1"/>
      </xdr:nvSpPr>
      <xdr:spPr>
        <a:xfrm>
          <a:off x="15181795" y="159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69506</xdr:rowOff>
    </xdr:from>
    <xdr:to>
      <xdr:col>76</xdr:col>
      <xdr:colOff>165100</xdr:colOff>
      <xdr:row>95</xdr:row>
      <xdr:rowOff>171106</xdr:rowOff>
    </xdr:to>
    <xdr:sp macro="" textlink="">
      <xdr:nvSpPr>
        <xdr:cNvPr id="704" name="楕円 703"/>
        <xdr:cNvSpPr/>
      </xdr:nvSpPr>
      <xdr:spPr>
        <a:xfrm>
          <a:off x="14541500" y="163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16183</xdr:rowOff>
    </xdr:from>
    <xdr:ext cx="599010" cy="259045"/>
    <xdr:sp macro="" textlink="">
      <xdr:nvSpPr>
        <xdr:cNvPr id="705" name="テキスト ボックス 704"/>
        <xdr:cNvSpPr txBox="1"/>
      </xdr:nvSpPr>
      <xdr:spPr>
        <a:xfrm>
          <a:off x="14292795" y="161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49251</xdr:rowOff>
    </xdr:from>
    <xdr:to>
      <xdr:col>72</xdr:col>
      <xdr:colOff>38100</xdr:colOff>
      <xdr:row>96</xdr:row>
      <xdr:rowOff>150851</xdr:rowOff>
    </xdr:to>
    <xdr:sp macro="" textlink="">
      <xdr:nvSpPr>
        <xdr:cNvPr id="706" name="楕円 705"/>
        <xdr:cNvSpPr/>
      </xdr:nvSpPr>
      <xdr:spPr>
        <a:xfrm>
          <a:off x="13652500" y="165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167378</xdr:rowOff>
    </xdr:from>
    <xdr:ext cx="534377" cy="259045"/>
    <xdr:sp macro="" textlink="">
      <xdr:nvSpPr>
        <xdr:cNvPr id="707" name="テキスト ボックス 706"/>
        <xdr:cNvSpPr txBox="1"/>
      </xdr:nvSpPr>
      <xdr:spPr>
        <a:xfrm>
          <a:off x="13436111" y="162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92681</xdr:rowOff>
    </xdr:from>
    <xdr:to>
      <xdr:col>67</xdr:col>
      <xdr:colOff>101600</xdr:colOff>
      <xdr:row>95</xdr:row>
      <xdr:rowOff>22831</xdr:rowOff>
    </xdr:to>
    <xdr:sp macro="" textlink="">
      <xdr:nvSpPr>
        <xdr:cNvPr id="708" name="楕円 707"/>
        <xdr:cNvSpPr/>
      </xdr:nvSpPr>
      <xdr:spPr>
        <a:xfrm>
          <a:off x="12763500" y="162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39358</xdr:rowOff>
    </xdr:from>
    <xdr:ext cx="599010" cy="259045"/>
    <xdr:sp macro="" textlink="">
      <xdr:nvSpPr>
        <xdr:cNvPr id="709" name="テキスト ボックス 708"/>
        <xdr:cNvSpPr txBox="1"/>
      </xdr:nvSpPr>
      <xdr:spPr>
        <a:xfrm>
          <a:off x="12514795" y="1598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31" name="直線コネクタ 730"/>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34" name="投資及び出資金最大値テキスト"/>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35" name="直線コネクタ 734"/>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94369</xdr:rowOff>
    </xdr:from>
    <xdr:to>
      <xdr:col>116</xdr:col>
      <xdr:colOff>63500</xdr:colOff>
      <xdr:row>38</xdr:row>
      <xdr:rowOff>98575</xdr:rowOff>
    </xdr:to>
    <xdr:cxnSp macro="">
      <xdr:nvCxnSpPr>
        <xdr:cNvPr id="736" name="直線コネクタ 735"/>
        <xdr:cNvCxnSpPr/>
      </xdr:nvCxnSpPr>
      <xdr:spPr>
        <a:xfrm>
          <a:off x="21323300" y="6609469"/>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37" name="投資及び出資金平均値テキスト"/>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38" name="フローチャート: 判断 737"/>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94369</xdr:rowOff>
    </xdr:from>
    <xdr:to>
      <xdr:col>111</xdr:col>
      <xdr:colOff>177800</xdr:colOff>
      <xdr:row>38</xdr:row>
      <xdr:rowOff>139700</xdr:rowOff>
    </xdr:to>
    <xdr:cxnSp macro="">
      <xdr:nvCxnSpPr>
        <xdr:cNvPr id="739" name="直線コネクタ 738"/>
        <xdr:cNvCxnSpPr/>
      </xdr:nvCxnSpPr>
      <xdr:spPr>
        <a:xfrm flipV="1">
          <a:off x="20434300" y="6609469"/>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40" name="フローチャート: 判断 739"/>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41" name="テキスト ボックス 740"/>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39751</xdr:rowOff>
    </xdr:from>
    <xdr:to>
      <xdr:col>107</xdr:col>
      <xdr:colOff>101600</xdr:colOff>
      <xdr:row>38</xdr:row>
      <xdr:rowOff>141351</xdr:rowOff>
    </xdr:to>
    <xdr:sp macro="" textlink="">
      <xdr:nvSpPr>
        <xdr:cNvPr id="743" name="フローチャート: 判断 742"/>
        <xdr:cNvSpPr/>
      </xdr:nvSpPr>
      <xdr:spPr>
        <a:xfrm>
          <a:off x="20383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157878</xdr:rowOff>
    </xdr:from>
    <xdr:ext cx="469744" cy="259045"/>
    <xdr:sp macro="" textlink="">
      <xdr:nvSpPr>
        <xdr:cNvPr id="744" name="テキスト ボックス 743"/>
        <xdr:cNvSpPr txBox="1"/>
      </xdr:nvSpPr>
      <xdr:spPr>
        <a:xfrm>
          <a:off x="20199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36596</xdr:rowOff>
    </xdr:from>
    <xdr:to>
      <xdr:col>102</xdr:col>
      <xdr:colOff>165100</xdr:colOff>
      <xdr:row>38</xdr:row>
      <xdr:rowOff>138196</xdr:rowOff>
    </xdr:to>
    <xdr:sp macro="" textlink="">
      <xdr:nvSpPr>
        <xdr:cNvPr id="746" name="フローチャート: 判断 745"/>
        <xdr:cNvSpPr/>
      </xdr:nvSpPr>
      <xdr:spPr>
        <a:xfrm>
          <a:off x="19494500" y="655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154723</xdr:rowOff>
    </xdr:from>
    <xdr:ext cx="469744" cy="259045"/>
    <xdr:sp macro="" textlink="">
      <xdr:nvSpPr>
        <xdr:cNvPr id="747" name="テキスト ボックス 746"/>
        <xdr:cNvSpPr txBox="1"/>
      </xdr:nvSpPr>
      <xdr:spPr>
        <a:xfrm>
          <a:off x="19310428" y="632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25052</xdr:rowOff>
    </xdr:from>
    <xdr:to>
      <xdr:col>98</xdr:col>
      <xdr:colOff>38100</xdr:colOff>
      <xdr:row>38</xdr:row>
      <xdr:rowOff>126652</xdr:rowOff>
    </xdr:to>
    <xdr:sp macro="" textlink="">
      <xdr:nvSpPr>
        <xdr:cNvPr id="748" name="フローチャート: 判断 747"/>
        <xdr:cNvSpPr/>
      </xdr:nvSpPr>
      <xdr:spPr>
        <a:xfrm>
          <a:off x="18605500" y="65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143179</xdr:rowOff>
    </xdr:from>
    <xdr:ext cx="469744" cy="259045"/>
    <xdr:sp macro="" textlink="">
      <xdr:nvSpPr>
        <xdr:cNvPr id="749" name="テキスト ボックス 748"/>
        <xdr:cNvSpPr txBox="1"/>
      </xdr:nvSpPr>
      <xdr:spPr>
        <a:xfrm>
          <a:off x="18421428" y="63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47775</xdr:rowOff>
    </xdr:from>
    <xdr:to>
      <xdr:col>116</xdr:col>
      <xdr:colOff>114300</xdr:colOff>
      <xdr:row>38</xdr:row>
      <xdr:rowOff>149375</xdr:rowOff>
    </xdr:to>
    <xdr:sp macro="" textlink="">
      <xdr:nvSpPr>
        <xdr:cNvPr id="755" name="楕円 754"/>
        <xdr:cNvSpPr/>
      </xdr:nvSpPr>
      <xdr:spPr>
        <a:xfrm>
          <a:off x="22110700" y="656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135633</xdr:rowOff>
    </xdr:from>
    <xdr:ext cx="469744" cy="259045"/>
    <xdr:sp macro="" textlink="">
      <xdr:nvSpPr>
        <xdr:cNvPr id="756" name="投資及び出資金該当値テキスト"/>
        <xdr:cNvSpPr txBox="1"/>
      </xdr:nvSpPr>
      <xdr:spPr>
        <a:xfrm>
          <a:off x="22212300" y="647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43569</xdr:rowOff>
    </xdr:from>
    <xdr:to>
      <xdr:col>112</xdr:col>
      <xdr:colOff>38100</xdr:colOff>
      <xdr:row>38</xdr:row>
      <xdr:rowOff>145169</xdr:rowOff>
    </xdr:to>
    <xdr:sp macro="" textlink="">
      <xdr:nvSpPr>
        <xdr:cNvPr id="757" name="楕円 756"/>
        <xdr:cNvSpPr/>
      </xdr:nvSpPr>
      <xdr:spPr>
        <a:xfrm>
          <a:off x="212725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136296</xdr:rowOff>
    </xdr:from>
    <xdr:ext cx="469744" cy="259045"/>
    <xdr:sp macro="" textlink="">
      <xdr:nvSpPr>
        <xdr:cNvPr id="758" name="テキスト ボックス 757"/>
        <xdr:cNvSpPr txBox="1"/>
      </xdr:nvSpPr>
      <xdr:spPr>
        <a:xfrm>
          <a:off x="21088428" y="665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88" name="直線コネクタ 787"/>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791"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792" name="直線コネクタ 791"/>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794" name="貸付金平均値テキスト"/>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795" name="フローチャート: 判断 794"/>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797" name="フローチャート: 判断 796"/>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798" name="テキスト ボックス 797"/>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58420</xdr:rowOff>
    </xdr:from>
    <xdr:to>
      <xdr:col>107</xdr:col>
      <xdr:colOff>101600</xdr:colOff>
      <xdr:row>58</xdr:row>
      <xdr:rowOff>160020</xdr:rowOff>
    </xdr:to>
    <xdr:sp macro="" textlink="">
      <xdr:nvSpPr>
        <xdr:cNvPr id="800" name="フローチャート: 判断 799"/>
        <xdr:cNvSpPr/>
      </xdr:nvSpPr>
      <xdr:spPr>
        <a:xfrm>
          <a:off x="20383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5097</xdr:rowOff>
    </xdr:from>
    <xdr:ext cx="469744" cy="259045"/>
    <xdr:sp macro="" textlink="">
      <xdr:nvSpPr>
        <xdr:cNvPr id="801" name="テキスト ボックス 800"/>
        <xdr:cNvSpPr txBox="1"/>
      </xdr:nvSpPr>
      <xdr:spPr>
        <a:xfrm>
          <a:off x="20199428" y="97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3" name="フローチャート: 判断 802"/>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4" name="テキスト ボックス 803"/>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83109</xdr:rowOff>
    </xdr:from>
    <xdr:to>
      <xdr:col>98</xdr:col>
      <xdr:colOff>38100</xdr:colOff>
      <xdr:row>59</xdr:row>
      <xdr:rowOff>13259</xdr:rowOff>
    </xdr:to>
    <xdr:sp macro="" textlink="">
      <xdr:nvSpPr>
        <xdr:cNvPr id="805" name="フローチャート: 判断 804"/>
        <xdr:cNvSpPr/>
      </xdr:nvSpPr>
      <xdr:spPr>
        <a:xfrm>
          <a:off x="18605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29786</xdr:rowOff>
    </xdr:from>
    <xdr:ext cx="469744" cy="259045"/>
    <xdr:sp macro="" textlink="">
      <xdr:nvSpPr>
        <xdr:cNvPr id="806" name="テキスト ボックス 805"/>
        <xdr:cNvSpPr txBox="1"/>
      </xdr:nvSpPr>
      <xdr:spPr>
        <a:xfrm>
          <a:off x="18421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48" name="直線コネクタ 847"/>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49"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0" name="直線コネクタ 849"/>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1"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52" name="直線コネクタ 851"/>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57551</xdr:rowOff>
    </xdr:from>
    <xdr:to>
      <xdr:col>116</xdr:col>
      <xdr:colOff>63500</xdr:colOff>
      <xdr:row>75</xdr:row>
      <xdr:rowOff>63691</xdr:rowOff>
    </xdr:to>
    <xdr:cxnSp macro="">
      <xdr:nvCxnSpPr>
        <xdr:cNvPr id="853" name="直線コネクタ 852"/>
        <xdr:cNvCxnSpPr/>
      </xdr:nvCxnSpPr>
      <xdr:spPr>
        <a:xfrm flipV="1">
          <a:off x="21323300" y="12744851"/>
          <a:ext cx="838200" cy="17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54" name="繰出金平均値テキスト"/>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55" name="フローチャート: 判断 854"/>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67789</xdr:rowOff>
    </xdr:from>
    <xdr:to>
      <xdr:col>111</xdr:col>
      <xdr:colOff>177800</xdr:colOff>
      <xdr:row>75</xdr:row>
      <xdr:rowOff>63691</xdr:rowOff>
    </xdr:to>
    <xdr:cxnSp macro="">
      <xdr:nvCxnSpPr>
        <xdr:cNvPr id="856" name="直線コネクタ 855"/>
        <xdr:cNvCxnSpPr/>
      </xdr:nvCxnSpPr>
      <xdr:spPr>
        <a:xfrm>
          <a:off x="20434300" y="12755089"/>
          <a:ext cx="889000" cy="16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57" name="フローチャート: 判断 856"/>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58" name="テキスト ボックス 857"/>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67789</xdr:rowOff>
    </xdr:from>
    <xdr:to>
      <xdr:col>107</xdr:col>
      <xdr:colOff>50800</xdr:colOff>
      <xdr:row>75</xdr:row>
      <xdr:rowOff>165891</xdr:rowOff>
    </xdr:to>
    <xdr:cxnSp macro="">
      <xdr:nvCxnSpPr>
        <xdr:cNvPr id="859" name="直線コネクタ 858"/>
        <xdr:cNvCxnSpPr/>
      </xdr:nvCxnSpPr>
      <xdr:spPr>
        <a:xfrm flipV="1">
          <a:off x="19545300" y="12755089"/>
          <a:ext cx="889000" cy="2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70498</xdr:rowOff>
    </xdr:from>
    <xdr:to>
      <xdr:col>107</xdr:col>
      <xdr:colOff>101600</xdr:colOff>
      <xdr:row>76</xdr:row>
      <xdr:rowOff>648</xdr:rowOff>
    </xdr:to>
    <xdr:sp macro="" textlink="">
      <xdr:nvSpPr>
        <xdr:cNvPr id="860" name="フローチャート: 判断 859"/>
        <xdr:cNvSpPr/>
      </xdr:nvSpPr>
      <xdr:spPr>
        <a:xfrm>
          <a:off x="20383500" y="1292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163225</xdr:rowOff>
    </xdr:from>
    <xdr:ext cx="534377" cy="259045"/>
    <xdr:sp macro="" textlink="">
      <xdr:nvSpPr>
        <xdr:cNvPr id="861" name="テキスト ボックス 860"/>
        <xdr:cNvSpPr txBox="1"/>
      </xdr:nvSpPr>
      <xdr:spPr>
        <a:xfrm>
          <a:off x="20167111" y="130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165891</xdr:rowOff>
    </xdr:from>
    <xdr:to>
      <xdr:col>102</xdr:col>
      <xdr:colOff>114300</xdr:colOff>
      <xdr:row>75</xdr:row>
      <xdr:rowOff>169892</xdr:rowOff>
    </xdr:to>
    <xdr:cxnSp macro="">
      <xdr:nvCxnSpPr>
        <xdr:cNvPr id="862" name="直線コネクタ 861"/>
        <xdr:cNvCxnSpPr/>
      </xdr:nvCxnSpPr>
      <xdr:spPr>
        <a:xfrm flipV="1">
          <a:off x="18656300" y="1302464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115091</xdr:rowOff>
    </xdr:from>
    <xdr:to>
      <xdr:col>102</xdr:col>
      <xdr:colOff>165100</xdr:colOff>
      <xdr:row>76</xdr:row>
      <xdr:rowOff>45241</xdr:rowOff>
    </xdr:to>
    <xdr:sp macro="" textlink="">
      <xdr:nvSpPr>
        <xdr:cNvPr id="863" name="フローチャート: 判断 862"/>
        <xdr:cNvSpPr/>
      </xdr:nvSpPr>
      <xdr:spPr>
        <a:xfrm>
          <a:off x="19494500" y="1297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36368</xdr:rowOff>
    </xdr:from>
    <xdr:ext cx="534377" cy="259045"/>
    <xdr:sp macro="" textlink="">
      <xdr:nvSpPr>
        <xdr:cNvPr id="864" name="テキスト ボックス 863"/>
        <xdr:cNvSpPr txBox="1"/>
      </xdr:nvSpPr>
      <xdr:spPr>
        <a:xfrm>
          <a:off x="19278111" y="130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105376</xdr:rowOff>
    </xdr:from>
    <xdr:to>
      <xdr:col>98</xdr:col>
      <xdr:colOff>38100</xdr:colOff>
      <xdr:row>76</xdr:row>
      <xdr:rowOff>35527</xdr:rowOff>
    </xdr:to>
    <xdr:sp macro="" textlink="">
      <xdr:nvSpPr>
        <xdr:cNvPr id="865" name="フローチャート: 判断 864"/>
        <xdr:cNvSpPr/>
      </xdr:nvSpPr>
      <xdr:spPr>
        <a:xfrm>
          <a:off x="18605500" y="12964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52053</xdr:rowOff>
    </xdr:from>
    <xdr:ext cx="534377" cy="259045"/>
    <xdr:sp macro="" textlink="">
      <xdr:nvSpPr>
        <xdr:cNvPr id="866" name="テキスト ボックス 865"/>
        <xdr:cNvSpPr txBox="1"/>
      </xdr:nvSpPr>
      <xdr:spPr>
        <a:xfrm>
          <a:off x="18389111" y="127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6751</xdr:rowOff>
    </xdr:from>
    <xdr:to>
      <xdr:col>116</xdr:col>
      <xdr:colOff>114300</xdr:colOff>
      <xdr:row>74</xdr:row>
      <xdr:rowOff>108351</xdr:rowOff>
    </xdr:to>
    <xdr:sp macro="" textlink="">
      <xdr:nvSpPr>
        <xdr:cNvPr id="872" name="楕円 871"/>
        <xdr:cNvSpPr/>
      </xdr:nvSpPr>
      <xdr:spPr>
        <a:xfrm>
          <a:off x="22110700" y="126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29628</xdr:rowOff>
    </xdr:from>
    <xdr:ext cx="534377" cy="259045"/>
    <xdr:sp macro="" textlink="">
      <xdr:nvSpPr>
        <xdr:cNvPr id="873" name="繰出金該当値テキスト"/>
        <xdr:cNvSpPr txBox="1"/>
      </xdr:nvSpPr>
      <xdr:spPr>
        <a:xfrm>
          <a:off x="22212300" y="12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12891</xdr:rowOff>
    </xdr:from>
    <xdr:to>
      <xdr:col>112</xdr:col>
      <xdr:colOff>38100</xdr:colOff>
      <xdr:row>75</xdr:row>
      <xdr:rowOff>114491</xdr:rowOff>
    </xdr:to>
    <xdr:sp macro="" textlink="">
      <xdr:nvSpPr>
        <xdr:cNvPr id="874" name="楕円 873"/>
        <xdr:cNvSpPr/>
      </xdr:nvSpPr>
      <xdr:spPr>
        <a:xfrm>
          <a:off x="21272500" y="12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131018</xdr:rowOff>
    </xdr:from>
    <xdr:ext cx="534377" cy="259045"/>
    <xdr:sp macro="" textlink="">
      <xdr:nvSpPr>
        <xdr:cNvPr id="875" name="テキスト ボックス 874"/>
        <xdr:cNvSpPr txBox="1"/>
      </xdr:nvSpPr>
      <xdr:spPr>
        <a:xfrm>
          <a:off x="21056111" y="12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16989</xdr:rowOff>
    </xdr:from>
    <xdr:to>
      <xdr:col>107</xdr:col>
      <xdr:colOff>101600</xdr:colOff>
      <xdr:row>74</xdr:row>
      <xdr:rowOff>118589</xdr:rowOff>
    </xdr:to>
    <xdr:sp macro="" textlink="">
      <xdr:nvSpPr>
        <xdr:cNvPr id="876" name="楕円 875"/>
        <xdr:cNvSpPr/>
      </xdr:nvSpPr>
      <xdr:spPr>
        <a:xfrm>
          <a:off x="20383500" y="127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135116</xdr:rowOff>
    </xdr:from>
    <xdr:ext cx="534377" cy="259045"/>
    <xdr:sp macro="" textlink="">
      <xdr:nvSpPr>
        <xdr:cNvPr id="877" name="テキスト ボックス 876"/>
        <xdr:cNvSpPr txBox="1"/>
      </xdr:nvSpPr>
      <xdr:spPr>
        <a:xfrm>
          <a:off x="20167111" y="124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115091</xdr:rowOff>
    </xdr:from>
    <xdr:to>
      <xdr:col>102</xdr:col>
      <xdr:colOff>165100</xdr:colOff>
      <xdr:row>76</xdr:row>
      <xdr:rowOff>45241</xdr:rowOff>
    </xdr:to>
    <xdr:sp macro="" textlink="">
      <xdr:nvSpPr>
        <xdr:cNvPr id="878" name="楕円 877"/>
        <xdr:cNvSpPr/>
      </xdr:nvSpPr>
      <xdr:spPr>
        <a:xfrm>
          <a:off x="19494500" y="129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61768</xdr:rowOff>
    </xdr:from>
    <xdr:ext cx="534377" cy="259045"/>
    <xdr:sp macro="" textlink="">
      <xdr:nvSpPr>
        <xdr:cNvPr id="879" name="テキスト ボックス 878"/>
        <xdr:cNvSpPr txBox="1"/>
      </xdr:nvSpPr>
      <xdr:spPr>
        <a:xfrm>
          <a:off x="19278111" y="12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119091</xdr:rowOff>
    </xdr:from>
    <xdr:to>
      <xdr:col>98</xdr:col>
      <xdr:colOff>38100</xdr:colOff>
      <xdr:row>76</xdr:row>
      <xdr:rowOff>49240</xdr:rowOff>
    </xdr:to>
    <xdr:sp macro="" textlink="">
      <xdr:nvSpPr>
        <xdr:cNvPr id="880" name="楕円 879"/>
        <xdr:cNvSpPr/>
      </xdr:nvSpPr>
      <xdr:spPr>
        <a:xfrm>
          <a:off x="18605500" y="12977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40369</xdr:rowOff>
    </xdr:from>
    <xdr:ext cx="534377" cy="259045"/>
    <xdr:sp macro="" textlink="">
      <xdr:nvSpPr>
        <xdr:cNvPr id="881" name="テキスト ボックス 880"/>
        <xdr:cNvSpPr txBox="1"/>
      </xdr:nvSpPr>
      <xdr:spPr>
        <a:xfrm>
          <a:off x="18389111" y="1307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住民一人当たりのコストが２６５，６９９円とほぼ横ばいで推移しているものの、類似団体内平均値と比較すると非常に高い水準となっている。これは約３４億円の「ふるさとまちづくり寄附金」を頂いていることに伴う業務委託等が大きな割合を占めているためである。その一方で、積立金は１３５，８２４円となっており、こちらも類似団体内平均値より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また、扶助費については、住民一人当たりのコストが９８，３２８円となっており、昨年度より１０，２８２円の増額となっている。要因としては、価格高騰緊急支援給付金事業が挙げられる。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普通建設事業費に係る住民一人当たりのコストは１４８，４２２円となっており、昨年度と比較すると５８，７４５円の減額となっている。要因としては、湯浅駅周辺整備事業や湯浅駅前公園整備事業などの大型事業が完了したことが挙げられる。これらの事業については、多額の地方債を財源として借り入れており、今後は公債費の増額が見込まれるため、交付税算入の少ない起債の借入の抑制や新規事業の精査を徹底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11,172
11,112
20.80
11,872,148
11,445,509
348,884
3,766,132
11,498,970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123208</xdr:rowOff>
    </xdr:from>
    <xdr:to>
      <xdr:col>24</xdr:col>
      <xdr:colOff>63500</xdr:colOff>
      <xdr:row>38</xdr:row>
      <xdr:rowOff>52179</xdr:rowOff>
    </xdr:to>
    <xdr:cxnSp macro="">
      <xdr:nvCxnSpPr>
        <xdr:cNvPr id="63" name="直線コネクタ 62"/>
        <xdr:cNvCxnSpPr/>
      </xdr:nvCxnSpPr>
      <xdr:spPr>
        <a:xfrm flipV="1">
          <a:off x="3797300" y="6466858"/>
          <a:ext cx="8382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41565</xdr:rowOff>
    </xdr:from>
    <xdr:to>
      <xdr:col>19</xdr:col>
      <xdr:colOff>177800</xdr:colOff>
      <xdr:row>38</xdr:row>
      <xdr:rowOff>52179</xdr:rowOff>
    </xdr:to>
    <xdr:cxnSp macro="">
      <xdr:nvCxnSpPr>
        <xdr:cNvPr id="66" name="直線コネクタ 65"/>
        <xdr:cNvCxnSpPr/>
      </xdr:nvCxnSpPr>
      <xdr:spPr>
        <a:xfrm>
          <a:off x="2908300" y="6556665"/>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34055</xdr:rowOff>
    </xdr:from>
    <xdr:to>
      <xdr:col>15</xdr:col>
      <xdr:colOff>50800</xdr:colOff>
      <xdr:row>38</xdr:row>
      <xdr:rowOff>41565</xdr:rowOff>
    </xdr:to>
    <xdr:cxnSp macro="">
      <xdr:nvCxnSpPr>
        <xdr:cNvPr id="69" name="直線コネクタ 68"/>
        <xdr:cNvCxnSpPr/>
      </xdr:nvCxnSpPr>
      <xdr:spPr>
        <a:xfrm>
          <a:off x="2019300" y="6549155"/>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137396</xdr:rowOff>
    </xdr:from>
    <xdr:to>
      <xdr:col>15</xdr:col>
      <xdr:colOff>101600</xdr:colOff>
      <xdr:row>37</xdr:row>
      <xdr:rowOff>67546</xdr:rowOff>
    </xdr:to>
    <xdr:sp macro="" textlink="">
      <xdr:nvSpPr>
        <xdr:cNvPr id="70" name="フローチャート: 判断 69"/>
        <xdr:cNvSpPr/>
      </xdr:nvSpPr>
      <xdr:spPr>
        <a:xfrm>
          <a:off x="2857500" y="630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84073</xdr:rowOff>
    </xdr:from>
    <xdr:ext cx="469744" cy="259045"/>
    <xdr:sp macro="" textlink="">
      <xdr:nvSpPr>
        <xdr:cNvPr id="71" name="テキスト ボックス 70"/>
        <xdr:cNvSpPr txBox="1"/>
      </xdr:nvSpPr>
      <xdr:spPr>
        <a:xfrm>
          <a:off x="2673428" y="608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34055</xdr:rowOff>
    </xdr:from>
    <xdr:to>
      <xdr:col>10</xdr:col>
      <xdr:colOff>114300</xdr:colOff>
      <xdr:row>38</xdr:row>
      <xdr:rowOff>58384</xdr:rowOff>
    </xdr:to>
    <xdr:cxnSp macro="">
      <xdr:nvCxnSpPr>
        <xdr:cNvPr id="72" name="直線コネクタ 71"/>
        <xdr:cNvCxnSpPr/>
      </xdr:nvCxnSpPr>
      <xdr:spPr>
        <a:xfrm flipV="1">
          <a:off x="1130300" y="6549155"/>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49548</xdr:rowOff>
    </xdr:from>
    <xdr:to>
      <xdr:col>10</xdr:col>
      <xdr:colOff>165100</xdr:colOff>
      <xdr:row>36</xdr:row>
      <xdr:rowOff>151148</xdr:rowOff>
    </xdr:to>
    <xdr:sp macro="" textlink="">
      <xdr:nvSpPr>
        <xdr:cNvPr id="73" name="フローチャート: 判断 72"/>
        <xdr:cNvSpPr/>
      </xdr:nvSpPr>
      <xdr:spPr>
        <a:xfrm>
          <a:off x="1968500" y="622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167675</xdr:rowOff>
    </xdr:from>
    <xdr:ext cx="469744" cy="259045"/>
    <xdr:sp macro="" textlink="">
      <xdr:nvSpPr>
        <xdr:cNvPr id="74" name="テキスト ボックス 73"/>
        <xdr:cNvSpPr txBox="1"/>
      </xdr:nvSpPr>
      <xdr:spPr>
        <a:xfrm>
          <a:off x="1784428" y="599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79593</xdr:rowOff>
    </xdr:from>
    <xdr:to>
      <xdr:col>6</xdr:col>
      <xdr:colOff>38100</xdr:colOff>
      <xdr:row>37</xdr:row>
      <xdr:rowOff>9743</xdr:rowOff>
    </xdr:to>
    <xdr:sp macro="" textlink="">
      <xdr:nvSpPr>
        <xdr:cNvPr id="75" name="フローチャート: 判断 74"/>
        <xdr:cNvSpPr/>
      </xdr:nvSpPr>
      <xdr:spPr>
        <a:xfrm>
          <a:off x="1079500" y="625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26270</xdr:rowOff>
    </xdr:from>
    <xdr:ext cx="469744" cy="259045"/>
    <xdr:sp macro="" textlink="">
      <xdr:nvSpPr>
        <xdr:cNvPr id="76" name="テキスト ボックス 75"/>
        <xdr:cNvSpPr txBox="1"/>
      </xdr:nvSpPr>
      <xdr:spPr>
        <a:xfrm>
          <a:off x="895428" y="602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72408</xdr:rowOff>
    </xdr:from>
    <xdr:to>
      <xdr:col>24</xdr:col>
      <xdr:colOff>114300</xdr:colOff>
      <xdr:row>38</xdr:row>
      <xdr:rowOff>2558</xdr:rowOff>
    </xdr:to>
    <xdr:sp macro="" textlink="">
      <xdr:nvSpPr>
        <xdr:cNvPr id="82" name="楕円 81"/>
        <xdr:cNvSpPr/>
      </xdr:nvSpPr>
      <xdr:spPr>
        <a:xfrm>
          <a:off x="4584700" y="64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50835</xdr:rowOff>
    </xdr:from>
    <xdr:ext cx="469744" cy="259045"/>
    <xdr:sp macro="" textlink="">
      <xdr:nvSpPr>
        <xdr:cNvPr id="83" name="議会費該当値テキスト"/>
        <xdr:cNvSpPr txBox="1"/>
      </xdr:nvSpPr>
      <xdr:spPr>
        <a:xfrm>
          <a:off x="4686300" y="63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1379</xdr:rowOff>
    </xdr:from>
    <xdr:to>
      <xdr:col>20</xdr:col>
      <xdr:colOff>38100</xdr:colOff>
      <xdr:row>38</xdr:row>
      <xdr:rowOff>102979</xdr:rowOff>
    </xdr:to>
    <xdr:sp macro="" textlink="">
      <xdr:nvSpPr>
        <xdr:cNvPr id="84" name="楕円 83"/>
        <xdr:cNvSpPr/>
      </xdr:nvSpPr>
      <xdr:spPr>
        <a:xfrm>
          <a:off x="3746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94106</xdr:rowOff>
    </xdr:from>
    <xdr:ext cx="469744" cy="259045"/>
    <xdr:sp macro="" textlink="">
      <xdr:nvSpPr>
        <xdr:cNvPr id="85" name="テキスト ボックス 84"/>
        <xdr:cNvSpPr txBox="1"/>
      </xdr:nvSpPr>
      <xdr:spPr>
        <a:xfrm>
          <a:off x="3562428"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162215</xdr:rowOff>
    </xdr:from>
    <xdr:to>
      <xdr:col>15</xdr:col>
      <xdr:colOff>101600</xdr:colOff>
      <xdr:row>38</xdr:row>
      <xdr:rowOff>92365</xdr:rowOff>
    </xdr:to>
    <xdr:sp macro="" textlink="">
      <xdr:nvSpPr>
        <xdr:cNvPr id="86" name="楕円 85"/>
        <xdr:cNvSpPr/>
      </xdr:nvSpPr>
      <xdr:spPr>
        <a:xfrm>
          <a:off x="2857500" y="65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83492</xdr:rowOff>
    </xdr:from>
    <xdr:ext cx="469744" cy="259045"/>
    <xdr:sp macro="" textlink="">
      <xdr:nvSpPr>
        <xdr:cNvPr id="87" name="テキスト ボックス 86"/>
        <xdr:cNvSpPr txBox="1"/>
      </xdr:nvSpPr>
      <xdr:spPr>
        <a:xfrm>
          <a:off x="2673428"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154704</xdr:rowOff>
    </xdr:from>
    <xdr:to>
      <xdr:col>10</xdr:col>
      <xdr:colOff>165100</xdr:colOff>
      <xdr:row>38</xdr:row>
      <xdr:rowOff>84854</xdr:rowOff>
    </xdr:to>
    <xdr:sp macro="" textlink="">
      <xdr:nvSpPr>
        <xdr:cNvPr id="88" name="楕円 87"/>
        <xdr:cNvSpPr/>
      </xdr:nvSpPr>
      <xdr:spPr>
        <a:xfrm>
          <a:off x="1968500" y="64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75982</xdr:rowOff>
    </xdr:from>
    <xdr:ext cx="469744" cy="259045"/>
    <xdr:sp macro="" textlink="">
      <xdr:nvSpPr>
        <xdr:cNvPr id="89" name="テキスト ボックス 88"/>
        <xdr:cNvSpPr txBox="1"/>
      </xdr:nvSpPr>
      <xdr:spPr>
        <a:xfrm>
          <a:off x="1784428" y="659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7584</xdr:rowOff>
    </xdr:from>
    <xdr:to>
      <xdr:col>6</xdr:col>
      <xdr:colOff>38100</xdr:colOff>
      <xdr:row>38</xdr:row>
      <xdr:rowOff>109184</xdr:rowOff>
    </xdr:to>
    <xdr:sp macro="" textlink="">
      <xdr:nvSpPr>
        <xdr:cNvPr id="90" name="楕円 89"/>
        <xdr:cNvSpPr/>
      </xdr:nvSpPr>
      <xdr:spPr>
        <a:xfrm>
          <a:off x="1079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100311</xdr:rowOff>
    </xdr:from>
    <xdr:ext cx="469744" cy="259045"/>
    <xdr:sp macro="" textlink="">
      <xdr:nvSpPr>
        <xdr:cNvPr id="91" name="テキスト ボックス 90"/>
        <xdr:cNvSpPr txBox="1"/>
      </xdr:nvSpPr>
      <xdr:spPr>
        <a:xfrm>
          <a:off x="895428" y="66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2" name="直線コネクタ 101"/>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3" name="テキスト ボックス 102"/>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4" name="直線コネクタ 103"/>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5" name="テキスト ボックス 104"/>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6" name="直線コネクタ 105"/>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7" name="テキスト ボックス 106"/>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8" name="直線コネクタ 107"/>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9" name="テキスト ボックス 108"/>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0" name="直線コネクタ 109"/>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1" name="テキスト ボックス 110"/>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2" name="直線コネクタ 111"/>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3" name="テキスト ボックス 112"/>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4" name="直線コネクタ 113"/>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5" name="テキスト ボックス 114"/>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6" name="直線コネクタ 11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7" name="テキスト ボックス 11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168372</xdr:rowOff>
    </xdr:from>
    <xdr:to>
      <xdr:col>24</xdr:col>
      <xdr:colOff>62865</xdr:colOff>
      <xdr:row>58</xdr:row>
      <xdr:rowOff>125390</xdr:rowOff>
    </xdr:to>
    <xdr:cxnSp macro="">
      <xdr:nvCxnSpPr>
        <xdr:cNvPr id="119" name="直線コネクタ 118"/>
        <xdr:cNvCxnSpPr/>
      </xdr:nvCxnSpPr>
      <xdr:spPr>
        <a:xfrm flipV="1">
          <a:off x="4633595" y="9083772"/>
          <a:ext cx="1270" cy="98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129217</xdr:rowOff>
    </xdr:from>
    <xdr:ext cx="534377" cy="259045"/>
    <xdr:sp macro="" textlink="">
      <xdr:nvSpPr>
        <xdr:cNvPr id="120" name="総務費最小値テキスト"/>
        <xdr:cNvSpPr txBox="1"/>
      </xdr:nvSpPr>
      <xdr:spPr>
        <a:xfrm>
          <a:off x="4686300" y="1007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125390</xdr:rowOff>
    </xdr:from>
    <xdr:to>
      <xdr:col>24</xdr:col>
      <xdr:colOff>152400</xdr:colOff>
      <xdr:row>58</xdr:row>
      <xdr:rowOff>125390</xdr:rowOff>
    </xdr:to>
    <xdr:cxnSp macro="">
      <xdr:nvCxnSpPr>
        <xdr:cNvPr id="121" name="直線コネクタ 120"/>
        <xdr:cNvCxnSpPr/>
      </xdr:nvCxnSpPr>
      <xdr:spPr>
        <a:xfrm>
          <a:off x="4546600" y="10069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115049</xdr:rowOff>
    </xdr:from>
    <xdr:ext cx="599010" cy="259045"/>
    <xdr:sp macro="" textlink="">
      <xdr:nvSpPr>
        <xdr:cNvPr id="122" name="総務費最大値テキスト"/>
        <xdr:cNvSpPr txBox="1"/>
      </xdr:nvSpPr>
      <xdr:spPr>
        <a:xfrm>
          <a:off x="4686300" y="885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168372</xdr:rowOff>
    </xdr:from>
    <xdr:to>
      <xdr:col>24</xdr:col>
      <xdr:colOff>152400</xdr:colOff>
      <xdr:row>52</xdr:row>
      <xdr:rowOff>168372</xdr:rowOff>
    </xdr:to>
    <xdr:cxnSp macro="">
      <xdr:nvCxnSpPr>
        <xdr:cNvPr id="123" name="直線コネクタ 122"/>
        <xdr:cNvCxnSpPr/>
      </xdr:nvCxnSpPr>
      <xdr:spPr>
        <a:xfrm>
          <a:off x="4546600" y="908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168372</xdr:rowOff>
    </xdr:from>
    <xdr:to>
      <xdr:col>24</xdr:col>
      <xdr:colOff>63500</xdr:colOff>
      <xdr:row>53</xdr:row>
      <xdr:rowOff>7363</xdr:rowOff>
    </xdr:to>
    <xdr:cxnSp macro="">
      <xdr:nvCxnSpPr>
        <xdr:cNvPr id="124" name="直線コネクタ 123"/>
        <xdr:cNvCxnSpPr/>
      </xdr:nvCxnSpPr>
      <xdr:spPr>
        <a:xfrm flipV="1">
          <a:off x="3797300" y="9083772"/>
          <a:ext cx="8382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16878</xdr:rowOff>
    </xdr:from>
    <xdr:ext cx="599010" cy="259045"/>
    <xdr:sp macro="" textlink="">
      <xdr:nvSpPr>
        <xdr:cNvPr id="125" name="総務費平均値テキスト"/>
        <xdr:cNvSpPr txBox="1"/>
      </xdr:nvSpPr>
      <xdr:spPr>
        <a:xfrm>
          <a:off x="4686300" y="9789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38451</xdr:rowOff>
    </xdr:from>
    <xdr:to>
      <xdr:col>24</xdr:col>
      <xdr:colOff>114300</xdr:colOff>
      <xdr:row>57</xdr:row>
      <xdr:rowOff>140051</xdr:rowOff>
    </xdr:to>
    <xdr:sp macro="" textlink="">
      <xdr:nvSpPr>
        <xdr:cNvPr id="126" name="フローチャート: 判断 125"/>
        <xdr:cNvSpPr/>
      </xdr:nvSpPr>
      <xdr:spPr>
        <a:xfrm>
          <a:off x="4584700" y="98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111833</xdr:rowOff>
    </xdr:from>
    <xdr:to>
      <xdr:col>19</xdr:col>
      <xdr:colOff>177800</xdr:colOff>
      <xdr:row>53</xdr:row>
      <xdr:rowOff>7363</xdr:rowOff>
    </xdr:to>
    <xdr:cxnSp macro="">
      <xdr:nvCxnSpPr>
        <xdr:cNvPr id="127" name="直線コネクタ 126"/>
        <xdr:cNvCxnSpPr/>
      </xdr:nvCxnSpPr>
      <xdr:spPr>
        <a:xfrm>
          <a:off x="2908300" y="8684333"/>
          <a:ext cx="889000" cy="4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46124</xdr:rowOff>
    </xdr:from>
    <xdr:to>
      <xdr:col>20</xdr:col>
      <xdr:colOff>38100</xdr:colOff>
      <xdr:row>57</xdr:row>
      <xdr:rowOff>147724</xdr:rowOff>
    </xdr:to>
    <xdr:sp macro="" textlink="">
      <xdr:nvSpPr>
        <xdr:cNvPr id="128" name="フローチャート: 判断 127"/>
        <xdr:cNvSpPr/>
      </xdr:nvSpPr>
      <xdr:spPr>
        <a:xfrm>
          <a:off x="3746500" y="981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138851</xdr:rowOff>
    </xdr:from>
    <xdr:ext cx="599010" cy="259045"/>
    <xdr:sp macro="" textlink="">
      <xdr:nvSpPr>
        <xdr:cNvPr id="129" name="テキスト ボックス 128"/>
        <xdr:cNvSpPr txBox="1"/>
      </xdr:nvSpPr>
      <xdr:spPr>
        <a:xfrm>
          <a:off x="3497795" y="991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111833</xdr:rowOff>
    </xdr:from>
    <xdr:to>
      <xdr:col>15</xdr:col>
      <xdr:colOff>50800</xdr:colOff>
      <xdr:row>52</xdr:row>
      <xdr:rowOff>17579</xdr:rowOff>
    </xdr:to>
    <xdr:cxnSp macro="">
      <xdr:nvCxnSpPr>
        <xdr:cNvPr id="130" name="直線コネクタ 129"/>
        <xdr:cNvCxnSpPr/>
      </xdr:nvCxnSpPr>
      <xdr:spPr>
        <a:xfrm flipV="1">
          <a:off x="2019300" y="8684333"/>
          <a:ext cx="889000" cy="2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118512</xdr:rowOff>
    </xdr:from>
    <xdr:to>
      <xdr:col>15</xdr:col>
      <xdr:colOff>101600</xdr:colOff>
      <xdr:row>56</xdr:row>
      <xdr:rowOff>48662</xdr:rowOff>
    </xdr:to>
    <xdr:sp macro="" textlink="">
      <xdr:nvSpPr>
        <xdr:cNvPr id="131" name="フローチャート: 判断 130"/>
        <xdr:cNvSpPr/>
      </xdr:nvSpPr>
      <xdr:spPr>
        <a:xfrm>
          <a:off x="2857500" y="954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39789</xdr:rowOff>
    </xdr:from>
    <xdr:ext cx="599010" cy="259045"/>
    <xdr:sp macro="" textlink="">
      <xdr:nvSpPr>
        <xdr:cNvPr id="132" name="テキスト ボックス 131"/>
        <xdr:cNvSpPr txBox="1"/>
      </xdr:nvSpPr>
      <xdr:spPr>
        <a:xfrm>
          <a:off x="2608795" y="96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135276</xdr:rowOff>
    </xdr:from>
    <xdr:to>
      <xdr:col>10</xdr:col>
      <xdr:colOff>114300</xdr:colOff>
      <xdr:row>52</xdr:row>
      <xdr:rowOff>17579</xdr:rowOff>
    </xdr:to>
    <xdr:cxnSp macro="">
      <xdr:nvCxnSpPr>
        <xdr:cNvPr id="133" name="直線コネクタ 132"/>
        <xdr:cNvCxnSpPr/>
      </xdr:nvCxnSpPr>
      <xdr:spPr>
        <a:xfrm>
          <a:off x="1130300" y="8707776"/>
          <a:ext cx="889000" cy="2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79299</xdr:rowOff>
    </xdr:from>
    <xdr:to>
      <xdr:col>10</xdr:col>
      <xdr:colOff>165100</xdr:colOff>
      <xdr:row>58</xdr:row>
      <xdr:rowOff>9449</xdr:rowOff>
    </xdr:to>
    <xdr:sp macro="" textlink="">
      <xdr:nvSpPr>
        <xdr:cNvPr id="134" name="フローチャート: 判断 133"/>
        <xdr:cNvSpPr/>
      </xdr:nvSpPr>
      <xdr:spPr>
        <a:xfrm>
          <a:off x="1968500" y="985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576</xdr:rowOff>
    </xdr:from>
    <xdr:ext cx="599010" cy="259045"/>
    <xdr:sp macro="" textlink="">
      <xdr:nvSpPr>
        <xdr:cNvPr id="135" name="テキスト ボックス 134"/>
        <xdr:cNvSpPr txBox="1"/>
      </xdr:nvSpPr>
      <xdr:spPr>
        <a:xfrm>
          <a:off x="1719795" y="994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107748</xdr:rowOff>
    </xdr:from>
    <xdr:to>
      <xdr:col>6</xdr:col>
      <xdr:colOff>38100</xdr:colOff>
      <xdr:row>58</xdr:row>
      <xdr:rowOff>37898</xdr:rowOff>
    </xdr:to>
    <xdr:sp macro="" textlink="">
      <xdr:nvSpPr>
        <xdr:cNvPr id="136" name="フローチャート: 判断 135"/>
        <xdr:cNvSpPr/>
      </xdr:nvSpPr>
      <xdr:spPr>
        <a:xfrm>
          <a:off x="10795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29025</xdr:rowOff>
    </xdr:from>
    <xdr:ext cx="599010" cy="259045"/>
    <xdr:sp macro="" textlink="">
      <xdr:nvSpPr>
        <xdr:cNvPr id="137" name="テキスト ボックス 136"/>
        <xdr:cNvSpPr txBox="1"/>
      </xdr:nvSpPr>
      <xdr:spPr>
        <a:xfrm>
          <a:off x="830795" y="99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8" name="テキスト ボックス 13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9" name="テキスト ボックス 13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0" name="テキスト ボックス 13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1" name="テキスト ボックス 14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2" name="テキスト ボックス 14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117572</xdr:rowOff>
    </xdr:from>
    <xdr:to>
      <xdr:col>24</xdr:col>
      <xdr:colOff>114300</xdr:colOff>
      <xdr:row>53</xdr:row>
      <xdr:rowOff>47722</xdr:rowOff>
    </xdr:to>
    <xdr:sp macro="" textlink="">
      <xdr:nvSpPr>
        <xdr:cNvPr id="143" name="楕円 142"/>
        <xdr:cNvSpPr/>
      </xdr:nvSpPr>
      <xdr:spPr>
        <a:xfrm>
          <a:off x="4584700" y="90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70599</xdr:rowOff>
    </xdr:from>
    <xdr:ext cx="599010" cy="259045"/>
    <xdr:sp macro="" textlink="">
      <xdr:nvSpPr>
        <xdr:cNvPr id="144" name="総務費該当値テキスト"/>
        <xdr:cNvSpPr txBox="1"/>
      </xdr:nvSpPr>
      <xdr:spPr>
        <a:xfrm>
          <a:off x="4686300" y="898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128013</xdr:rowOff>
    </xdr:from>
    <xdr:to>
      <xdr:col>20</xdr:col>
      <xdr:colOff>38100</xdr:colOff>
      <xdr:row>53</xdr:row>
      <xdr:rowOff>58163</xdr:rowOff>
    </xdr:to>
    <xdr:sp macro="" textlink="">
      <xdr:nvSpPr>
        <xdr:cNvPr id="145" name="楕円 144"/>
        <xdr:cNvSpPr/>
      </xdr:nvSpPr>
      <xdr:spPr>
        <a:xfrm>
          <a:off x="3746500" y="90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74690</xdr:rowOff>
    </xdr:from>
    <xdr:ext cx="599010" cy="259045"/>
    <xdr:sp macro="" textlink="">
      <xdr:nvSpPr>
        <xdr:cNvPr id="146" name="テキスト ボックス 145"/>
        <xdr:cNvSpPr txBox="1"/>
      </xdr:nvSpPr>
      <xdr:spPr>
        <a:xfrm>
          <a:off x="3497795" y="881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61033</xdr:rowOff>
    </xdr:from>
    <xdr:to>
      <xdr:col>15</xdr:col>
      <xdr:colOff>101600</xdr:colOff>
      <xdr:row>50</xdr:row>
      <xdr:rowOff>162633</xdr:rowOff>
    </xdr:to>
    <xdr:sp macro="" textlink="">
      <xdr:nvSpPr>
        <xdr:cNvPr id="147" name="楕円 146"/>
        <xdr:cNvSpPr/>
      </xdr:nvSpPr>
      <xdr:spPr>
        <a:xfrm>
          <a:off x="2857500" y="86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7710</xdr:rowOff>
    </xdr:from>
    <xdr:ext cx="599010" cy="259045"/>
    <xdr:sp macro="" textlink="">
      <xdr:nvSpPr>
        <xdr:cNvPr id="148" name="テキスト ボックス 147"/>
        <xdr:cNvSpPr txBox="1"/>
      </xdr:nvSpPr>
      <xdr:spPr>
        <a:xfrm>
          <a:off x="2608795" y="840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138229</xdr:rowOff>
    </xdr:from>
    <xdr:to>
      <xdr:col>10</xdr:col>
      <xdr:colOff>165100</xdr:colOff>
      <xdr:row>52</xdr:row>
      <xdr:rowOff>68379</xdr:rowOff>
    </xdr:to>
    <xdr:sp macro="" textlink="">
      <xdr:nvSpPr>
        <xdr:cNvPr id="149" name="楕円 148"/>
        <xdr:cNvSpPr/>
      </xdr:nvSpPr>
      <xdr:spPr>
        <a:xfrm>
          <a:off x="1968500" y="8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84906</xdr:rowOff>
    </xdr:from>
    <xdr:ext cx="599010" cy="259045"/>
    <xdr:sp macro="" textlink="">
      <xdr:nvSpPr>
        <xdr:cNvPr id="150" name="テキスト ボックス 149"/>
        <xdr:cNvSpPr txBox="1"/>
      </xdr:nvSpPr>
      <xdr:spPr>
        <a:xfrm>
          <a:off x="1719795" y="86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84476</xdr:rowOff>
    </xdr:from>
    <xdr:to>
      <xdr:col>6</xdr:col>
      <xdr:colOff>38100</xdr:colOff>
      <xdr:row>51</xdr:row>
      <xdr:rowOff>14626</xdr:rowOff>
    </xdr:to>
    <xdr:sp macro="" textlink="">
      <xdr:nvSpPr>
        <xdr:cNvPr id="151" name="楕円 150"/>
        <xdr:cNvSpPr/>
      </xdr:nvSpPr>
      <xdr:spPr>
        <a:xfrm>
          <a:off x="1079500" y="8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31153</xdr:rowOff>
    </xdr:from>
    <xdr:ext cx="599010" cy="259045"/>
    <xdr:sp macro="" textlink="">
      <xdr:nvSpPr>
        <xdr:cNvPr id="152" name="テキスト ボックス 151"/>
        <xdr:cNvSpPr txBox="1"/>
      </xdr:nvSpPr>
      <xdr:spPr>
        <a:xfrm>
          <a:off x="830795" y="843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3" name="正方形/長方形 15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4" name="正方形/長方形 15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5" name="正方形/長方形 15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6" name="正方形/長方形 15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7" name="正方形/長方形 15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8" name="正方形/長方形 15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9" name="正方形/長方形 15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0" name="正方形/長方形 15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1" name="テキスト ボックス 16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2" name="直線コネクタ 16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3" name="テキスト ボックス 16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5" name="テキスト ボックス 16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7" name="テキスト ボックス 16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9" name="テキスト ボックス 16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1" name="テキスト ボックス 17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3" name="テキスト ボックス 17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170310</xdr:rowOff>
    </xdr:from>
    <xdr:to>
      <xdr:col>24</xdr:col>
      <xdr:colOff>62865</xdr:colOff>
      <xdr:row>78</xdr:row>
      <xdr:rowOff>24211</xdr:rowOff>
    </xdr:to>
    <xdr:cxnSp macro="">
      <xdr:nvCxnSpPr>
        <xdr:cNvPr id="177" name="直線コネクタ 176"/>
        <xdr:cNvCxnSpPr/>
      </xdr:nvCxnSpPr>
      <xdr:spPr>
        <a:xfrm flipV="1">
          <a:off x="4633595" y="12514710"/>
          <a:ext cx="1270" cy="88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28038</xdr:rowOff>
    </xdr:from>
    <xdr:ext cx="599010" cy="259045"/>
    <xdr:sp macro="" textlink="">
      <xdr:nvSpPr>
        <xdr:cNvPr id="178" name="民生費最小値テキスト"/>
        <xdr:cNvSpPr txBox="1"/>
      </xdr:nvSpPr>
      <xdr:spPr>
        <a:xfrm>
          <a:off x="4686300" y="134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24211</xdr:rowOff>
    </xdr:from>
    <xdr:to>
      <xdr:col>24</xdr:col>
      <xdr:colOff>152400</xdr:colOff>
      <xdr:row>78</xdr:row>
      <xdr:rowOff>24211</xdr:rowOff>
    </xdr:to>
    <xdr:cxnSp macro="">
      <xdr:nvCxnSpPr>
        <xdr:cNvPr id="179" name="直線コネクタ 178"/>
        <xdr:cNvCxnSpPr/>
      </xdr:nvCxnSpPr>
      <xdr:spPr>
        <a:xfrm>
          <a:off x="4546600" y="1339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116987</xdr:rowOff>
    </xdr:from>
    <xdr:ext cx="599010" cy="259045"/>
    <xdr:sp macro="" textlink="">
      <xdr:nvSpPr>
        <xdr:cNvPr id="180" name="民生費最大値テキスト"/>
        <xdr:cNvSpPr txBox="1"/>
      </xdr:nvSpPr>
      <xdr:spPr>
        <a:xfrm>
          <a:off x="4686300" y="122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170310</xdr:rowOff>
    </xdr:from>
    <xdr:to>
      <xdr:col>24</xdr:col>
      <xdr:colOff>152400</xdr:colOff>
      <xdr:row>72</xdr:row>
      <xdr:rowOff>170310</xdr:rowOff>
    </xdr:to>
    <xdr:cxnSp macro="">
      <xdr:nvCxnSpPr>
        <xdr:cNvPr id="181" name="直線コネクタ 180"/>
        <xdr:cNvCxnSpPr/>
      </xdr:nvCxnSpPr>
      <xdr:spPr>
        <a:xfrm>
          <a:off x="4546600" y="125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108321</xdr:rowOff>
    </xdr:from>
    <xdr:to>
      <xdr:col>24</xdr:col>
      <xdr:colOff>63500</xdr:colOff>
      <xdr:row>72</xdr:row>
      <xdr:rowOff>170310</xdr:rowOff>
    </xdr:to>
    <xdr:cxnSp macro="">
      <xdr:nvCxnSpPr>
        <xdr:cNvPr id="182" name="直線コネクタ 181"/>
        <xdr:cNvCxnSpPr/>
      </xdr:nvCxnSpPr>
      <xdr:spPr>
        <a:xfrm>
          <a:off x="3797300" y="12109821"/>
          <a:ext cx="838200" cy="4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154973</xdr:rowOff>
    </xdr:from>
    <xdr:ext cx="599010" cy="259045"/>
    <xdr:sp macro="" textlink="">
      <xdr:nvSpPr>
        <xdr:cNvPr id="183" name="民生費平均値テキスト"/>
        <xdr:cNvSpPr txBox="1"/>
      </xdr:nvSpPr>
      <xdr:spPr>
        <a:xfrm>
          <a:off x="4686300" y="13013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5096</xdr:rowOff>
    </xdr:from>
    <xdr:to>
      <xdr:col>24</xdr:col>
      <xdr:colOff>114300</xdr:colOff>
      <xdr:row>76</xdr:row>
      <xdr:rowOff>106696</xdr:rowOff>
    </xdr:to>
    <xdr:sp macro="" textlink="">
      <xdr:nvSpPr>
        <xdr:cNvPr id="184" name="フローチャート: 判断 183"/>
        <xdr:cNvSpPr/>
      </xdr:nvSpPr>
      <xdr:spPr>
        <a:xfrm>
          <a:off x="4584700" y="1303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108321</xdr:rowOff>
    </xdr:from>
    <xdr:to>
      <xdr:col>19</xdr:col>
      <xdr:colOff>177800</xdr:colOff>
      <xdr:row>71</xdr:row>
      <xdr:rowOff>169502</xdr:rowOff>
    </xdr:to>
    <xdr:cxnSp macro="">
      <xdr:nvCxnSpPr>
        <xdr:cNvPr id="185" name="直線コネクタ 184"/>
        <xdr:cNvCxnSpPr/>
      </xdr:nvCxnSpPr>
      <xdr:spPr>
        <a:xfrm flipV="1">
          <a:off x="2908300" y="12109821"/>
          <a:ext cx="889000" cy="2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90043</xdr:rowOff>
    </xdr:from>
    <xdr:to>
      <xdr:col>20</xdr:col>
      <xdr:colOff>38100</xdr:colOff>
      <xdr:row>76</xdr:row>
      <xdr:rowOff>20194</xdr:rowOff>
    </xdr:to>
    <xdr:sp macro="" textlink="">
      <xdr:nvSpPr>
        <xdr:cNvPr id="186" name="フローチャート: 判断 185"/>
        <xdr:cNvSpPr/>
      </xdr:nvSpPr>
      <xdr:spPr>
        <a:xfrm>
          <a:off x="37465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11320</xdr:rowOff>
    </xdr:from>
    <xdr:ext cx="599010" cy="259045"/>
    <xdr:sp macro="" textlink="">
      <xdr:nvSpPr>
        <xdr:cNvPr id="187" name="テキスト ボックス 186"/>
        <xdr:cNvSpPr txBox="1"/>
      </xdr:nvSpPr>
      <xdr:spPr>
        <a:xfrm>
          <a:off x="3497795" y="130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169502</xdr:rowOff>
    </xdr:from>
    <xdr:to>
      <xdr:col>15</xdr:col>
      <xdr:colOff>50800</xdr:colOff>
      <xdr:row>75</xdr:row>
      <xdr:rowOff>124658</xdr:rowOff>
    </xdr:to>
    <xdr:cxnSp macro="">
      <xdr:nvCxnSpPr>
        <xdr:cNvPr id="188" name="直線コネクタ 187"/>
        <xdr:cNvCxnSpPr/>
      </xdr:nvCxnSpPr>
      <xdr:spPr>
        <a:xfrm flipV="1">
          <a:off x="2019300" y="12342452"/>
          <a:ext cx="889000" cy="6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9" name="フローチャート: 判断 188"/>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90" name="テキスト ボックス 189"/>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124658</xdr:rowOff>
    </xdr:from>
    <xdr:to>
      <xdr:col>10</xdr:col>
      <xdr:colOff>114300</xdr:colOff>
      <xdr:row>75</xdr:row>
      <xdr:rowOff>145080</xdr:rowOff>
    </xdr:to>
    <xdr:cxnSp macro="">
      <xdr:nvCxnSpPr>
        <xdr:cNvPr id="191" name="直線コネクタ 190"/>
        <xdr:cNvCxnSpPr/>
      </xdr:nvCxnSpPr>
      <xdr:spPr>
        <a:xfrm flipV="1">
          <a:off x="1130300" y="12983408"/>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92" name="フローチャート: 判断 191"/>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93" name="テキスト ボックス 192"/>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4" name="フローチャート: 判断 193"/>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5" name="テキスト ボックス 194"/>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119510</xdr:rowOff>
    </xdr:from>
    <xdr:to>
      <xdr:col>24</xdr:col>
      <xdr:colOff>114300</xdr:colOff>
      <xdr:row>73</xdr:row>
      <xdr:rowOff>49660</xdr:rowOff>
    </xdr:to>
    <xdr:sp macro="" textlink="">
      <xdr:nvSpPr>
        <xdr:cNvPr id="201" name="楕円 200"/>
        <xdr:cNvSpPr/>
      </xdr:nvSpPr>
      <xdr:spPr>
        <a:xfrm>
          <a:off x="4584700" y="124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72537</xdr:rowOff>
    </xdr:from>
    <xdr:ext cx="599010" cy="259045"/>
    <xdr:sp macro="" textlink="">
      <xdr:nvSpPr>
        <xdr:cNvPr id="202" name="民生費該当値テキスト"/>
        <xdr:cNvSpPr txBox="1"/>
      </xdr:nvSpPr>
      <xdr:spPr>
        <a:xfrm>
          <a:off x="4686300" y="1241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57521</xdr:rowOff>
    </xdr:from>
    <xdr:to>
      <xdr:col>20</xdr:col>
      <xdr:colOff>38100</xdr:colOff>
      <xdr:row>70</xdr:row>
      <xdr:rowOff>159121</xdr:rowOff>
    </xdr:to>
    <xdr:sp macro="" textlink="">
      <xdr:nvSpPr>
        <xdr:cNvPr id="203" name="楕円 202"/>
        <xdr:cNvSpPr/>
      </xdr:nvSpPr>
      <xdr:spPr>
        <a:xfrm>
          <a:off x="3746500" y="120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4198</xdr:rowOff>
    </xdr:from>
    <xdr:ext cx="599010" cy="259045"/>
    <xdr:sp macro="" textlink="">
      <xdr:nvSpPr>
        <xdr:cNvPr id="204" name="テキスト ボックス 203"/>
        <xdr:cNvSpPr txBox="1"/>
      </xdr:nvSpPr>
      <xdr:spPr>
        <a:xfrm>
          <a:off x="3497795" y="1183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118702</xdr:rowOff>
    </xdr:from>
    <xdr:to>
      <xdr:col>15</xdr:col>
      <xdr:colOff>101600</xdr:colOff>
      <xdr:row>72</xdr:row>
      <xdr:rowOff>48852</xdr:rowOff>
    </xdr:to>
    <xdr:sp macro="" textlink="">
      <xdr:nvSpPr>
        <xdr:cNvPr id="205" name="楕円 204"/>
        <xdr:cNvSpPr/>
      </xdr:nvSpPr>
      <xdr:spPr>
        <a:xfrm>
          <a:off x="2857500" y="122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65379</xdr:rowOff>
    </xdr:from>
    <xdr:ext cx="599010" cy="259045"/>
    <xdr:sp macro="" textlink="">
      <xdr:nvSpPr>
        <xdr:cNvPr id="206" name="テキスト ボックス 205"/>
        <xdr:cNvSpPr txBox="1"/>
      </xdr:nvSpPr>
      <xdr:spPr>
        <a:xfrm>
          <a:off x="2608795" y="1206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73858</xdr:rowOff>
    </xdr:from>
    <xdr:to>
      <xdr:col>10</xdr:col>
      <xdr:colOff>165100</xdr:colOff>
      <xdr:row>76</xdr:row>
      <xdr:rowOff>4009</xdr:rowOff>
    </xdr:to>
    <xdr:sp macro="" textlink="">
      <xdr:nvSpPr>
        <xdr:cNvPr id="207" name="楕円 206"/>
        <xdr:cNvSpPr/>
      </xdr:nvSpPr>
      <xdr:spPr>
        <a:xfrm>
          <a:off x="19685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20535</xdr:rowOff>
    </xdr:from>
    <xdr:ext cx="599010" cy="259045"/>
    <xdr:sp macro="" textlink="">
      <xdr:nvSpPr>
        <xdr:cNvPr id="208" name="テキスト ボックス 207"/>
        <xdr:cNvSpPr txBox="1"/>
      </xdr:nvSpPr>
      <xdr:spPr>
        <a:xfrm>
          <a:off x="1719795" y="127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94280</xdr:rowOff>
    </xdr:from>
    <xdr:to>
      <xdr:col>6</xdr:col>
      <xdr:colOff>38100</xdr:colOff>
      <xdr:row>76</xdr:row>
      <xdr:rowOff>24430</xdr:rowOff>
    </xdr:to>
    <xdr:sp macro="" textlink="">
      <xdr:nvSpPr>
        <xdr:cNvPr id="209" name="楕円 208"/>
        <xdr:cNvSpPr/>
      </xdr:nvSpPr>
      <xdr:spPr>
        <a:xfrm>
          <a:off x="1079500" y="12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40957</xdr:rowOff>
    </xdr:from>
    <xdr:ext cx="599010" cy="259045"/>
    <xdr:sp macro="" textlink="">
      <xdr:nvSpPr>
        <xdr:cNvPr id="210" name="テキスト ボックス 209"/>
        <xdr:cNvSpPr txBox="1"/>
      </xdr:nvSpPr>
      <xdr:spPr>
        <a:xfrm>
          <a:off x="830795" y="1272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5" name="直線コネクタ 234"/>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6"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7" name="直線コネクタ 236"/>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8"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9" name="直線コネクタ 238"/>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46380</xdr:rowOff>
    </xdr:from>
    <xdr:to>
      <xdr:col>24</xdr:col>
      <xdr:colOff>63500</xdr:colOff>
      <xdr:row>96</xdr:row>
      <xdr:rowOff>56617</xdr:rowOff>
    </xdr:to>
    <xdr:cxnSp macro="">
      <xdr:nvCxnSpPr>
        <xdr:cNvPr id="240" name="直線コネクタ 239"/>
        <xdr:cNvCxnSpPr/>
      </xdr:nvCxnSpPr>
      <xdr:spPr>
        <a:xfrm>
          <a:off x="3797300" y="16505580"/>
          <a:ext cx="8382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41" name="衛生費平均値テキスト"/>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2" name="フローチャート: 判断 241"/>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46380</xdr:rowOff>
    </xdr:from>
    <xdr:to>
      <xdr:col>19</xdr:col>
      <xdr:colOff>177800</xdr:colOff>
      <xdr:row>97</xdr:row>
      <xdr:rowOff>29287</xdr:rowOff>
    </xdr:to>
    <xdr:cxnSp macro="">
      <xdr:nvCxnSpPr>
        <xdr:cNvPr id="243" name="直線コネクタ 242"/>
        <xdr:cNvCxnSpPr/>
      </xdr:nvCxnSpPr>
      <xdr:spPr>
        <a:xfrm flipV="1">
          <a:off x="2908300" y="16505580"/>
          <a:ext cx="889000" cy="1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4" name="フローチャート: 判断 243"/>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5" name="テキスト ボックス 244"/>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29287</xdr:rowOff>
    </xdr:from>
    <xdr:to>
      <xdr:col>15</xdr:col>
      <xdr:colOff>50800</xdr:colOff>
      <xdr:row>97</xdr:row>
      <xdr:rowOff>122949</xdr:rowOff>
    </xdr:to>
    <xdr:cxnSp macro="">
      <xdr:nvCxnSpPr>
        <xdr:cNvPr id="246" name="直線コネクタ 245"/>
        <xdr:cNvCxnSpPr/>
      </xdr:nvCxnSpPr>
      <xdr:spPr>
        <a:xfrm flipV="1">
          <a:off x="2019300" y="16659937"/>
          <a:ext cx="8890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114733</xdr:rowOff>
    </xdr:from>
    <xdr:to>
      <xdr:col>15</xdr:col>
      <xdr:colOff>101600</xdr:colOff>
      <xdr:row>97</xdr:row>
      <xdr:rowOff>44883</xdr:rowOff>
    </xdr:to>
    <xdr:sp macro="" textlink="">
      <xdr:nvSpPr>
        <xdr:cNvPr id="247" name="フローチャート: 判断 246"/>
        <xdr:cNvSpPr/>
      </xdr:nvSpPr>
      <xdr:spPr>
        <a:xfrm>
          <a:off x="2857500" y="165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61410</xdr:rowOff>
    </xdr:from>
    <xdr:ext cx="534377" cy="259045"/>
    <xdr:sp macro="" textlink="">
      <xdr:nvSpPr>
        <xdr:cNvPr id="248" name="テキスト ボックス 247"/>
        <xdr:cNvSpPr txBox="1"/>
      </xdr:nvSpPr>
      <xdr:spPr>
        <a:xfrm>
          <a:off x="2641111" y="163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122949</xdr:rowOff>
    </xdr:from>
    <xdr:to>
      <xdr:col>10</xdr:col>
      <xdr:colOff>114300</xdr:colOff>
      <xdr:row>97</xdr:row>
      <xdr:rowOff>130226</xdr:rowOff>
    </xdr:to>
    <xdr:cxnSp macro="">
      <xdr:nvCxnSpPr>
        <xdr:cNvPr id="249" name="直線コネクタ 248"/>
        <xdr:cNvCxnSpPr/>
      </xdr:nvCxnSpPr>
      <xdr:spPr>
        <a:xfrm flipV="1">
          <a:off x="1130300" y="1675359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23837</xdr:rowOff>
    </xdr:from>
    <xdr:to>
      <xdr:col>10</xdr:col>
      <xdr:colOff>165100</xdr:colOff>
      <xdr:row>97</xdr:row>
      <xdr:rowOff>125437</xdr:rowOff>
    </xdr:to>
    <xdr:sp macro="" textlink="">
      <xdr:nvSpPr>
        <xdr:cNvPr id="250" name="フローチャート: 判断 249"/>
        <xdr:cNvSpPr/>
      </xdr:nvSpPr>
      <xdr:spPr>
        <a:xfrm>
          <a:off x="1968500" y="166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141964</xdr:rowOff>
    </xdr:from>
    <xdr:ext cx="534377" cy="259045"/>
    <xdr:sp macro="" textlink="">
      <xdr:nvSpPr>
        <xdr:cNvPr id="251" name="テキスト ボックス 250"/>
        <xdr:cNvSpPr txBox="1"/>
      </xdr:nvSpPr>
      <xdr:spPr>
        <a:xfrm>
          <a:off x="1752111" y="164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35992</xdr:rowOff>
    </xdr:from>
    <xdr:to>
      <xdr:col>6</xdr:col>
      <xdr:colOff>38100</xdr:colOff>
      <xdr:row>97</xdr:row>
      <xdr:rowOff>137592</xdr:rowOff>
    </xdr:to>
    <xdr:sp macro="" textlink="">
      <xdr:nvSpPr>
        <xdr:cNvPr id="252" name="フローチャート: 判断 251"/>
        <xdr:cNvSpPr/>
      </xdr:nvSpPr>
      <xdr:spPr>
        <a:xfrm>
          <a:off x="1079500" y="1666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154119</xdr:rowOff>
    </xdr:from>
    <xdr:ext cx="534377" cy="259045"/>
    <xdr:sp macro="" textlink="">
      <xdr:nvSpPr>
        <xdr:cNvPr id="253" name="テキスト ボックス 252"/>
        <xdr:cNvSpPr txBox="1"/>
      </xdr:nvSpPr>
      <xdr:spPr>
        <a:xfrm>
          <a:off x="863111" y="164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5817</xdr:rowOff>
    </xdr:from>
    <xdr:to>
      <xdr:col>24</xdr:col>
      <xdr:colOff>114300</xdr:colOff>
      <xdr:row>96</xdr:row>
      <xdr:rowOff>107417</xdr:rowOff>
    </xdr:to>
    <xdr:sp macro="" textlink="">
      <xdr:nvSpPr>
        <xdr:cNvPr id="259" name="楕円 258"/>
        <xdr:cNvSpPr/>
      </xdr:nvSpPr>
      <xdr:spPr>
        <a:xfrm>
          <a:off x="4584700" y="164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28694</xdr:rowOff>
    </xdr:from>
    <xdr:ext cx="534377" cy="259045"/>
    <xdr:sp macro="" textlink="">
      <xdr:nvSpPr>
        <xdr:cNvPr id="260" name="衛生費該当値テキスト"/>
        <xdr:cNvSpPr txBox="1"/>
      </xdr:nvSpPr>
      <xdr:spPr>
        <a:xfrm>
          <a:off x="4686300" y="163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167030</xdr:rowOff>
    </xdr:from>
    <xdr:to>
      <xdr:col>20</xdr:col>
      <xdr:colOff>38100</xdr:colOff>
      <xdr:row>96</xdr:row>
      <xdr:rowOff>97180</xdr:rowOff>
    </xdr:to>
    <xdr:sp macro="" textlink="">
      <xdr:nvSpPr>
        <xdr:cNvPr id="261" name="楕円 260"/>
        <xdr:cNvSpPr/>
      </xdr:nvSpPr>
      <xdr:spPr>
        <a:xfrm>
          <a:off x="3746500" y="1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113707</xdr:rowOff>
    </xdr:from>
    <xdr:ext cx="534377" cy="259045"/>
    <xdr:sp macro="" textlink="">
      <xdr:nvSpPr>
        <xdr:cNvPr id="262" name="テキスト ボックス 261"/>
        <xdr:cNvSpPr txBox="1"/>
      </xdr:nvSpPr>
      <xdr:spPr>
        <a:xfrm>
          <a:off x="3530111" y="162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149937</xdr:rowOff>
    </xdr:from>
    <xdr:to>
      <xdr:col>15</xdr:col>
      <xdr:colOff>101600</xdr:colOff>
      <xdr:row>97</xdr:row>
      <xdr:rowOff>80087</xdr:rowOff>
    </xdr:to>
    <xdr:sp macro="" textlink="">
      <xdr:nvSpPr>
        <xdr:cNvPr id="263" name="楕円 262"/>
        <xdr:cNvSpPr/>
      </xdr:nvSpPr>
      <xdr:spPr>
        <a:xfrm>
          <a:off x="2857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71214</xdr:rowOff>
    </xdr:from>
    <xdr:ext cx="534377" cy="259045"/>
    <xdr:sp macro="" textlink="">
      <xdr:nvSpPr>
        <xdr:cNvPr id="264" name="テキスト ボックス 263"/>
        <xdr:cNvSpPr txBox="1"/>
      </xdr:nvSpPr>
      <xdr:spPr>
        <a:xfrm>
          <a:off x="2641111" y="167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72149</xdr:rowOff>
    </xdr:from>
    <xdr:to>
      <xdr:col>10</xdr:col>
      <xdr:colOff>165100</xdr:colOff>
      <xdr:row>98</xdr:row>
      <xdr:rowOff>2299</xdr:rowOff>
    </xdr:to>
    <xdr:sp macro="" textlink="">
      <xdr:nvSpPr>
        <xdr:cNvPr id="265" name="楕円 264"/>
        <xdr:cNvSpPr/>
      </xdr:nvSpPr>
      <xdr:spPr>
        <a:xfrm>
          <a:off x="1968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164876</xdr:rowOff>
    </xdr:from>
    <xdr:ext cx="534377" cy="259045"/>
    <xdr:sp macro="" textlink="">
      <xdr:nvSpPr>
        <xdr:cNvPr id="266" name="テキスト ボックス 265"/>
        <xdr:cNvSpPr txBox="1"/>
      </xdr:nvSpPr>
      <xdr:spPr>
        <a:xfrm>
          <a:off x="1752111"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79426</xdr:rowOff>
    </xdr:from>
    <xdr:to>
      <xdr:col>6</xdr:col>
      <xdr:colOff>38100</xdr:colOff>
      <xdr:row>98</xdr:row>
      <xdr:rowOff>9576</xdr:rowOff>
    </xdr:to>
    <xdr:sp macro="" textlink="">
      <xdr:nvSpPr>
        <xdr:cNvPr id="267" name="楕円 266"/>
        <xdr:cNvSpPr/>
      </xdr:nvSpPr>
      <xdr:spPr>
        <a:xfrm>
          <a:off x="1079500" y="167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703</xdr:rowOff>
    </xdr:from>
    <xdr:ext cx="534377" cy="259045"/>
    <xdr:sp macro="" textlink="">
      <xdr:nvSpPr>
        <xdr:cNvPr id="268" name="テキスト ボックス 267"/>
        <xdr:cNvSpPr txBox="1"/>
      </xdr:nvSpPr>
      <xdr:spPr>
        <a:xfrm>
          <a:off x="863111" y="168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90" name="直線コネクタ 289"/>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3"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4" name="直線コネクタ 293"/>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6" name="労働費平均値テキスト"/>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7" name="フローチャート: 判断 296"/>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9" name="フローチャート: 判断 298"/>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300" name="テキスト ボックス 299"/>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21692</xdr:rowOff>
    </xdr:from>
    <xdr:to>
      <xdr:col>46</xdr:col>
      <xdr:colOff>38100</xdr:colOff>
      <xdr:row>37</xdr:row>
      <xdr:rowOff>123292</xdr:rowOff>
    </xdr:to>
    <xdr:sp macro="" textlink="">
      <xdr:nvSpPr>
        <xdr:cNvPr id="302" name="フローチャート: 判断 301"/>
        <xdr:cNvSpPr/>
      </xdr:nvSpPr>
      <xdr:spPr>
        <a:xfrm>
          <a:off x="8699500" y="636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139819</xdr:rowOff>
    </xdr:from>
    <xdr:ext cx="378565" cy="259045"/>
    <xdr:sp macro="" textlink="">
      <xdr:nvSpPr>
        <xdr:cNvPr id="303" name="テキスト ボックス 302"/>
        <xdr:cNvSpPr txBox="1"/>
      </xdr:nvSpPr>
      <xdr:spPr>
        <a:xfrm>
          <a:off x="8561017" y="6140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164338</xdr:rowOff>
    </xdr:from>
    <xdr:to>
      <xdr:col>41</xdr:col>
      <xdr:colOff>101600</xdr:colOff>
      <xdr:row>37</xdr:row>
      <xdr:rowOff>94488</xdr:rowOff>
    </xdr:to>
    <xdr:sp macro="" textlink="">
      <xdr:nvSpPr>
        <xdr:cNvPr id="305" name="フローチャート: 判断 304"/>
        <xdr:cNvSpPr/>
      </xdr:nvSpPr>
      <xdr:spPr>
        <a:xfrm>
          <a:off x="7810500" y="633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111015</xdr:rowOff>
    </xdr:from>
    <xdr:ext cx="378565" cy="259045"/>
    <xdr:sp macro="" textlink="">
      <xdr:nvSpPr>
        <xdr:cNvPr id="306" name="テキスト ボックス 305"/>
        <xdr:cNvSpPr txBox="1"/>
      </xdr:nvSpPr>
      <xdr:spPr>
        <a:xfrm>
          <a:off x="7672017" y="611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126390</xdr:rowOff>
    </xdr:from>
    <xdr:to>
      <xdr:col>36</xdr:col>
      <xdr:colOff>165100</xdr:colOff>
      <xdr:row>37</xdr:row>
      <xdr:rowOff>56540</xdr:rowOff>
    </xdr:to>
    <xdr:sp macro="" textlink="">
      <xdr:nvSpPr>
        <xdr:cNvPr id="307" name="フローチャート: 判断 306"/>
        <xdr:cNvSpPr/>
      </xdr:nvSpPr>
      <xdr:spPr>
        <a:xfrm>
          <a:off x="69215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73067</xdr:rowOff>
    </xdr:from>
    <xdr:ext cx="378565" cy="259045"/>
    <xdr:sp macro="" textlink="">
      <xdr:nvSpPr>
        <xdr:cNvPr id="308" name="テキスト ボックス 307"/>
        <xdr:cNvSpPr txBox="1"/>
      </xdr:nvSpPr>
      <xdr:spPr>
        <a:xfrm>
          <a:off x="6783017" y="60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7" name="直線コネクタ 346"/>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8"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9" name="直線コネクタ 348"/>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50"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51" name="直線コネクタ 350"/>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74008</xdr:rowOff>
    </xdr:from>
    <xdr:to>
      <xdr:col>55</xdr:col>
      <xdr:colOff>0</xdr:colOff>
      <xdr:row>58</xdr:row>
      <xdr:rowOff>83975</xdr:rowOff>
    </xdr:to>
    <xdr:cxnSp macro="">
      <xdr:nvCxnSpPr>
        <xdr:cNvPr id="352" name="直線コネクタ 351"/>
        <xdr:cNvCxnSpPr/>
      </xdr:nvCxnSpPr>
      <xdr:spPr>
        <a:xfrm flipV="1">
          <a:off x="9639300" y="10018108"/>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3" name="農林水産業費平均値テキスト"/>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4" name="フローチャート: 判断 353"/>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62350</xdr:rowOff>
    </xdr:from>
    <xdr:to>
      <xdr:col>50</xdr:col>
      <xdr:colOff>114300</xdr:colOff>
      <xdr:row>58</xdr:row>
      <xdr:rowOff>83975</xdr:rowOff>
    </xdr:to>
    <xdr:cxnSp macro="">
      <xdr:nvCxnSpPr>
        <xdr:cNvPr id="355" name="直線コネクタ 354"/>
        <xdr:cNvCxnSpPr/>
      </xdr:nvCxnSpPr>
      <xdr:spPr>
        <a:xfrm>
          <a:off x="8750300" y="10006450"/>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6" name="フローチャート: 判断 355"/>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7" name="テキスト ボックス 356"/>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62350</xdr:rowOff>
    </xdr:from>
    <xdr:to>
      <xdr:col>45</xdr:col>
      <xdr:colOff>177800</xdr:colOff>
      <xdr:row>58</xdr:row>
      <xdr:rowOff>90498</xdr:rowOff>
    </xdr:to>
    <xdr:cxnSp macro="">
      <xdr:nvCxnSpPr>
        <xdr:cNvPr id="358" name="直線コネクタ 357"/>
        <xdr:cNvCxnSpPr/>
      </xdr:nvCxnSpPr>
      <xdr:spPr>
        <a:xfrm flipV="1">
          <a:off x="7861300" y="10006450"/>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9" name="フローチャート: 判断 358"/>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60" name="テキスト ボックス 359"/>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90498</xdr:rowOff>
    </xdr:from>
    <xdr:to>
      <xdr:col>41</xdr:col>
      <xdr:colOff>50800</xdr:colOff>
      <xdr:row>58</xdr:row>
      <xdr:rowOff>90505</xdr:rowOff>
    </xdr:to>
    <xdr:cxnSp macro="">
      <xdr:nvCxnSpPr>
        <xdr:cNvPr id="361" name="直線コネクタ 360"/>
        <xdr:cNvCxnSpPr/>
      </xdr:nvCxnSpPr>
      <xdr:spPr>
        <a:xfrm flipV="1">
          <a:off x="6972300" y="1003459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62" name="フローチャート: 判断 361"/>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3" name="テキスト ボックス 362"/>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4" name="フローチャート: 判断 363"/>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5" name="テキスト ボックス 364"/>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23208</xdr:rowOff>
    </xdr:from>
    <xdr:to>
      <xdr:col>55</xdr:col>
      <xdr:colOff>50800</xdr:colOff>
      <xdr:row>58</xdr:row>
      <xdr:rowOff>124808</xdr:rowOff>
    </xdr:to>
    <xdr:sp macro="" textlink="">
      <xdr:nvSpPr>
        <xdr:cNvPr id="371" name="楕円 370"/>
        <xdr:cNvSpPr/>
      </xdr:nvSpPr>
      <xdr:spPr>
        <a:xfrm>
          <a:off x="10426700" y="99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109585</xdr:rowOff>
    </xdr:from>
    <xdr:ext cx="534377" cy="259045"/>
    <xdr:sp macro="" textlink="">
      <xdr:nvSpPr>
        <xdr:cNvPr id="372" name="農林水産業費該当値テキスト"/>
        <xdr:cNvSpPr txBox="1"/>
      </xdr:nvSpPr>
      <xdr:spPr>
        <a:xfrm>
          <a:off x="10528300" y="98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33175</xdr:rowOff>
    </xdr:from>
    <xdr:to>
      <xdr:col>50</xdr:col>
      <xdr:colOff>165100</xdr:colOff>
      <xdr:row>58</xdr:row>
      <xdr:rowOff>134775</xdr:rowOff>
    </xdr:to>
    <xdr:sp macro="" textlink="">
      <xdr:nvSpPr>
        <xdr:cNvPr id="373" name="楕円 372"/>
        <xdr:cNvSpPr/>
      </xdr:nvSpPr>
      <xdr:spPr>
        <a:xfrm>
          <a:off x="9588500" y="99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125902</xdr:rowOff>
    </xdr:from>
    <xdr:ext cx="534377" cy="259045"/>
    <xdr:sp macro="" textlink="">
      <xdr:nvSpPr>
        <xdr:cNvPr id="374" name="テキスト ボックス 373"/>
        <xdr:cNvSpPr txBox="1"/>
      </xdr:nvSpPr>
      <xdr:spPr>
        <a:xfrm>
          <a:off x="9372111" y="100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11550</xdr:rowOff>
    </xdr:from>
    <xdr:to>
      <xdr:col>46</xdr:col>
      <xdr:colOff>38100</xdr:colOff>
      <xdr:row>58</xdr:row>
      <xdr:rowOff>113150</xdr:rowOff>
    </xdr:to>
    <xdr:sp macro="" textlink="">
      <xdr:nvSpPr>
        <xdr:cNvPr id="375" name="楕円 374"/>
        <xdr:cNvSpPr/>
      </xdr:nvSpPr>
      <xdr:spPr>
        <a:xfrm>
          <a:off x="8699500" y="99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104277</xdr:rowOff>
    </xdr:from>
    <xdr:ext cx="534377" cy="259045"/>
    <xdr:sp macro="" textlink="">
      <xdr:nvSpPr>
        <xdr:cNvPr id="376" name="テキスト ボックス 375"/>
        <xdr:cNvSpPr txBox="1"/>
      </xdr:nvSpPr>
      <xdr:spPr>
        <a:xfrm>
          <a:off x="8483111" y="100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39698</xdr:rowOff>
    </xdr:from>
    <xdr:to>
      <xdr:col>41</xdr:col>
      <xdr:colOff>101600</xdr:colOff>
      <xdr:row>58</xdr:row>
      <xdr:rowOff>141298</xdr:rowOff>
    </xdr:to>
    <xdr:sp macro="" textlink="">
      <xdr:nvSpPr>
        <xdr:cNvPr id="377" name="楕円 376"/>
        <xdr:cNvSpPr/>
      </xdr:nvSpPr>
      <xdr:spPr>
        <a:xfrm>
          <a:off x="7810500" y="998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132425</xdr:rowOff>
    </xdr:from>
    <xdr:ext cx="534377" cy="259045"/>
    <xdr:sp macro="" textlink="">
      <xdr:nvSpPr>
        <xdr:cNvPr id="378" name="テキスト ボックス 377"/>
        <xdr:cNvSpPr txBox="1"/>
      </xdr:nvSpPr>
      <xdr:spPr>
        <a:xfrm>
          <a:off x="7594111" y="100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39705</xdr:rowOff>
    </xdr:from>
    <xdr:to>
      <xdr:col>36</xdr:col>
      <xdr:colOff>165100</xdr:colOff>
      <xdr:row>58</xdr:row>
      <xdr:rowOff>141305</xdr:rowOff>
    </xdr:to>
    <xdr:sp macro="" textlink="">
      <xdr:nvSpPr>
        <xdr:cNvPr id="379" name="楕円 378"/>
        <xdr:cNvSpPr/>
      </xdr:nvSpPr>
      <xdr:spPr>
        <a:xfrm>
          <a:off x="6921500" y="99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132432</xdr:rowOff>
    </xdr:from>
    <xdr:ext cx="534377" cy="259045"/>
    <xdr:sp macro="" textlink="">
      <xdr:nvSpPr>
        <xdr:cNvPr id="380" name="テキスト ボックス 379"/>
        <xdr:cNvSpPr txBox="1"/>
      </xdr:nvSpPr>
      <xdr:spPr>
        <a:xfrm>
          <a:off x="6705111" y="100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6" name="直線コネクタ 405"/>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7"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8" name="直線コネクタ 407"/>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9"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10" name="直線コネクタ 409"/>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148861</xdr:rowOff>
    </xdr:from>
    <xdr:to>
      <xdr:col>55</xdr:col>
      <xdr:colOff>0</xdr:colOff>
      <xdr:row>77</xdr:row>
      <xdr:rowOff>145659</xdr:rowOff>
    </xdr:to>
    <xdr:cxnSp macro="">
      <xdr:nvCxnSpPr>
        <xdr:cNvPr id="411" name="直線コネクタ 410"/>
        <xdr:cNvCxnSpPr/>
      </xdr:nvCxnSpPr>
      <xdr:spPr>
        <a:xfrm flipV="1">
          <a:off x="9639300" y="13179061"/>
          <a:ext cx="838200" cy="16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2" name="商工費平均値テキスト"/>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3" name="フローチャート: 判断 412"/>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105966</xdr:rowOff>
    </xdr:from>
    <xdr:to>
      <xdr:col>50</xdr:col>
      <xdr:colOff>114300</xdr:colOff>
      <xdr:row>77</xdr:row>
      <xdr:rowOff>145659</xdr:rowOff>
    </xdr:to>
    <xdr:cxnSp macro="">
      <xdr:nvCxnSpPr>
        <xdr:cNvPr id="414" name="直線コネクタ 413"/>
        <xdr:cNvCxnSpPr/>
      </xdr:nvCxnSpPr>
      <xdr:spPr>
        <a:xfrm>
          <a:off x="8750300" y="13307616"/>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5" name="フローチャート: 判断 414"/>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6" name="テキスト ボックス 415"/>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105966</xdr:rowOff>
    </xdr:from>
    <xdr:to>
      <xdr:col>45</xdr:col>
      <xdr:colOff>177800</xdr:colOff>
      <xdr:row>77</xdr:row>
      <xdr:rowOff>117019</xdr:rowOff>
    </xdr:to>
    <xdr:cxnSp macro="">
      <xdr:nvCxnSpPr>
        <xdr:cNvPr id="417" name="直線コネクタ 416"/>
        <xdr:cNvCxnSpPr/>
      </xdr:nvCxnSpPr>
      <xdr:spPr>
        <a:xfrm flipV="1">
          <a:off x="7861300" y="13307616"/>
          <a:ext cx="8890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91660</xdr:rowOff>
    </xdr:from>
    <xdr:to>
      <xdr:col>46</xdr:col>
      <xdr:colOff>38100</xdr:colOff>
      <xdr:row>77</xdr:row>
      <xdr:rowOff>21810</xdr:rowOff>
    </xdr:to>
    <xdr:sp macro="" textlink="">
      <xdr:nvSpPr>
        <xdr:cNvPr id="418" name="フローチャート: 判断 417"/>
        <xdr:cNvSpPr/>
      </xdr:nvSpPr>
      <xdr:spPr>
        <a:xfrm>
          <a:off x="8699500" y="1312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38337</xdr:rowOff>
    </xdr:from>
    <xdr:ext cx="534377" cy="259045"/>
    <xdr:sp macro="" textlink="">
      <xdr:nvSpPr>
        <xdr:cNvPr id="419" name="テキスト ボックス 418"/>
        <xdr:cNvSpPr txBox="1"/>
      </xdr:nvSpPr>
      <xdr:spPr>
        <a:xfrm>
          <a:off x="8483111" y="12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117019</xdr:rowOff>
    </xdr:from>
    <xdr:to>
      <xdr:col>41</xdr:col>
      <xdr:colOff>50800</xdr:colOff>
      <xdr:row>78</xdr:row>
      <xdr:rowOff>139030</xdr:rowOff>
    </xdr:to>
    <xdr:cxnSp macro="">
      <xdr:nvCxnSpPr>
        <xdr:cNvPr id="420" name="直線コネクタ 419"/>
        <xdr:cNvCxnSpPr/>
      </xdr:nvCxnSpPr>
      <xdr:spPr>
        <a:xfrm flipV="1">
          <a:off x="6972300" y="13318669"/>
          <a:ext cx="889000" cy="1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84458</xdr:rowOff>
    </xdr:from>
    <xdr:to>
      <xdr:col>41</xdr:col>
      <xdr:colOff>101600</xdr:colOff>
      <xdr:row>78</xdr:row>
      <xdr:rowOff>14608</xdr:rowOff>
    </xdr:to>
    <xdr:sp macro="" textlink="">
      <xdr:nvSpPr>
        <xdr:cNvPr id="421" name="フローチャート: 判断 420"/>
        <xdr:cNvSpPr/>
      </xdr:nvSpPr>
      <xdr:spPr>
        <a:xfrm>
          <a:off x="7810500" y="132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5735</xdr:rowOff>
    </xdr:from>
    <xdr:ext cx="534377" cy="259045"/>
    <xdr:sp macro="" textlink="">
      <xdr:nvSpPr>
        <xdr:cNvPr id="422" name="テキスト ボックス 421"/>
        <xdr:cNvSpPr txBox="1"/>
      </xdr:nvSpPr>
      <xdr:spPr>
        <a:xfrm>
          <a:off x="7594111" y="133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139796</xdr:rowOff>
    </xdr:from>
    <xdr:to>
      <xdr:col>36</xdr:col>
      <xdr:colOff>165100</xdr:colOff>
      <xdr:row>78</xdr:row>
      <xdr:rowOff>69946</xdr:rowOff>
    </xdr:to>
    <xdr:sp macro="" textlink="">
      <xdr:nvSpPr>
        <xdr:cNvPr id="423" name="フローチャート: 判断 422"/>
        <xdr:cNvSpPr/>
      </xdr:nvSpPr>
      <xdr:spPr>
        <a:xfrm>
          <a:off x="69215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86473</xdr:rowOff>
    </xdr:from>
    <xdr:ext cx="534377" cy="259045"/>
    <xdr:sp macro="" textlink="">
      <xdr:nvSpPr>
        <xdr:cNvPr id="424" name="テキスト ボックス 423"/>
        <xdr:cNvSpPr txBox="1"/>
      </xdr:nvSpPr>
      <xdr:spPr>
        <a:xfrm>
          <a:off x="6705111" y="131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98061</xdr:rowOff>
    </xdr:from>
    <xdr:to>
      <xdr:col>55</xdr:col>
      <xdr:colOff>50800</xdr:colOff>
      <xdr:row>77</xdr:row>
      <xdr:rowOff>28211</xdr:rowOff>
    </xdr:to>
    <xdr:sp macro="" textlink="">
      <xdr:nvSpPr>
        <xdr:cNvPr id="430" name="楕円 429"/>
        <xdr:cNvSpPr/>
      </xdr:nvSpPr>
      <xdr:spPr>
        <a:xfrm>
          <a:off x="10426700" y="131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76488</xdr:rowOff>
    </xdr:from>
    <xdr:ext cx="534377" cy="259045"/>
    <xdr:sp macro="" textlink="">
      <xdr:nvSpPr>
        <xdr:cNvPr id="431" name="商工費該当値テキスト"/>
        <xdr:cNvSpPr txBox="1"/>
      </xdr:nvSpPr>
      <xdr:spPr>
        <a:xfrm>
          <a:off x="10528300" y="131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94859</xdr:rowOff>
    </xdr:from>
    <xdr:to>
      <xdr:col>50</xdr:col>
      <xdr:colOff>165100</xdr:colOff>
      <xdr:row>78</xdr:row>
      <xdr:rowOff>25009</xdr:rowOff>
    </xdr:to>
    <xdr:sp macro="" textlink="">
      <xdr:nvSpPr>
        <xdr:cNvPr id="432" name="楕円 431"/>
        <xdr:cNvSpPr/>
      </xdr:nvSpPr>
      <xdr:spPr>
        <a:xfrm>
          <a:off x="9588500" y="132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16136</xdr:rowOff>
    </xdr:from>
    <xdr:ext cx="534377" cy="259045"/>
    <xdr:sp macro="" textlink="">
      <xdr:nvSpPr>
        <xdr:cNvPr id="433" name="テキスト ボックス 432"/>
        <xdr:cNvSpPr txBox="1"/>
      </xdr:nvSpPr>
      <xdr:spPr>
        <a:xfrm>
          <a:off x="9372111" y="133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55166</xdr:rowOff>
    </xdr:from>
    <xdr:to>
      <xdr:col>46</xdr:col>
      <xdr:colOff>38100</xdr:colOff>
      <xdr:row>77</xdr:row>
      <xdr:rowOff>156766</xdr:rowOff>
    </xdr:to>
    <xdr:sp macro="" textlink="">
      <xdr:nvSpPr>
        <xdr:cNvPr id="434" name="楕円 433"/>
        <xdr:cNvSpPr/>
      </xdr:nvSpPr>
      <xdr:spPr>
        <a:xfrm>
          <a:off x="86995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147893</xdr:rowOff>
    </xdr:from>
    <xdr:ext cx="534377" cy="259045"/>
    <xdr:sp macro="" textlink="">
      <xdr:nvSpPr>
        <xdr:cNvPr id="435" name="テキスト ボックス 434"/>
        <xdr:cNvSpPr txBox="1"/>
      </xdr:nvSpPr>
      <xdr:spPr>
        <a:xfrm>
          <a:off x="8483111" y="133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66219</xdr:rowOff>
    </xdr:from>
    <xdr:to>
      <xdr:col>41</xdr:col>
      <xdr:colOff>101600</xdr:colOff>
      <xdr:row>77</xdr:row>
      <xdr:rowOff>167819</xdr:rowOff>
    </xdr:to>
    <xdr:sp macro="" textlink="">
      <xdr:nvSpPr>
        <xdr:cNvPr id="436" name="楕円 435"/>
        <xdr:cNvSpPr/>
      </xdr:nvSpPr>
      <xdr:spPr>
        <a:xfrm>
          <a:off x="7810500" y="132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12896</xdr:rowOff>
    </xdr:from>
    <xdr:ext cx="534377" cy="259045"/>
    <xdr:sp macro="" textlink="">
      <xdr:nvSpPr>
        <xdr:cNvPr id="437" name="テキスト ボックス 436"/>
        <xdr:cNvSpPr txBox="1"/>
      </xdr:nvSpPr>
      <xdr:spPr>
        <a:xfrm>
          <a:off x="7594111" y="130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88230</xdr:rowOff>
    </xdr:from>
    <xdr:to>
      <xdr:col>36</xdr:col>
      <xdr:colOff>165100</xdr:colOff>
      <xdr:row>79</xdr:row>
      <xdr:rowOff>18380</xdr:rowOff>
    </xdr:to>
    <xdr:sp macro="" textlink="">
      <xdr:nvSpPr>
        <xdr:cNvPr id="438" name="楕円 437"/>
        <xdr:cNvSpPr/>
      </xdr:nvSpPr>
      <xdr:spPr>
        <a:xfrm>
          <a:off x="6921500" y="134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9507</xdr:rowOff>
    </xdr:from>
    <xdr:ext cx="469744" cy="259045"/>
    <xdr:sp macro="" textlink="">
      <xdr:nvSpPr>
        <xdr:cNvPr id="439" name="テキスト ボックス 438"/>
        <xdr:cNvSpPr txBox="1"/>
      </xdr:nvSpPr>
      <xdr:spPr>
        <a:xfrm>
          <a:off x="6737428" y="135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3" name="直線コネクタ 462"/>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4"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5" name="直線コネクタ 464"/>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6"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7" name="直線コネクタ 466"/>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547</xdr:rowOff>
    </xdr:from>
    <xdr:to>
      <xdr:col>55</xdr:col>
      <xdr:colOff>0</xdr:colOff>
      <xdr:row>97</xdr:row>
      <xdr:rowOff>35790</xdr:rowOff>
    </xdr:to>
    <xdr:cxnSp macro="">
      <xdr:nvCxnSpPr>
        <xdr:cNvPr id="468" name="直線コネクタ 467"/>
        <xdr:cNvCxnSpPr/>
      </xdr:nvCxnSpPr>
      <xdr:spPr>
        <a:xfrm>
          <a:off x="9639300" y="16631197"/>
          <a:ext cx="8382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9" name="土木費平均値テキスト"/>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70" name="フローチャート: 判断 469"/>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547</xdr:rowOff>
    </xdr:from>
    <xdr:to>
      <xdr:col>50</xdr:col>
      <xdr:colOff>114300</xdr:colOff>
      <xdr:row>97</xdr:row>
      <xdr:rowOff>81491</xdr:rowOff>
    </xdr:to>
    <xdr:cxnSp macro="">
      <xdr:nvCxnSpPr>
        <xdr:cNvPr id="471" name="直線コネクタ 470"/>
        <xdr:cNvCxnSpPr/>
      </xdr:nvCxnSpPr>
      <xdr:spPr>
        <a:xfrm flipV="1">
          <a:off x="8750300" y="16631197"/>
          <a:ext cx="889000" cy="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2" name="フローチャート: 判断 471"/>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73" name="テキスト ボックス 472"/>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81491</xdr:rowOff>
    </xdr:from>
    <xdr:to>
      <xdr:col>45</xdr:col>
      <xdr:colOff>177800</xdr:colOff>
      <xdr:row>98</xdr:row>
      <xdr:rowOff>33519</xdr:rowOff>
    </xdr:to>
    <xdr:cxnSp macro="">
      <xdr:nvCxnSpPr>
        <xdr:cNvPr id="474" name="直線コネクタ 473"/>
        <xdr:cNvCxnSpPr/>
      </xdr:nvCxnSpPr>
      <xdr:spPr>
        <a:xfrm flipV="1">
          <a:off x="7861300" y="16712141"/>
          <a:ext cx="889000" cy="1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96010</xdr:rowOff>
    </xdr:from>
    <xdr:to>
      <xdr:col>46</xdr:col>
      <xdr:colOff>38100</xdr:colOff>
      <xdr:row>98</xdr:row>
      <xdr:rowOff>26160</xdr:rowOff>
    </xdr:to>
    <xdr:sp macro="" textlink="">
      <xdr:nvSpPr>
        <xdr:cNvPr id="475" name="フローチャート: 判断 474"/>
        <xdr:cNvSpPr/>
      </xdr:nvSpPr>
      <xdr:spPr>
        <a:xfrm>
          <a:off x="8699500" y="16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17287</xdr:rowOff>
    </xdr:from>
    <xdr:ext cx="534377" cy="259045"/>
    <xdr:sp macro="" textlink="">
      <xdr:nvSpPr>
        <xdr:cNvPr id="476" name="テキスト ボックス 475"/>
        <xdr:cNvSpPr txBox="1"/>
      </xdr:nvSpPr>
      <xdr:spPr>
        <a:xfrm>
          <a:off x="8483111" y="1681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33519</xdr:rowOff>
    </xdr:from>
    <xdr:to>
      <xdr:col>41</xdr:col>
      <xdr:colOff>50800</xdr:colOff>
      <xdr:row>98</xdr:row>
      <xdr:rowOff>45041</xdr:rowOff>
    </xdr:to>
    <xdr:cxnSp macro="">
      <xdr:nvCxnSpPr>
        <xdr:cNvPr id="477" name="直線コネクタ 476"/>
        <xdr:cNvCxnSpPr/>
      </xdr:nvCxnSpPr>
      <xdr:spPr>
        <a:xfrm flipV="1">
          <a:off x="6972300" y="16835619"/>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119137</xdr:rowOff>
    </xdr:from>
    <xdr:to>
      <xdr:col>41</xdr:col>
      <xdr:colOff>101600</xdr:colOff>
      <xdr:row>98</xdr:row>
      <xdr:rowOff>49287</xdr:rowOff>
    </xdr:to>
    <xdr:sp macro="" textlink="">
      <xdr:nvSpPr>
        <xdr:cNvPr id="478" name="フローチャート: 判断 477"/>
        <xdr:cNvSpPr/>
      </xdr:nvSpPr>
      <xdr:spPr>
        <a:xfrm>
          <a:off x="7810500" y="1674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65814</xdr:rowOff>
    </xdr:from>
    <xdr:ext cx="534377" cy="259045"/>
    <xdr:sp macro="" textlink="">
      <xdr:nvSpPr>
        <xdr:cNvPr id="479" name="テキスト ボックス 478"/>
        <xdr:cNvSpPr txBox="1"/>
      </xdr:nvSpPr>
      <xdr:spPr>
        <a:xfrm>
          <a:off x="7594111" y="1652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110990</xdr:rowOff>
    </xdr:from>
    <xdr:to>
      <xdr:col>36</xdr:col>
      <xdr:colOff>165100</xdr:colOff>
      <xdr:row>98</xdr:row>
      <xdr:rowOff>41140</xdr:rowOff>
    </xdr:to>
    <xdr:sp macro="" textlink="">
      <xdr:nvSpPr>
        <xdr:cNvPr id="480" name="フローチャート: 判断 479"/>
        <xdr:cNvSpPr/>
      </xdr:nvSpPr>
      <xdr:spPr>
        <a:xfrm>
          <a:off x="6921500" y="16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57667</xdr:rowOff>
    </xdr:from>
    <xdr:ext cx="534377" cy="259045"/>
    <xdr:sp macro="" textlink="">
      <xdr:nvSpPr>
        <xdr:cNvPr id="481" name="テキスト ボックス 480"/>
        <xdr:cNvSpPr txBox="1"/>
      </xdr:nvSpPr>
      <xdr:spPr>
        <a:xfrm>
          <a:off x="6705111" y="16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156440</xdr:rowOff>
    </xdr:from>
    <xdr:to>
      <xdr:col>55</xdr:col>
      <xdr:colOff>50800</xdr:colOff>
      <xdr:row>97</xdr:row>
      <xdr:rowOff>86590</xdr:rowOff>
    </xdr:to>
    <xdr:sp macro="" textlink="">
      <xdr:nvSpPr>
        <xdr:cNvPr id="487" name="楕円 486"/>
        <xdr:cNvSpPr/>
      </xdr:nvSpPr>
      <xdr:spPr>
        <a:xfrm>
          <a:off x="10426700" y="166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7867</xdr:rowOff>
    </xdr:from>
    <xdr:ext cx="534377" cy="259045"/>
    <xdr:sp macro="" textlink="">
      <xdr:nvSpPr>
        <xdr:cNvPr id="488" name="土木費該当値テキスト"/>
        <xdr:cNvSpPr txBox="1"/>
      </xdr:nvSpPr>
      <xdr:spPr>
        <a:xfrm>
          <a:off x="10528300" y="164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121197</xdr:rowOff>
    </xdr:from>
    <xdr:to>
      <xdr:col>50</xdr:col>
      <xdr:colOff>165100</xdr:colOff>
      <xdr:row>97</xdr:row>
      <xdr:rowOff>51347</xdr:rowOff>
    </xdr:to>
    <xdr:sp macro="" textlink="">
      <xdr:nvSpPr>
        <xdr:cNvPr id="489" name="楕円 488"/>
        <xdr:cNvSpPr/>
      </xdr:nvSpPr>
      <xdr:spPr>
        <a:xfrm>
          <a:off x="9588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67874</xdr:rowOff>
    </xdr:from>
    <xdr:ext cx="599010" cy="259045"/>
    <xdr:sp macro="" textlink="">
      <xdr:nvSpPr>
        <xdr:cNvPr id="490" name="テキスト ボックス 489"/>
        <xdr:cNvSpPr txBox="1"/>
      </xdr:nvSpPr>
      <xdr:spPr>
        <a:xfrm>
          <a:off x="9339795" y="163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30691</xdr:rowOff>
    </xdr:from>
    <xdr:to>
      <xdr:col>46</xdr:col>
      <xdr:colOff>38100</xdr:colOff>
      <xdr:row>97</xdr:row>
      <xdr:rowOff>132291</xdr:rowOff>
    </xdr:to>
    <xdr:sp macro="" textlink="">
      <xdr:nvSpPr>
        <xdr:cNvPr id="491" name="楕円 490"/>
        <xdr:cNvSpPr/>
      </xdr:nvSpPr>
      <xdr:spPr>
        <a:xfrm>
          <a:off x="8699500" y="1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148818</xdr:rowOff>
    </xdr:from>
    <xdr:ext cx="534377" cy="259045"/>
    <xdr:sp macro="" textlink="">
      <xdr:nvSpPr>
        <xdr:cNvPr id="492" name="テキスト ボックス 491"/>
        <xdr:cNvSpPr txBox="1"/>
      </xdr:nvSpPr>
      <xdr:spPr>
        <a:xfrm>
          <a:off x="8483111" y="164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154169</xdr:rowOff>
    </xdr:from>
    <xdr:to>
      <xdr:col>41</xdr:col>
      <xdr:colOff>101600</xdr:colOff>
      <xdr:row>98</xdr:row>
      <xdr:rowOff>84319</xdr:rowOff>
    </xdr:to>
    <xdr:sp macro="" textlink="">
      <xdr:nvSpPr>
        <xdr:cNvPr id="493" name="楕円 492"/>
        <xdr:cNvSpPr/>
      </xdr:nvSpPr>
      <xdr:spPr>
        <a:xfrm>
          <a:off x="7810500" y="167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75446</xdr:rowOff>
    </xdr:from>
    <xdr:ext cx="534377" cy="259045"/>
    <xdr:sp macro="" textlink="">
      <xdr:nvSpPr>
        <xdr:cNvPr id="494" name="テキスト ボックス 493"/>
        <xdr:cNvSpPr txBox="1"/>
      </xdr:nvSpPr>
      <xdr:spPr>
        <a:xfrm>
          <a:off x="7594111" y="168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165691</xdr:rowOff>
    </xdr:from>
    <xdr:to>
      <xdr:col>36</xdr:col>
      <xdr:colOff>165100</xdr:colOff>
      <xdr:row>98</xdr:row>
      <xdr:rowOff>95841</xdr:rowOff>
    </xdr:to>
    <xdr:sp macro="" textlink="">
      <xdr:nvSpPr>
        <xdr:cNvPr id="495" name="楕円 494"/>
        <xdr:cNvSpPr/>
      </xdr:nvSpPr>
      <xdr:spPr>
        <a:xfrm>
          <a:off x="6921500" y="1679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86968</xdr:rowOff>
    </xdr:from>
    <xdr:ext cx="534377" cy="259045"/>
    <xdr:sp macro="" textlink="">
      <xdr:nvSpPr>
        <xdr:cNvPr id="496" name="テキスト ボックス 495"/>
        <xdr:cNvSpPr txBox="1"/>
      </xdr:nvSpPr>
      <xdr:spPr>
        <a:xfrm>
          <a:off x="6705111" y="1688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21" name="直線コネクタ 520"/>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2"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3" name="直線コネクタ 522"/>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4"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5" name="直線コネクタ 524"/>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15551</xdr:rowOff>
    </xdr:from>
    <xdr:to>
      <xdr:col>85</xdr:col>
      <xdr:colOff>127000</xdr:colOff>
      <xdr:row>38</xdr:row>
      <xdr:rowOff>23895</xdr:rowOff>
    </xdr:to>
    <xdr:cxnSp macro="">
      <xdr:nvCxnSpPr>
        <xdr:cNvPr id="526" name="直線コネクタ 525"/>
        <xdr:cNvCxnSpPr/>
      </xdr:nvCxnSpPr>
      <xdr:spPr>
        <a:xfrm flipV="1">
          <a:off x="15481300" y="6530651"/>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7" name="消防費平均値テキスト"/>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8" name="フローチャート: 判断 527"/>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15932</xdr:rowOff>
    </xdr:from>
    <xdr:to>
      <xdr:col>81</xdr:col>
      <xdr:colOff>50800</xdr:colOff>
      <xdr:row>38</xdr:row>
      <xdr:rowOff>23895</xdr:rowOff>
    </xdr:to>
    <xdr:cxnSp macro="">
      <xdr:nvCxnSpPr>
        <xdr:cNvPr id="529" name="直線コネクタ 528"/>
        <xdr:cNvCxnSpPr/>
      </xdr:nvCxnSpPr>
      <xdr:spPr>
        <a:xfrm>
          <a:off x="14592300" y="653103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30" name="フローチャート: 判断 529"/>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31" name="テキスト ボックス 530"/>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15932</xdr:rowOff>
    </xdr:from>
    <xdr:to>
      <xdr:col>76</xdr:col>
      <xdr:colOff>114300</xdr:colOff>
      <xdr:row>38</xdr:row>
      <xdr:rowOff>82035</xdr:rowOff>
    </xdr:to>
    <xdr:cxnSp macro="">
      <xdr:nvCxnSpPr>
        <xdr:cNvPr id="532" name="直線コネクタ 531"/>
        <xdr:cNvCxnSpPr/>
      </xdr:nvCxnSpPr>
      <xdr:spPr>
        <a:xfrm flipV="1">
          <a:off x="13703300" y="6531032"/>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103930</xdr:rowOff>
    </xdr:from>
    <xdr:to>
      <xdr:col>76</xdr:col>
      <xdr:colOff>165100</xdr:colOff>
      <xdr:row>38</xdr:row>
      <xdr:rowOff>34080</xdr:rowOff>
    </xdr:to>
    <xdr:sp macro="" textlink="">
      <xdr:nvSpPr>
        <xdr:cNvPr id="533" name="フローチャート: 判断 532"/>
        <xdr:cNvSpPr/>
      </xdr:nvSpPr>
      <xdr:spPr>
        <a:xfrm>
          <a:off x="14541500" y="64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50607</xdr:rowOff>
    </xdr:from>
    <xdr:ext cx="534377" cy="259045"/>
    <xdr:sp macro="" textlink="">
      <xdr:nvSpPr>
        <xdr:cNvPr id="534" name="テキスト ボックス 533"/>
        <xdr:cNvSpPr txBox="1"/>
      </xdr:nvSpPr>
      <xdr:spPr>
        <a:xfrm>
          <a:off x="14325111" y="62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55842</xdr:rowOff>
    </xdr:from>
    <xdr:to>
      <xdr:col>71</xdr:col>
      <xdr:colOff>177800</xdr:colOff>
      <xdr:row>38</xdr:row>
      <xdr:rowOff>82035</xdr:rowOff>
    </xdr:to>
    <xdr:cxnSp macro="">
      <xdr:nvCxnSpPr>
        <xdr:cNvPr id="535" name="直線コネクタ 534"/>
        <xdr:cNvCxnSpPr/>
      </xdr:nvCxnSpPr>
      <xdr:spPr>
        <a:xfrm>
          <a:off x="12814300" y="6570942"/>
          <a:ext cx="889000" cy="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15043</xdr:rowOff>
    </xdr:from>
    <xdr:to>
      <xdr:col>72</xdr:col>
      <xdr:colOff>38100</xdr:colOff>
      <xdr:row>38</xdr:row>
      <xdr:rowOff>116643</xdr:rowOff>
    </xdr:to>
    <xdr:sp macro="" textlink="">
      <xdr:nvSpPr>
        <xdr:cNvPr id="536" name="フローチャート: 判断 535"/>
        <xdr:cNvSpPr/>
      </xdr:nvSpPr>
      <xdr:spPr>
        <a:xfrm>
          <a:off x="13652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133170</xdr:rowOff>
    </xdr:from>
    <xdr:ext cx="534377" cy="259045"/>
    <xdr:sp macro="" textlink="">
      <xdr:nvSpPr>
        <xdr:cNvPr id="537" name="テキスト ボックス 536"/>
        <xdr:cNvSpPr txBox="1"/>
      </xdr:nvSpPr>
      <xdr:spPr>
        <a:xfrm>
          <a:off x="13436111" y="63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4223</xdr:rowOff>
    </xdr:from>
    <xdr:to>
      <xdr:col>67</xdr:col>
      <xdr:colOff>101600</xdr:colOff>
      <xdr:row>38</xdr:row>
      <xdr:rowOff>105823</xdr:rowOff>
    </xdr:to>
    <xdr:sp macro="" textlink="">
      <xdr:nvSpPr>
        <xdr:cNvPr id="538" name="フローチャート: 判断 537"/>
        <xdr:cNvSpPr/>
      </xdr:nvSpPr>
      <xdr:spPr>
        <a:xfrm>
          <a:off x="12763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122350</xdr:rowOff>
    </xdr:from>
    <xdr:ext cx="534377" cy="259045"/>
    <xdr:sp macro="" textlink="">
      <xdr:nvSpPr>
        <xdr:cNvPr id="539" name="テキスト ボックス 538"/>
        <xdr:cNvSpPr txBox="1"/>
      </xdr:nvSpPr>
      <xdr:spPr>
        <a:xfrm>
          <a:off x="12547111" y="62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136201</xdr:rowOff>
    </xdr:from>
    <xdr:to>
      <xdr:col>85</xdr:col>
      <xdr:colOff>177800</xdr:colOff>
      <xdr:row>38</xdr:row>
      <xdr:rowOff>66351</xdr:rowOff>
    </xdr:to>
    <xdr:sp macro="" textlink="">
      <xdr:nvSpPr>
        <xdr:cNvPr id="545" name="楕円 544"/>
        <xdr:cNvSpPr/>
      </xdr:nvSpPr>
      <xdr:spPr>
        <a:xfrm>
          <a:off x="16268700" y="64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159078</xdr:rowOff>
    </xdr:from>
    <xdr:ext cx="534377" cy="259045"/>
    <xdr:sp macro="" textlink="">
      <xdr:nvSpPr>
        <xdr:cNvPr id="546" name="消防費該当値テキスト"/>
        <xdr:cNvSpPr txBox="1"/>
      </xdr:nvSpPr>
      <xdr:spPr>
        <a:xfrm>
          <a:off x="16370300" y="63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144545</xdr:rowOff>
    </xdr:from>
    <xdr:to>
      <xdr:col>81</xdr:col>
      <xdr:colOff>101600</xdr:colOff>
      <xdr:row>38</xdr:row>
      <xdr:rowOff>74695</xdr:rowOff>
    </xdr:to>
    <xdr:sp macro="" textlink="">
      <xdr:nvSpPr>
        <xdr:cNvPr id="547" name="楕円 546"/>
        <xdr:cNvSpPr/>
      </xdr:nvSpPr>
      <xdr:spPr>
        <a:xfrm>
          <a:off x="15430500" y="64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91222</xdr:rowOff>
    </xdr:from>
    <xdr:ext cx="534377" cy="259045"/>
    <xdr:sp macro="" textlink="">
      <xdr:nvSpPr>
        <xdr:cNvPr id="548" name="テキスト ボックス 547"/>
        <xdr:cNvSpPr txBox="1"/>
      </xdr:nvSpPr>
      <xdr:spPr>
        <a:xfrm>
          <a:off x="15214111" y="62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136582</xdr:rowOff>
    </xdr:from>
    <xdr:to>
      <xdr:col>76</xdr:col>
      <xdr:colOff>165100</xdr:colOff>
      <xdr:row>38</xdr:row>
      <xdr:rowOff>66732</xdr:rowOff>
    </xdr:to>
    <xdr:sp macro="" textlink="">
      <xdr:nvSpPr>
        <xdr:cNvPr id="549" name="楕円 548"/>
        <xdr:cNvSpPr/>
      </xdr:nvSpPr>
      <xdr:spPr>
        <a:xfrm>
          <a:off x="14541500" y="64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57859</xdr:rowOff>
    </xdr:from>
    <xdr:ext cx="534377" cy="259045"/>
    <xdr:sp macro="" textlink="">
      <xdr:nvSpPr>
        <xdr:cNvPr id="550" name="テキスト ボックス 549"/>
        <xdr:cNvSpPr txBox="1"/>
      </xdr:nvSpPr>
      <xdr:spPr>
        <a:xfrm>
          <a:off x="14325111" y="65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31235</xdr:rowOff>
    </xdr:from>
    <xdr:to>
      <xdr:col>72</xdr:col>
      <xdr:colOff>38100</xdr:colOff>
      <xdr:row>38</xdr:row>
      <xdr:rowOff>132835</xdr:rowOff>
    </xdr:to>
    <xdr:sp macro="" textlink="">
      <xdr:nvSpPr>
        <xdr:cNvPr id="551" name="楕円 550"/>
        <xdr:cNvSpPr/>
      </xdr:nvSpPr>
      <xdr:spPr>
        <a:xfrm>
          <a:off x="13652500" y="65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123962</xdr:rowOff>
    </xdr:from>
    <xdr:ext cx="534377" cy="259045"/>
    <xdr:sp macro="" textlink="">
      <xdr:nvSpPr>
        <xdr:cNvPr id="552" name="テキスト ボックス 551"/>
        <xdr:cNvSpPr txBox="1"/>
      </xdr:nvSpPr>
      <xdr:spPr>
        <a:xfrm>
          <a:off x="13436111" y="66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5042</xdr:rowOff>
    </xdr:from>
    <xdr:to>
      <xdr:col>67</xdr:col>
      <xdr:colOff>101600</xdr:colOff>
      <xdr:row>38</xdr:row>
      <xdr:rowOff>106642</xdr:rowOff>
    </xdr:to>
    <xdr:sp macro="" textlink="">
      <xdr:nvSpPr>
        <xdr:cNvPr id="553" name="楕円 552"/>
        <xdr:cNvSpPr/>
      </xdr:nvSpPr>
      <xdr:spPr>
        <a:xfrm>
          <a:off x="12763500" y="65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97769</xdr:rowOff>
    </xdr:from>
    <xdr:ext cx="534377" cy="259045"/>
    <xdr:sp macro="" textlink="">
      <xdr:nvSpPr>
        <xdr:cNvPr id="554" name="テキスト ボックス 553"/>
        <xdr:cNvSpPr txBox="1"/>
      </xdr:nvSpPr>
      <xdr:spPr>
        <a:xfrm>
          <a:off x="12547111" y="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6" name="直線コネクタ 575"/>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7"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8" name="直線コネクタ 577"/>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9"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80" name="直線コネクタ 579"/>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19090</xdr:rowOff>
    </xdr:from>
    <xdr:to>
      <xdr:col>85</xdr:col>
      <xdr:colOff>127000</xdr:colOff>
      <xdr:row>57</xdr:row>
      <xdr:rowOff>50880</xdr:rowOff>
    </xdr:to>
    <xdr:cxnSp macro="">
      <xdr:nvCxnSpPr>
        <xdr:cNvPr id="581" name="直線コネクタ 580"/>
        <xdr:cNvCxnSpPr/>
      </xdr:nvCxnSpPr>
      <xdr:spPr>
        <a:xfrm flipV="1">
          <a:off x="15481300" y="9791740"/>
          <a:ext cx="838200" cy="3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82" name="教育費平均値テキスト"/>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3" name="フローチャート: 判断 582"/>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12603</xdr:rowOff>
    </xdr:from>
    <xdr:to>
      <xdr:col>81</xdr:col>
      <xdr:colOff>50800</xdr:colOff>
      <xdr:row>57</xdr:row>
      <xdr:rowOff>50880</xdr:rowOff>
    </xdr:to>
    <xdr:cxnSp macro="">
      <xdr:nvCxnSpPr>
        <xdr:cNvPr id="584" name="直線コネクタ 583"/>
        <xdr:cNvCxnSpPr/>
      </xdr:nvCxnSpPr>
      <xdr:spPr>
        <a:xfrm>
          <a:off x="14592300" y="9785253"/>
          <a:ext cx="889000" cy="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5" name="フローチャート: 判断 584"/>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6" name="テキスト ボックス 585"/>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12603</xdr:rowOff>
    </xdr:from>
    <xdr:to>
      <xdr:col>76</xdr:col>
      <xdr:colOff>114300</xdr:colOff>
      <xdr:row>57</xdr:row>
      <xdr:rowOff>77064</xdr:rowOff>
    </xdr:to>
    <xdr:cxnSp macro="">
      <xdr:nvCxnSpPr>
        <xdr:cNvPr id="587" name="直線コネクタ 586"/>
        <xdr:cNvCxnSpPr/>
      </xdr:nvCxnSpPr>
      <xdr:spPr>
        <a:xfrm flipV="1">
          <a:off x="13703300" y="9785253"/>
          <a:ext cx="889000" cy="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8" name="フローチャート: 判断 587"/>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9" name="テキスト ボックス 588"/>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77064</xdr:rowOff>
    </xdr:from>
    <xdr:to>
      <xdr:col>71</xdr:col>
      <xdr:colOff>177800</xdr:colOff>
      <xdr:row>57</xdr:row>
      <xdr:rowOff>126752</xdr:rowOff>
    </xdr:to>
    <xdr:cxnSp macro="">
      <xdr:nvCxnSpPr>
        <xdr:cNvPr id="590" name="直線コネクタ 589"/>
        <xdr:cNvCxnSpPr/>
      </xdr:nvCxnSpPr>
      <xdr:spPr>
        <a:xfrm flipV="1">
          <a:off x="12814300" y="9849714"/>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91" name="フローチャート: 判断 590"/>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92" name="テキスト ボックス 591"/>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93" name="フローチャート: 判断 592"/>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94" name="テキスト ボックス 593"/>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139740</xdr:rowOff>
    </xdr:from>
    <xdr:to>
      <xdr:col>85</xdr:col>
      <xdr:colOff>177800</xdr:colOff>
      <xdr:row>57</xdr:row>
      <xdr:rowOff>69890</xdr:rowOff>
    </xdr:to>
    <xdr:sp macro="" textlink="">
      <xdr:nvSpPr>
        <xdr:cNvPr id="600" name="楕円 599"/>
        <xdr:cNvSpPr/>
      </xdr:nvSpPr>
      <xdr:spPr>
        <a:xfrm>
          <a:off x="16268700" y="97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72502</xdr:rowOff>
    </xdr:from>
    <xdr:ext cx="534377" cy="259045"/>
    <xdr:sp macro="" textlink="">
      <xdr:nvSpPr>
        <xdr:cNvPr id="601" name="教育費該当値テキスト"/>
        <xdr:cNvSpPr txBox="1"/>
      </xdr:nvSpPr>
      <xdr:spPr>
        <a:xfrm>
          <a:off x="16370300" y="96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xdr:rowOff>
    </xdr:from>
    <xdr:to>
      <xdr:col>81</xdr:col>
      <xdr:colOff>101600</xdr:colOff>
      <xdr:row>57</xdr:row>
      <xdr:rowOff>101680</xdr:rowOff>
    </xdr:to>
    <xdr:sp macro="" textlink="">
      <xdr:nvSpPr>
        <xdr:cNvPr id="602" name="楕円 601"/>
        <xdr:cNvSpPr/>
      </xdr:nvSpPr>
      <xdr:spPr>
        <a:xfrm>
          <a:off x="15430500" y="97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92807</xdr:rowOff>
    </xdr:from>
    <xdr:ext cx="534377" cy="259045"/>
    <xdr:sp macro="" textlink="">
      <xdr:nvSpPr>
        <xdr:cNvPr id="603" name="テキスト ボックス 602"/>
        <xdr:cNvSpPr txBox="1"/>
      </xdr:nvSpPr>
      <xdr:spPr>
        <a:xfrm>
          <a:off x="15214111" y="98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133253</xdr:rowOff>
    </xdr:from>
    <xdr:to>
      <xdr:col>76</xdr:col>
      <xdr:colOff>165100</xdr:colOff>
      <xdr:row>57</xdr:row>
      <xdr:rowOff>63403</xdr:rowOff>
    </xdr:to>
    <xdr:sp macro="" textlink="">
      <xdr:nvSpPr>
        <xdr:cNvPr id="604" name="楕円 603"/>
        <xdr:cNvSpPr/>
      </xdr:nvSpPr>
      <xdr:spPr>
        <a:xfrm>
          <a:off x="14541500" y="97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54530</xdr:rowOff>
    </xdr:from>
    <xdr:ext cx="534377" cy="259045"/>
    <xdr:sp macro="" textlink="">
      <xdr:nvSpPr>
        <xdr:cNvPr id="605" name="テキスト ボックス 604"/>
        <xdr:cNvSpPr txBox="1"/>
      </xdr:nvSpPr>
      <xdr:spPr>
        <a:xfrm>
          <a:off x="14325111" y="98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26264</xdr:rowOff>
    </xdr:from>
    <xdr:to>
      <xdr:col>72</xdr:col>
      <xdr:colOff>38100</xdr:colOff>
      <xdr:row>57</xdr:row>
      <xdr:rowOff>127864</xdr:rowOff>
    </xdr:to>
    <xdr:sp macro="" textlink="">
      <xdr:nvSpPr>
        <xdr:cNvPr id="606" name="楕円 605"/>
        <xdr:cNvSpPr/>
      </xdr:nvSpPr>
      <xdr:spPr>
        <a:xfrm>
          <a:off x="13652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118991</xdr:rowOff>
    </xdr:from>
    <xdr:ext cx="534377" cy="259045"/>
    <xdr:sp macro="" textlink="">
      <xdr:nvSpPr>
        <xdr:cNvPr id="607" name="テキスト ボックス 606"/>
        <xdr:cNvSpPr txBox="1"/>
      </xdr:nvSpPr>
      <xdr:spPr>
        <a:xfrm>
          <a:off x="13436111" y="98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75952</xdr:rowOff>
    </xdr:from>
    <xdr:to>
      <xdr:col>67</xdr:col>
      <xdr:colOff>101600</xdr:colOff>
      <xdr:row>58</xdr:row>
      <xdr:rowOff>6102</xdr:rowOff>
    </xdr:to>
    <xdr:sp macro="" textlink="">
      <xdr:nvSpPr>
        <xdr:cNvPr id="608" name="楕円 607"/>
        <xdr:cNvSpPr/>
      </xdr:nvSpPr>
      <xdr:spPr>
        <a:xfrm>
          <a:off x="12763500" y="98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168679</xdr:rowOff>
    </xdr:from>
    <xdr:ext cx="534377" cy="259045"/>
    <xdr:sp macro="" textlink="">
      <xdr:nvSpPr>
        <xdr:cNvPr id="609" name="テキスト ボックス 608"/>
        <xdr:cNvSpPr txBox="1"/>
      </xdr:nvSpPr>
      <xdr:spPr>
        <a:xfrm>
          <a:off x="12547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5" name="直線コネクタ 634"/>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6"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8"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9" name="直線コネクタ 638"/>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82965</xdr:rowOff>
    </xdr:from>
    <xdr:to>
      <xdr:col>85</xdr:col>
      <xdr:colOff>127000</xdr:colOff>
      <xdr:row>79</xdr:row>
      <xdr:rowOff>98147</xdr:rowOff>
    </xdr:to>
    <xdr:cxnSp macro="">
      <xdr:nvCxnSpPr>
        <xdr:cNvPr id="640" name="直線コネクタ 639"/>
        <xdr:cNvCxnSpPr/>
      </xdr:nvCxnSpPr>
      <xdr:spPr>
        <a:xfrm>
          <a:off x="15481300" y="13627515"/>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41" name="災害復旧費平均値テキスト"/>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2" name="フローチャート: 判断 641"/>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82965</xdr:rowOff>
    </xdr:from>
    <xdr:to>
      <xdr:col>81</xdr:col>
      <xdr:colOff>50800</xdr:colOff>
      <xdr:row>79</xdr:row>
      <xdr:rowOff>93924</xdr:rowOff>
    </xdr:to>
    <xdr:cxnSp macro="">
      <xdr:nvCxnSpPr>
        <xdr:cNvPr id="643" name="直線コネクタ 642"/>
        <xdr:cNvCxnSpPr/>
      </xdr:nvCxnSpPr>
      <xdr:spPr>
        <a:xfrm flipV="1">
          <a:off x="14592300" y="13627515"/>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4" name="フローチャート: 判断 643"/>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5" name="テキスト ボックス 644"/>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87733</xdr:rowOff>
    </xdr:from>
    <xdr:to>
      <xdr:col>76</xdr:col>
      <xdr:colOff>114300</xdr:colOff>
      <xdr:row>79</xdr:row>
      <xdr:rowOff>93924</xdr:rowOff>
    </xdr:to>
    <xdr:cxnSp macro="">
      <xdr:nvCxnSpPr>
        <xdr:cNvPr id="646" name="直線コネクタ 645"/>
        <xdr:cNvCxnSpPr/>
      </xdr:nvCxnSpPr>
      <xdr:spPr>
        <a:xfrm>
          <a:off x="13703300" y="1363228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30936</xdr:rowOff>
    </xdr:from>
    <xdr:to>
      <xdr:col>76</xdr:col>
      <xdr:colOff>165100</xdr:colOff>
      <xdr:row>79</xdr:row>
      <xdr:rowOff>132536</xdr:rowOff>
    </xdr:to>
    <xdr:sp macro="" textlink="">
      <xdr:nvSpPr>
        <xdr:cNvPr id="647" name="フローチャート: 判断 646"/>
        <xdr:cNvSpPr/>
      </xdr:nvSpPr>
      <xdr:spPr>
        <a:xfrm>
          <a:off x="14541500" y="13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149063</xdr:rowOff>
    </xdr:from>
    <xdr:ext cx="469744" cy="259045"/>
    <xdr:sp macro="" textlink="">
      <xdr:nvSpPr>
        <xdr:cNvPr id="648" name="テキスト ボックス 647"/>
        <xdr:cNvSpPr txBox="1"/>
      </xdr:nvSpPr>
      <xdr:spPr>
        <a:xfrm>
          <a:off x="14357428" y="133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78915</xdr:rowOff>
    </xdr:from>
    <xdr:to>
      <xdr:col>71</xdr:col>
      <xdr:colOff>177800</xdr:colOff>
      <xdr:row>79</xdr:row>
      <xdr:rowOff>87733</xdr:rowOff>
    </xdr:to>
    <xdr:cxnSp macro="">
      <xdr:nvCxnSpPr>
        <xdr:cNvPr id="649" name="直線コネクタ 648"/>
        <xdr:cNvCxnSpPr/>
      </xdr:nvCxnSpPr>
      <xdr:spPr>
        <a:xfrm>
          <a:off x="12814300" y="1362346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26733</xdr:rowOff>
    </xdr:from>
    <xdr:to>
      <xdr:col>72</xdr:col>
      <xdr:colOff>38100</xdr:colOff>
      <xdr:row>79</xdr:row>
      <xdr:rowOff>128333</xdr:rowOff>
    </xdr:to>
    <xdr:sp macro="" textlink="">
      <xdr:nvSpPr>
        <xdr:cNvPr id="650" name="フローチャート: 判断 649"/>
        <xdr:cNvSpPr/>
      </xdr:nvSpPr>
      <xdr:spPr>
        <a:xfrm>
          <a:off x="13652500" y="13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144860</xdr:rowOff>
    </xdr:from>
    <xdr:ext cx="469744" cy="259045"/>
    <xdr:sp macro="" textlink="">
      <xdr:nvSpPr>
        <xdr:cNvPr id="651" name="テキスト ボックス 650"/>
        <xdr:cNvSpPr txBox="1"/>
      </xdr:nvSpPr>
      <xdr:spPr>
        <a:xfrm>
          <a:off x="13468428" y="133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32756</xdr:rowOff>
    </xdr:from>
    <xdr:to>
      <xdr:col>67</xdr:col>
      <xdr:colOff>101600</xdr:colOff>
      <xdr:row>79</xdr:row>
      <xdr:rowOff>134356</xdr:rowOff>
    </xdr:to>
    <xdr:sp macro="" textlink="">
      <xdr:nvSpPr>
        <xdr:cNvPr id="652" name="フローチャート: 判断 651"/>
        <xdr:cNvSpPr/>
      </xdr:nvSpPr>
      <xdr:spPr>
        <a:xfrm>
          <a:off x="12763500" y="135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125483</xdr:rowOff>
    </xdr:from>
    <xdr:ext cx="469744" cy="259045"/>
    <xdr:sp macro="" textlink="">
      <xdr:nvSpPr>
        <xdr:cNvPr id="653" name="テキスト ボックス 652"/>
        <xdr:cNvSpPr txBox="1"/>
      </xdr:nvSpPr>
      <xdr:spPr>
        <a:xfrm>
          <a:off x="12579428" y="136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47347</xdr:rowOff>
    </xdr:from>
    <xdr:to>
      <xdr:col>85</xdr:col>
      <xdr:colOff>177800</xdr:colOff>
      <xdr:row>79</xdr:row>
      <xdr:rowOff>148947</xdr:rowOff>
    </xdr:to>
    <xdr:sp macro="" textlink="">
      <xdr:nvSpPr>
        <xdr:cNvPr id="659" name="楕円 658"/>
        <xdr:cNvSpPr/>
      </xdr:nvSpPr>
      <xdr:spPr>
        <a:xfrm>
          <a:off x="16268700" y="135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78565" cy="259045"/>
    <xdr:sp macro="" textlink="">
      <xdr:nvSpPr>
        <xdr:cNvPr id="660" name="災害復旧費該当値テキスト"/>
        <xdr:cNvSpPr txBox="1"/>
      </xdr:nvSpPr>
      <xdr:spPr>
        <a:xfrm>
          <a:off x="16370300" y="1353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32165</xdr:rowOff>
    </xdr:from>
    <xdr:to>
      <xdr:col>81</xdr:col>
      <xdr:colOff>101600</xdr:colOff>
      <xdr:row>79</xdr:row>
      <xdr:rowOff>133765</xdr:rowOff>
    </xdr:to>
    <xdr:sp macro="" textlink="">
      <xdr:nvSpPr>
        <xdr:cNvPr id="661" name="楕円 660"/>
        <xdr:cNvSpPr/>
      </xdr:nvSpPr>
      <xdr:spPr>
        <a:xfrm>
          <a:off x="15430500" y="13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124892</xdr:rowOff>
    </xdr:from>
    <xdr:ext cx="469744" cy="259045"/>
    <xdr:sp macro="" textlink="">
      <xdr:nvSpPr>
        <xdr:cNvPr id="662" name="テキスト ボックス 661"/>
        <xdr:cNvSpPr txBox="1"/>
      </xdr:nvSpPr>
      <xdr:spPr>
        <a:xfrm>
          <a:off x="15246428" y="136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43124</xdr:rowOff>
    </xdr:from>
    <xdr:to>
      <xdr:col>76</xdr:col>
      <xdr:colOff>165100</xdr:colOff>
      <xdr:row>79</xdr:row>
      <xdr:rowOff>144724</xdr:rowOff>
    </xdr:to>
    <xdr:sp macro="" textlink="">
      <xdr:nvSpPr>
        <xdr:cNvPr id="663" name="楕円 662"/>
        <xdr:cNvSpPr/>
      </xdr:nvSpPr>
      <xdr:spPr>
        <a:xfrm>
          <a:off x="14541500" y="135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135851</xdr:rowOff>
    </xdr:from>
    <xdr:ext cx="469744" cy="259045"/>
    <xdr:sp macro="" textlink="">
      <xdr:nvSpPr>
        <xdr:cNvPr id="664" name="テキスト ボックス 663"/>
        <xdr:cNvSpPr txBox="1"/>
      </xdr:nvSpPr>
      <xdr:spPr>
        <a:xfrm>
          <a:off x="14357428" y="1368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36933</xdr:rowOff>
    </xdr:from>
    <xdr:to>
      <xdr:col>72</xdr:col>
      <xdr:colOff>38100</xdr:colOff>
      <xdr:row>79</xdr:row>
      <xdr:rowOff>138533</xdr:rowOff>
    </xdr:to>
    <xdr:sp macro="" textlink="">
      <xdr:nvSpPr>
        <xdr:cNvPr id="665" name="楕円 664"/>
        <xdr:cNvSpPr/>
      </xdr:nvSpPr>
      <xdr:spPr>
        <a:xfrm>
          <a:off x="13652500" y="13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129660</xdr:rowOff>
    </xdr:from>
    <xdr:ext cx="469744" cy="259045"/>
    <xdr:sp macro="" textlink="">
      <xdr:nvSpPr>
        <xdr:cNvPr id="666" name="テキスト ボックス 665"/>
        <xdr:cNvSpPr txBox="1"/>
      </xdr:nvSpPr>
      <xdr:spPr>
        <a:xfrm>
          <a:off x="13468428" y="136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28115</xdr:rowOff>
    </xdr:from>
    <xdr:to>
      <xdr:col>67</xdr:col>
      <xdr:colOff>101600</xdr:colOff>
      <xdr:row>79</xdr:row>
      <xdr:rowOff>129715</xdr:rowOff>
    </xdr:to>
    <xdr:sp macro="" textlink="">
      <xdr:nvSpPr>
        <xdr:cNvPr id="667" name="楕円 666"/>
        <xdr:cNvSpPr/>
      </xdr:nvSpPr>
      <xdr:spPr>
        <a:xfrm>
          <a:off x="12763500" y="13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146242</xdr:rowOff>
    </xdr:from>
    <xdr:ext cx="469744" cy="259045"/>
    <xdr:sp macro="" textlink="">
      <xdr:nvSpPr>
        <xdr:cNvPr id="668" name="テキスト ボックス 667"/>
        <xdr:cNvSpPr txBox="1"/>
      </xdr:nvSpPr>
      <xdr:spPr>
        <a:xfrm>
          <a:off x="12579428" y="1334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2" name="直線コネクタ 691"/>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3"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4" name="直線コネクタ 693"/>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5"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6" name="直線コネクタ 695"/>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70487</xdr:rowOff>
    </xdr:from>
    <xdr:to>
      <xdr:col>85</xdr:col>
      <xdr:colOff>127000</xdr:colOff>
      <xdr:row>96</xdr:row>
      <xdr:rowOff>114257</xdr:rowOff>
    </xdr:to>
    <xdr:cxnSp macro="">
      <xdr:nvCxnSpPr>
        <xdr:cNvPr id="697" name="直線コネクタ 696"/>
        <xdr:cNvCxnSpPr/>
      </xdr:nvCxnSpPr>
      <xdr:spPr>
        <a:xfrm flipV="1">
          <a:off x="15481300" y="16529687"/>
          <a:ext cx="838200" cy="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8" name="公債費平均値テキスト"/>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9" name="フローチャート: 判断 698"/>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114257</xdr:rowOff>
    </xdr:from>
    <xdr:to>
      <xdr:col>81</xdr:col>
      <xdr:colOff>50800</xdr:colOff>
      <xdr:row>96</xdr:row>
      <xdr:rowOff>127608</xdr:rowOff>
    </xdr:to>
    <xdr:cxnSp macro="">
      <xdr:nvCxnSpPr>
        <xdr:cNvPr id="700" name="直線コネクタ 699"/>
        <xdr:cNvCxnSpPr/>
      </xdr:nvCxnSpPr>
      <xdr:spPr>
        <a:xfrm flipV="1">
          <a:off x="14592300" y="16573457"/>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701" name="フローチャート: 判断 700"/>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2" name="テキスト ボックス 701"/>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127608</xdr:rowOff>
    </xdr:from>
    <xdr:to>
      <xdr:col>76</xdr:col>
      <xdr:colOff>114300</xdr:colOff>
      <xdr:row>96</xdr:row>
      <xdr:rowOff>148554</xdr:rowOff>
    </xdr:to>
    <xdr:cxnSp macro="">
      <xdr:nvCxnSpPr>
        <xdr:cNvPr id="703" name="直線コネクタ 702"/>
        <xdr:cNvCxnSpPr/>
      </xdr:nvCxnSpPr>
      <xdr:spPr>
        <a:xfrm flipV="1">
          <a:off x="13703300" y="16586808"/>
          <a:ext cx="8890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704" name="フローチャート: 判断 70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705" name="テキスト ボックス 704"/>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148554</xdr:rowOff>
    </xdr:from>
    <xdr:to>
      <xdr:col>71</xdr:col>
      <xdr:colOff>177800</xdr:colOff>
      <xdr:row>96</xdr:row>
      <xdr:rowOff>150192</xdr:rowOff>
    </xdr:to>
    <xdr:cxnSp macro="">
      <xdr:nvCxnSpPr>
        <xdr:cNvPr id="706" name="直線コネクタ 705"/>
        <xdr:cNvCxnSpPr/>
      </xdr:nvCxnSpPr>
      <xdr:spPr>
        <a:xfrm flipV="1">
          <a:off x="12814300" y="166077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707" name="フローチャート: 判断 70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708" name="テキスト ボックス 707"/>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709" name="フローチャート: 判断 70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10" name="テキスト ボックス 70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19687</xdr:rowOff>
    </xdr:from>
    <xdr:to>
      <xdr:col>85</xdr:col>
      <xdr:colOff>177800</xdr:colOff>
      <xdr:row>96</xdr:row>
      <xdr:rowOff>121287</xdr:rowOff>
    </xdr:to>
    <xdr:sp macro="" textlink="">
      <xdr:nvSpPr>
        <xdr:cNvPr id="716" name="楕円 715"/>
        <xdr:cNvSpPr/>
      </xdr:nvSpPr>
      <xdr:spPr>
        <a:xfrm>
          <a:off x="16268700" y="164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169564</xdr:rowOff>
    </xdr:from>
    <xdr:ext cx="534377" cy="259045"/>
    <xdr:sp macro="" textlink="">
      <xdr:nvSpPr>
        <xdr:cNvPr id="717" name="公債費該当値テキスト"/>
        <xdr:cNvSpPr txBox="1"/>
      </xdr:nvSpPr>
      <xdr:spPr>
        <a:xfrm>
          <a:off x="16370300" y="164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63457</xdr:rowOff>
    </xdr:from>
    <xdr:to>
      <xdr:col>81</xdr:col>
      <xdr:colOff>101600</xdr:colOff>
      <xdr:row>96</xdr:row>
      <xdr:rowOff>165057</xdr:rowOff>
    </xdr:to>
    <xdr:sp macro="" textlink="">
      <xdr:nvSpPr>
        <xdr:cNvPr id="718" name="楕円 717"/>
        <xdr:cNvSpPr/>
      </xdr:nvSpPr>
      <xdr:spPr>
        <a:xfrm>
          <a:off x="15430500" y="165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156184</xdr:rowOff>
    </xdr:from>
    <xdr:ext cx="534377" cy="259045"/>
    <xdr:sp macro="" textlink="">
      <xdr:nvSpPr>
        <xdr:cNvPr id="719" name="テキスト ボックス 718"/>
        <xdr:cNvSpPr txBox="1"/>
      </xdr:nvSpPr>
      <xdr:spPr>
        <a:xfrm>
          <a:off x="15214111" y="166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76808</xdr:rowOff>
    </xdr:from>
    <xdr:to>
      <xdr:col>76</xdr:col>
      <xdr:colOff>165100</xdr:colOff>
      <xdr:row>97</xdr:row>
      <xdr:rowOff>6958</xdr:rowOff>
    </xdr:to>
    <xdr:sp macro="" textlink="">
      <xdr:nvSpPr>
        <xdr:cNvPr id="720" name="楕円 719"/>
        <xdr:cNvSpPr/>
      </xdr:nvSpPr>
      <xdr:spPr>
        <a:xfrm>
          <a:off x="14541500" y="165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169535</xdr:rowOff>
    </xdr:from>
    <xdr:ext cx="534377" cy="259045"/>
    <xdr:sp macro="" textlink="">
      <xdr:nvSpPr>
        <xdr:cNvPr id="721" name="テキスト ボックス 720"/>
        <xdr:cNvSpPr txBox="1"/>
      </xdr:nvSpPr>
      <xdr:spPr>
        <a:xfrm>
          <a:off x="14325111" y="1662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97754</xdr:rowOff>
    </xdr:from>
    <xdr:to>
      <xdr:col>72</xdr:col>
      <xdr:colOff>38100</xdr:colOff>
      <xdr:row>97</xdr:row>
      <xdr:rowOff>27904</xdr:rowOff>
    </xdr:to>
    <xdr:sp macro="" textlink="">
      <xdr:nvSpPr>
        <xdr:cNvPr id="722" name="楕円 721"/>
        <xdr:cNvSpPr/>
      </xdr:nvSpPr>
      <xdr:spPr>
        <a:xfrm>
          <a:off x="13652500" y="1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19031</xdr:rowOff>
    </xdr:from>
    <xdr:ext cx="534377" cy="259045"/>
    <xdr:sp macro="" textlink="">
      <xdr:nvSpPr>
        <xdr:cNvPr id="723" name="テキスト ボックス 722"/>
        <xdr:cNvSpPr txBox="1"/>
      </xdr:nvSpPr>
      <xdr:spPr>
        <a:xfrm>
          <a:off x="13436111" y="166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99392</xdr:rowOff>
    </xdr:from>
    <xdr:to>
      <xdr:col>67</xdr:col>
      <xdr:colOff>101600</xdr:colOff>
      <xdr:row>97</xdr:row>
      <xdr:rowOff>29542</xdr:rowOff>
    </xdr:to>
    <xdr:sp macro="" textlink="">
      <xdr:nvSpPr>
        <xdr:cNvPr id="724" name="楕円 723"/>
        <xdr:cNvSpPr/>
      </xdr:nvSpPr>
      <xdr:spPr>
        <a:xfrm>
          <a:off x="12763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46069</xdr:rowOff>
    </xdr:from>
    <xdr:ext cx="534377" cy="259045"/>
    <xdr:sp macro="" textlink="">
      <xdr:nvSpPr>
        <xdr:cNvPr id="725" name="テキスト ボックス 724"/>
        <xdr:cNvSpPr txBox="1"/>
      </xdr:nvSpPr>
      <xdr:spPr>
        <a:xfrm>
          <a:off x="12547111" y="163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9" name="テキスト ボックス 73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7" name="直線コネクタ 746"/>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8"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50"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51" name="直線コネクタ 750"/>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3"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4" name="フローチャート: 判断 753"/>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6" name="フローチャート: 判断 755"/>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7" name="テキスト ボックス 756"/>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87894</xdr:rowOff>
    </xdr:from>
    <xdr:to>
      <xdr:col>107</xdr:col>
      <xdr:colOff>101600</xdr:colOff>
      <xdr:row>39</xdr:row>
      <xdr:rowOff>18044</xdr:rowOff>
    </xdr:to>
    <xdr:sp macro="" textlink="">
      <xdr:nvSpPr>
        <xdr:cNvPr id="759" name="フローチャート: 判断 758"/>
        <xdr:cNvSpPr/>
      </xdr:nvSpPr>
      <xdr:spPr>
        <a:xfrm>
          <a:off x="20383500" y="66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34571</xdr:rowOff>
    </xdr:from>
    <xdr:ext cx="313932" cy="259045"/>
    <xdr:sp macro="" textlink="">
      <xdr:nvSpPr>
        <xdr:cNvPr id="760" name="テキスト ボックス 759"/>
        <xdr:cNvSpPr txBox="1"/>
      </xdr:nvSpPr>
      <xdr:spPr>
        <a:xfrm>
          <a:off x="20277333" y="6378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74316</xdr:rowOff>
    </xdr:from>
    <xdr:to>
      <xdr:col>102</xdr:col>
      <xdr:colOff>165100</xdr:colOff>
      <xdr:row>39</xdr:row>
      <xdr:rowOff>4466</xdr:rowOff>
    </xdr:to>
    <xdr:sp macro="" textlink="">
      <xdr:nvSpPr>
        <xdr:cNvPr id="762" name="フローチャート: 判断 761"/>
        <xdr:cNvSpPr/>
      </xdr:nvSpPr>
      <xdr:spPr>
        <a:xfrm>
          <a:off x="19494500" y="658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20992</xdr:rowOff>
    </xdr:from>
    <xdr:ext cx="378565" cy="259045"/>
    <xdr:sp macro="" textlink="">
      <xdr:nvSpPr>
        <xdr:cNvPr id="763" name="テキスト ボックス 762"/>
        <xdr:cNvSpPr txBox="1"/>
      </xdr:nvSpPr>
      <xdr:spPr>
        <a:xfrm>
          <a:off x="19356017" y="636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86545</xdr:rowOff>
    </xdr:from>
    <xdr:to>
      <xdr:col>98</xdr:col>
      <xdr:colOff>38100</xdr:colOff>
      <xdr:row>39</xdr:row>
      <xdr:rowOff>16695</xdr:rowOff>
    </xdr:to>
    <xdr:sp macro="" textlink="">
      <xdr:nvSpPr>
        <xdr:cNvPr id="764" name="フローチャート: 判断 763"/>
        <xdr:cNvSpPr/>
      </xdr:nvSpPr>
      <xdr:spPr>
        <a:xfrm>
          <a:off x="18605500" y="660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33222</xdr:rowOff>
    </xdr:from>
    <xdr:ext cx="378565" cy="259045"/>
    <xdr:sp macro="" textlink="">
      <xdr:nvSpPr>
        <xdr:cNvPr id="765" name="テキスト ボックス 764"/>
        <xdr:cNvSpPr txBox="1"/>
      </xdr:nvSpPr>
      <xdr:spPr>
        <a:xfrm>
          <a:off x="18467017" y="637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2" name="諸支出金該当値テキスト"/>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住民一人当たりのコストが４０９，９６６円となっており、類似団体内で最大値となっている。要因としては、約３４億円の「ふるさとまちづくり寄附金」に係る業務委託等の経費や旧駅舎改修工事等が挙げられる。「ふるさとまちづくり寄附金」に係る業務委託等の経費については、今後もこの傾向が続く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次に、民生費については、住民一人当たりのコストが２４０，９８３円となっており、こちらも類似団体内で最大値となっている。要因としては、地域福祉センター建設事業等に係る経費が挙げられる。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また、土木費については、住民一人当たりのコストが９２，２７３円となっており、昨年度と比較すると９，２５０円の減額となっているが、以前として類似団体内平均値を上回る水準となっている。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さらに、消防費、衛生費の住民一人当たりのコストについても、類似団体内平均値を上回る結果となった。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他の費目については、概ね類似団体内平均値を下回る金額となっており、今後もこの傾向を維持できるような財政運営に努める。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母となる標準財政規模が前年度より６６，４１４千円減少しており、財政調整基金は取り崩しを回避した上で積み増しを行ったことで、７．１５ポイントの増となった。また、実質収支額については１１２，０８４千円の減少、実質単年度収支は３６８，３３０千円の減少となったことで、標準財政規模に占めるそれぞれの割合は２．７７ポイントの減、９．５５ポイントの減となった。今後も引き続き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一般会計については、標準財政規模が前年度より減少したが、実質収支額が大幅に減額となったことで、結果として標準財政規模に占める割合が２．７６ポイントの減となった。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次に、介護保険事業特別会計については、介護サービス費増加に伴う国庫支出金及び県支出金が増加したため、標準財政規模に占める割合が１．０２ポイントの増となった。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農業集落排水事業特別会計については、令和５年度から公営企業会計を適用することに伴い、令和５年３月３１日付けで打ち切り決算とし、未払金を新会計に引き継いだこと等により黒字額が生じた。結果的に、標準財政規模比が０．５０ポイントの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今後も引き続き、財政健全化対策を講じて、連結決算においても黒字運営の継続に努める。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11872148</v>
      </c>
      <c r="BO4" s="415"/>
      <c r="BP4" s="415"/>
      <c r="BQ4" s="415"/>
      <c r="BR4" s="415"/>
      <c r="BS4" s="415"/>
      <c r="BT4" s="415"/>
      <c r="BU4" s="416"/>
      <c r="BV4" s="414">
        <v>12694986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9.3000000000000007</v>
      </c>
      <c r="CU4" s="589"/>
      <c r="CV4" s="589"/>
      <c r="CW4" s="589"/>
      <c r="CX4" s="589"/>
      <c r="CY4" s="589"/>
      <c r="CZ4" s="589"/>
      <c r="DA4" s="590"/>
      <c r="DB4" s="588">
        <v>12</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11445509</v>
      </c>
      <c r="BO5" s="420"/>
      <c r="BP5" s="420"/>
      <c r="BQ5" s="420"/>
      <c r="BR5" s="420"/>
      <c r="BS5" s="420"/>
      <c r="BT5" s="420"/>
      <c r="BU5" s="421"/>
      <c r="BV5" s="419">
        <v>12118445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92.3</v>
      </c>
      <c r="CU5" s="390"/>
      <c r="CV5" s="390"/>
      <c r="CW5" s="390"/>
      <c r="CX5" s="390"/>
      <c r="CY5" s="390"/>
      <c r="CZ5" s="390"/>
      <c r="DA5" s="391"/>
      <c r="DB5" s="389">
        <v>87.5</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426639</v>
      </c>
      <c r="BO6" s="420"/>
      <c r="BP6" s="420"/>
      <c r="BQ6" s="420"/>
      <c r="BR6" s="420"/>
      <c r="BS6" s="420"/>
      <c r="BT6" s="420"/>
      <c r="BU6" s="421"/>
      <c r="BV6" s="419">
        <v>576541</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93.4</v>
      </c>
      <c r="CU6" s="563"/>
      <c r="CV6" s="563"/>
      <c r="CW6" s="563"/>
      <c r="CX6" s="563"/>
      <c r="CY6" s="563"/>
      <c r="CZ6" s="563"/>
      <c r="DA6" s="564"/>
      <c r="DB6" s="562">
        <v>90.2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77755</v>
      </c>
      <c r="BO7" s="420"/>
      <c r="BP7" s="420"/>
      <c r="BQ7" s="420"/>
      <c r="BR7" s="420"/>
      <c r="BS7" s="420"/>
      <c r="BT7" s="420"/>
      <c r="BU7" s="421"/>
      <c r="BV7" s="419">
        <v>115573</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3766132</v>
      </c>
      <c r="CU7" s="420"/>
      <c r="CV7" s="420"/>
      <c r="CW7" s="420"/>
      <c r="CX7" s="420"/>
      <c r="CY7" s="420"/>
      <c r="CZ7" s="420"/>
      <c r="DA7" s="421"/>
      <c r="DB7" s="419">
        <v>3832546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348884</v>
      </c>
      <c r="BO8" s="420"/>
      <c r="BP8" s="420"/>
      <c r="BQ8" s="420"/>
      <c r="BR8" s="420"/>
      <c r="BS8" s="420"/>
      <c r="BT8" s="420"/>
      <c r="BU8" s="421"/>
      <c r="BV8" s="419">
        <v>460968</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0.34</v>
      </c>
      <c r="CU8" s="523"/>
      <c r="CV8" s="523"/>
      <c r="CW8" s="523"/>
      <c r="CX8" s="523"/>
      <c r="CY8" s="523"/>
      <c r="CZ8" s="523"/>
      <c r="DA8" s="524"/>
      <c r="DB8" s="522">
        <v>0.34</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11122</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119</v>
      </c>
      <c r="AV9" s="467"/>
      <c r="AW9" s="467"/>
      <c r="AX9" s="467"/>
      <c r="AY9" s="399" t="s">
        <v>120</v>
      </c>
      <c r="AZ9" s="400"/>
      <c r="BA9" s="400"/>
      <c r="BB9" s="400"/>
      <c r="BC9" s="400"/>
      <c r="BD9" s="400"/>
      <c r="BE9" s="400"/>
      <c r="BF9" s="400"/>
      <c r="BG9" s="400"/>
      <c r="BH9" s="400"/>
      <c r="BI9" s="400"/>
      <c r="BJ9" s="400"/>
      <c r="BK9" s="400"/>
      <c r="BL9" s="400"/>
      <c r="BM9" s="401"/>
      <c r="BN9" s="419">
        <v>-112084</v>
      </c>
      <c r="BO9" s="420"/>
      <c r="BP9" s="420"/>
      <c r="BQ9" s="420"/>
      <c r="BR9" s="420"/>
      <c r="BS9" s="420"/>
      <c r="BT9" s="420"/>
      <c r="BU9" s="421"/>
      <c r="BV9" s="419">
        <v>-17465</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13.6</v>
      </c>
      <c r="CU9" s="390"/>
      <c r="CV9" s="390"/>
      <c r="CW9" s="390"/>
      <c r="CX9" s="390"/>
      <c r="CY9" s="390"/>
      <c r="CZ9" s="390"/>
      <c r="DA9" s="391"/>
      <c r="DB9" s="389">
        <v>12.2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12200</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112</v>
      </c>
      <c r="AV10" s="467"/>
      <c r="AW10" s="467"/>
      <c r="AX10" s="467"/>
      <c r="AY10" s="399" t="s">
        <v>124</v>
      </c>
      <c r="AZ10" s="400"/>
      <c r="BA10" s="400"/>
      <c r="BB10" s="400"/>
      <c r="BC10" s="400"/>
      <c r="BD10" s="400"/>
      <c r="BE10" s="400"/>
      <c r="BF10" s="400"/>
      <c r="BG10" s="400"/>
      <c r="BH10" s="400"/>
      <c r="BI10" s="400"/>
      <c r="BJ10" s="400"/>
      <c r="BK10" s="400"/>
      <c r="BL10" s="400"/>
      <c r="BM10" s="401"/>
      <c r="BN10" s="419">
        <v>242125</v>
      </c>
      <c r="BO10" s="420"/>
      <c r="BP10" s="420"/>
      <c r="BQ10" s="420"/>
      <c r="BR10" s="420"/>
      <c r="BS10" s="420"/>
      <c r="BT10" s="420"/>
      <c r="BU10" s="421"/>
      <c r="BV10" s="419">
        <v>515836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11172</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139</v>
      </c>
      <c r="AV12" s="467"/>
      <c r="AW12" s="467"/>
      <c r="AX12" s="467"/>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142</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143</v>
      </c>
      <c r="N13" s="510"/>
      <c r="O13" s="510"/>
      <c r="P13" s="510"/>
      <c r="Q13" s="511"/>
      <c r="R13" s="512">
        <v>11112</v>
      </c>
      <c r="S13" s="513"/>
      <c r="T13" s="513"/>
      <c r="U13" s="513"/>
      <c r="V13" s="514"/>
      <c r="W13" s="500" t="s">
        <v>144</v>
      </c>
      <c r="X13" s="442"/>
      <c r="Y13" s="442"/>
      <c r="Z13" s="442"/>
      <c r="AA13" s="442"/>
      <c r="AB13" s="443"/>
      <c r="AC13" s="395">
        <v>932</v>
      </c>
      <c r="AD13" s="396"/>
      <c r="AE13" s="396"/>
      <c r="AF13" s="396"/>
      <c r="AG13" s="397"/>
      <c r="AH13" s="395">
        <v>902</v>
      </c>
      <c r="AI13" s="396"/>
      <c r="AJ13" s="396"/>
      <c r="AK13" s="396"/>
      <c r="AL13" s="398"/>
      <c r="AM13" s="478" t="s">
        <v>145</v>
      </c>
      <c r="AN13" s="393"/>
      <c r="AO13" s="393"/>
      <c r="AP13" s="393"/>
      <c r="AQ13" s="393"/>
      <c r="AR13" s="393"/>
      <c r="AS13" s="393"/>
      <c r="AT13" s="394"/>
      <c r="AU13" s="466" t="s">
        <v>146</v>
      </c>
      <c r="AV13" s="467"/>
      <c r="AW13" s="467"/>
      <c r="AX13" s="467"/>
      <c r="AY13" s="399" t="s">
        <v>147</v>
      </c>
      <c r="AZ13" s="400"/>
      <c r="BA13" s="400"/>
      <c r="BB13" s="400"/>
      <c r="BC13" s="400"/>
      <c r="BD13" s="400"/>
      <c r="BE13" s="400"/>
      <c r="BF13" s="400"/>
      <c r="BG13" s="400"/>
      <c r="BH13" s="400"/>
      <c r="BI13" s="400"/>
      <c r="BJ13" s="400"/>
      <c r="BK13" s="400"/>
      <c r="BL13" s="400"/>
      <c r="BM13" s="401"/>
      <c r="BN13" s="419">
        <v>130041</v>
      </c>
      <c r="BO13" s="420"/>
      <c r="BP13" s="420"/>
      <c r="BQ13" s="420"/>
      <c r="BR13" s="420"/>
      <c r="BS13" s="420"/>
      <c r="BT13" s="420"/>
      <c r="BU13" s="421"/>
      <c r="BV13" s="419">
        <v>498371</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8.1</v>
      </c>
      <c r="CU13" s="390"/>
      <c r="CV13" s="390"/>
      <c r="CW13" s="390"/>
      <c r="CX13" s="390"/>
      <c r="CY13" s="390"/>
      <c r="CZ13" s="390"/>
      <c r="DA13" s="391"/>
      <c r="DB13" s="389">
        <v>8.3000000000000007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149</v>
      </c>
      <c r="M14" s="546"/>
      <c r="N14" s="546"/>
      <c r="O14" s="546"/>
      <c r="P14" s="546"/>
      <c r="Q14" s="547"/>
      <c r="R14" s="512">
        <v>11397</v>
      </c>
      <c r="S14" s="513"/>
      <c r="T14" s="513"/>
      <c r="U14" s="513"/>
      <c r="V14" s="514"/>
      <c r="W14" s="515"/>
      <c r="X14" s="445"/>
      <c r="Y14" s="445"/>
      <c r="Z14" s="445"/>
      <c r="AA14" s="445"/>
      <c r="AB14" s="446"/>
      <c r="AC14" s="505">
        <v>17</v>
      </c>
      <c r="AD14" s="506"/>
      <c r="AE14" s="506"/>
      <c r="AF14" s="506"/>
      <c r="AG14" s="507"/>
      <c r="AH14" s="505">
        <v>15.8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6" t="s">
        <v>142</v>
      </c>
      <c r="CU14" s="517"/>
      <c r="CV14" s="517"/>
      <c r="CW14" s="517"/>
      <c r="CX14" s="517"/>
      <c r="CY14" s="517"/>
      <c r="CZ14" s="517"/>
      <c r="DA14" s="518"/>
      <c r="DB14" s="516" t="s">
        <v>142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143</v>
      </c>
      <c r="N15" s="510"/>
      <c r="O15" s="510"/>
      <c r="P15" s="510"/>
      <c r="Q15" s="511"/>
      <c r="R15" s="512">
        <v>11344</v>
      </c>
      <c r="S15" s="513"/>
      <c r="T15" s="513"/>
      <c r="U15" s="513"/>
      <c r="V15" s="514"/>
      <c r="W15" s="500" t="s">
        <v>151</v>
      </c>
      <c r="X15" s="442"/>
      <c r="Y15" s="442"/>
      <c r="Z15" s="442"/>
      <c r="AA15" s="442"/>
      <c r="AB15" s="443"/>
      <c r="AC15" s="395">
        <v>1245</v>
      </c>
      <c r="AD15" s="396"/>
      <c r="AE15" s="396"/>
      <c r="AF15" s="396"/>
      <c r="AG15" s="397"/>
      <c r="AH15" s="395">
        <v>1304</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1133138</v>
      </c>
      <c r="BO15" s="415"/>
      <c r="BP15" s="415"/>
      <c r="BQ15" s="415"/>
      <c r="BR15" s="415"/>
      <c r="BS15" s="415"/>
      <c r="BT15" s="415"/>
      <c r="BU15" s="416"/>
      <c r="BV15" s="414">
        <v>1083884</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22.7</v>
      </c>
      <c r="AD16" s="506"/>
      <c r="AE16" s="506"/>
      <c r="AF16" s="506"/>
      <c r="AG16" s="507"/>
      <c r="AH16" s="505">
        <v>22.9</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3422150</v>
      </c>
      <c r="BO16" s="420"/>
      <c r="BP16" s="420"/>
      <c r="BQ16" s="420"/>
      <c r="BR16" s="420"/>
      <c r="BS16" s="420"/>
      <c r="BT16" s="420"/>
      <c r="BU16" s="421"/>
      <c r="BV16" s="419">
        <v>3394854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155</v>
      </c>
      <c r="S17" s="498"/>
      <c r="T17" s="498"/>
      <c r="U17" s="498"/>
      <c r="V17" s="499"/>
      <c r="W17" s="500" t="s">
        <v>158</v>
      </c>
      <c r="X17" s="442"/>
      <c r="Y17" s="442"/>
      <c r="Z17" s="442"/>
      <c r="AA17" s="442"/>
      <c r="AB17" s="443"/>
      <c r="AC17" s="395">
        <v>3314</v>
      </c>
      <c r="AD17" s="396"/>
      <c r="AE17" s="396"/>
      <c r="AF17" s="396"/>
      <c r="AG17" s="397"/>
      <c r="AH17" s="395">
        <v>3491</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1433852</v>
      </c>
      <c r="BO17" s="420"/>
      <c r="BP17" s="420"/>
      <c r="BQ17" s="420"/>
      <c r="BR17" s="420"/>
      <c r="BS17" s="420"/>
      <c r="BT17" s="420"/>
      <c r="BU17" s="421"/>
      <c r="BV17" s="419">
        <v>1356593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20.8</v>
      </c>
      <c r="M18" s="474"/>
      <c r="N18" s="474"/>
      <c r="O18" s="474"/>
      <c r="P18" s="474"/>
      <c r="Q18" s="474"/>
      <c r="R18" s="475"/>
      <c r="S18" s="475"/>
      <c r="T18" s="475"/>
      <c r="U18" s="475"/>
      <c r="V18" s="476"/>
      <c r="W18" s="490"/>
      <c r="X18" s="491"/>
      <c r="Y18" s="491"/>
      <c r="Z18" s="491"/>
      <c r="AA18" s="491"/>
      <c r="AB18" s="501"/>
      <c r="AC18" s="383">
        <v>60.4</v>
      </c>
      <c r="AD18" s="384"/>
      <c r="AE18" s="384"/>
      <c r="AF18" s="384"/>
      <c r="AG18" s="477"/>
      <c r="AH18" s="383">
        <v>61.3</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3512794</v>
      </c>
      <c r="BO18" s="420"/>
      <c r="BP18" s="420"/>
      <c r="BQ18" s="420"/>
      <c r="BR18" s="420"/>
      <c r="BS18" s="420"/>
      <c r="BT18" s="420"/>
      <c r="BU18" s="421"/>
      <c r="BV18" s="419">
        <v>3422770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535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4929175</v>
      </c>
      <c r="BO19" s="420"/>
      <c r="BP19" s="420"/>
      <c r="BQ19" s="420"/>
      <c r="BR19" s="420"/>
      <c r="BS19" s="420"/>
      <c r="BT19" s="420"/>
      <c r="BU19" s="421"/>
      <c r="BV19" s="419">
        <v>5079231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4599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11498970</v>
      </c>
      <c r="BO22" s="415"/>
      <c r="BP22" s="415"/>
      <c r="BQ22" s="415"/>
      <c r="BR22" s="415"/>
      <c r="BS22" s="415"/>
      <c r="BT22" s="415"/>
      <c r="BU22" s="416"/>
      <c r="BV22" s="414">
        <v>11123389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8940131</v>
      </c>
      <c r="BO23" s="420"/>
      <c r="BP23" s="420"/>
      <c r="BQ23" s="420"/>
      <c r="BR23" s="420"/>
      <c r="BS23" s="420"/>
      <c r="BT23" s="420"/>
      <c r="BU23" s="421"/>
      <c r="BV23" s="419">
        <v>8355761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6500</v>
      </c>
      <c r="R24" s="396"/>
      <c r="S24" s="396"/>
      <c r="T24" s="396"/>
      <c r="U24" s="396"/>
      <c r="V24" s="397"/>
      <c r="W24" s="454"/>
      <c r="X24" s="436"/>
      <c r="Y24" s="437"/>
      <c r="Z24" s="392" t="s">
        <v>175</v>
      </c>
      <c r="AA24" s="393"/>
      <c r="AB24" s="393"/>
      <c r="AC24" s="393"/>
      <c r="AD24" s="393"/>
      <c r="AE24" s="393"/>
      <c r="AF24" s="393"/>
      <c r="AG24" s="394"/>
      <c r="AH24" s="395">
        <v>122</v>
      </c>
      <c r="AI24" s="396"/>
      <c r="AJ24" s="396"/>
      <c r="AK24" s="396"/>
      <c r="AL24" s="397"/>
      <c r="AM24" s="395">
        <v>340258</v>
      </c>
      <c r="AN24" s="396"/>
      <c r="AO24" s="396"/>
      <c r="AP24" s="396"/>
      <c r="AQ24" s="396"/>
      <c r="AR24" s="397"/>
      <c r="AS24" s="395">
        <v>2789</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9455204</v>
      </c>
      <c r="BO24" s="420"/>
      <c r="BP24" s="420"/>
      <c r="BQ24" s="420"/>
      <c r="BR24" s="420"/>
      <c r="BS24" s="420"/>
      <c r="BT24" s="420"/>
      <c r="BU24" s="421"/>
      <c r="BV24" s="419">
        <v>8888025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5600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132</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965764</v>
      </c>
      <c r="BO25" s="415"/>
      <c r="BP25" s="415"/>
      <c r="BQ25" s="415"/>
      <c r="BR25" s="415"/>
      <c r="BS25" s="415"/>
      <c r="BT25" s="415"/>
      <c r="BU25" s="416"/>
      <c r="BV25" s="414">
        <v>2946685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5200</v>
      </c>
      <c r="R26" s="396"/>
      <c r="S26" s="396"/>
      <c r="T26" s="396"/>
      <c r="U26" s="396"/>
      <c r="V26" s="397"/>
      <c r="W26" s="454"/>
      <c r="X26" s="436"/>
      <c r="Y26" s="437"/>
      <c r="Z26" s="392" t="s">
        <v>182</v>
      </c>
      <c r="AA26" s="430"/>
      <c r="AB26" s="430"/>
      <c r="AC26" s="430"/>
      <c r="AD26" s="430"/>
      <c r="AE26" s="430"/>
      <c r="AF26" s="430"/>
      <c r="AG26" s="431"/>
      <c r="AH26" s="395">
        <v>7</v>
      </c>
      <c r="AI26" s="396"/>
      <c r="AJ26" s="396"/>
      <c r="AK26" s="396"/>
      <c r="AL26" s="397"/>
      <c r="AM26" s="395">
        <v>23667</v>
      </c>
      <c r="AN26" s="396"/>
      <c r="AO26" s="396"/>
      <c r="AP26" s="396"/>
      <c r="AQ26" s="396"/>
      <c r="AR26" s="397"/>
      <c r="AS26" s="395">
        <v>3381</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2800</v>
      </c>
      <c r="R27" s="396"/>
      <c r="S27" s="396"/>
      <c r="T27" s="396"/>
      <c r="U27" s="396"/>
      <c r="V27" s="397"/>
      <c r="W27" s="454"/>
      <c r="X27" s="436"/>
      <c r="Y27" s="437"/>
      <c r="Z27" s="392" t="s">
        <v>185</v>
      </c>
      <c r="AA27" s="393"/>
      <c r="AB27" s="393"/>
      <c r="AC27" s="393"/>
      <c r="AD27" s="393"/>
      <c r="AE27" s="393"/>
      <c r="AF27" s="393"/>
      <c r="AG27" s="394"/>
      <c r="AH27" s="395">
        <v>4</v>
      </c>
      <c r="AI27" s="396"/>
      <c r="AJ27" s="396"/>
      <c r="AK27" s="396"/>
      <c r="AL27" s="397"/>
      <c r="AM27" s="395">
        <v>15428</v>
      </c>
      <c r="AN27" s="396"/>
      <c r="AO27" s="396"/>
      <c r="AP27" s="396"/>
      <c r="AQ27" s="396"/>
      <c r="AR27" s="397"/>
      <c r="AS27" s="395">
        <v>3857</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70987</v>
      </c>
      <c r="BO27" s="423"/>
      <c r="BP27" s="423"/>
      <c r="BQ27" s="423"/>
      <c r="BR27" s="423"/>
      <c r="BS27" s="423"/>
      <c r="BT27" s="423"/>
      <c r="BU27" s="424"/>
      <c r="BV27" s="422">
        <v>87113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2350</v>
      </c>
      <c r="R28" s="396"/>
      <c r="S28" s="396"/>
      <c r="T28" s="396"/>
      <c r="U28" s="396"/>
      <c r="V28" s="397"/>
      <c r="W28" s="454"/>
      <c r="X28" s="436"/>
      <c r="Y28" s="437"/>
      <c r="Z28" s="392" t="s">
        <v>188</v>
      </c>
      <c r="AA28" s="393"/>
      <c r="AB28" s="393"/>
      <c r="AC28" s="393"/>
      <c r="AD28" s="393"/>
      <c r="AE28" s="393"/>
      <c r="AF28" s="393"/>
      <c r="AG28" s="394"/>
      <c r="AH28" s="395" t="s">
        <v>179</v>
      </c>
      <c r="AI28" s="396"/>
      <c r="AJ28" s="396"/>
      <c r="AK28" s="396"/>
      <c r="AL28" s="397"/>
      <c r="AM28" s="395" t="s">
        <v>132</v>
      </c>
      <c r="AN28" s="396"/>
      <c r="AO28" s="396"/>
      <c r="AP28" s="396"/>
      <c r="AQ28" s="396"/>
      <c r="AR28" s="397"/>
      <c r="AS28" s="395" t="s">
        <v>132</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1814049</v>
      </c>
      <c r="BO28" s="415"/>
      <c r="BP28" s="415"/>
      <c r="BQ28" s="415"/>
      <c r="BR28" s="415"/>
      <c r="BS28" s="415"/>
      <c r="BT28" s="415"/>
      <c r="BU28" s="416"/>
      <c r="BV28" s="414">
        <v>1571924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8</v>
      </c>
      <c r="M29" s="396"/>
      <c r="N29" s="396"/>
      <c r="O29" s="396"/>
      <c r="P29" s="397"/>
      <c r="Q29" s="395">
        <v>2200</v>
      </c>
      <c r="R29" s="396"/>
      <c r="S29" s="396"/>
      <c r="T29" s="396"/>
      <c r="U29" s="396"/>
      <c r="V29" s="397"/>
      <c r="W29" s="455"/>
      <c r="X29" s="456"/>
      <c r="Y29" s="457"/>
      <c r="Z29" s="392" t="s">
        <v>191</v>
      </c>
      <c r="AA29" s="393"/>
      <c r="AB29" s="393"/>
      <c r="AC29" s="393"/>
      <c r="AD29" s="393"/>
      <c r="AE29" s="393"/>
      <c r="AF29" s="393"/>
      <c r="AG29" s="394"/>
      <c r="AH29" s="395">
        <v>126</v>
      </c>
      <c r="AI29" s="396"/>
      <c r="AJ29" s="396"/>
      <c r="AK29" s="396"/>
      <c r="AL29" s="397"/>
      <c r="AM29" s="395">
        <v>355686</v>
      </c>
      <c r="AN29" s="396"/>
      <c r="AO29" s="396"/>
      <c r="AP29" s="396"/>
      <c r="AQ29" s="396"/>
      <c r="AR29" s="397"/>
      <c r="AS29" s="395">
        <v>2823</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101158</v>
      </c>
      <c r="BO29" s="420"/>
      <c r="BP29" s="420"/>
      <c r="BQ29" s="420"/>
      <c r="BR29" s="420"/>
      <c r="BS29" s="420"/>
      <c r="BT29" s="420"/>
      <c r="BU29" s="421"/>
      <c r="BV29" s="419">
        <v>101158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97.1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4274948</v>
      </c>
      <c r="BO30" s="423"/>
      <c r="BP30" s="423"/>
      <c r="BQ30" s="423"/>
      <c r="BR30" s="423"/>
      <c r="BS30" s="423"/>
      <c r="BT30" s="423"/>
      <c r="BU30" s="424"/>
      <c r="BV30" s="422">
        <v>3580846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有田周辺広域圏事務組合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湯浅広川消防組合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有田郡老人福祉施設事務組合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和歌山県市町村総合事務組合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有田衛生施設事務組合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和歌山県地方税回収機構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和歌山県後期高齢者医療広域連合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和歌山県住宅新築資金等貸付金回収管理組合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有田周辺広域圏事務組合（公営企業会計）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和歌山県後期高齢者医療広域連合（特別会計）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qgIWyCwKJIPpKaGvZLbNzznjsbD+9414R16FiE3BIYKrNKo5KpjsYWbYbi1W3l5OERzoZ5NTrrboJJSMK1yTQ==" saltValue="Fn5R9AlORmedMbKC7NnR0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2" t="s">
        <v>566</v>
      </c>
      <c r="D34" s="1152"/>
      <c r="E34" s="1153"/>
      <c r="F34" s="32">
        <v>8.82</v>
      </c>
      <c r="G34" s="33">
        <v>14.5</v>
      </c>
      <c r="H34" s="33">
        <v>14.04</v>
      </c>
      <c r="I34" s="33">
        <v>12.02</v>
      </c>
      <c r="J34" s="34">
        <v>9.26</v>
      </c>
      <c r="K34" s="22"/>
      <c r="L34" s="22"/>
      <c r="M34" s="22"/>
      <c r="N34" s="22"/>
      <c r="O34" s="22"/>
      <c r="P34" s="22"/>
    </row>
    <row r="35" spans="1:16" ht="39" customHeight="1" x14ac:dyDescent="0.15">
      <c r="A35" s="22"/>
      <c r="B35" s="35"/>
      <c r="C35" s="1146" t="s">
        <v>567</v>
      </c>
      <c r="D35" s="1147"/>
      <c r="E35" s="1148"/>
      <c r="F35" s="36">
        <v>2.2799999999999998</v>
      </c>
      <c r="G35" s="37">
        <v>2.11</v>
      </c>
      <c r="H35" s="37">
        <v>1.1499999999999999</v>
      </c>
      <c r="I35" s="37">
        <v>0.64</v>
      </c>
      <c r="J35" s="38">
        <v>1.66</v>
      </c>
      <c r="K35" s="22"/>
      <c r="L35" s="22"/>
      <c r="M35" s="22"/>
      <c r="N35" s="22"/>
      <c r="O35" s="22"/>
      <c r="P35" s="22"/>
    </row>
    <row r="36" spans="1:16" ht="39" customHeight="1" x14ac:dyDescent="0.15">
      <c r="A36" s="22"/>
      <c r="B36" s="35"/>
      <c r="C36" s="1146" t="s">
        <v>568</v>
      </c>
      <c r="D36" s="1147"/>
      <c r="E36" s="1148"/>
      <c r="F36" s="36">
        <v>3.18</v>
      </c>
      <c r="G36" s="37">
        <v>3.18</v>
      </c>
      <c r="H36" s="37">
        <v>3.35</v>
      </c>
      <c r="I36" s="37">
        <v>3.55</v>
      </c>
      <c r="J36" s="38">
        <v>0.7</v>
      </c>
      <c r="K36" s="22"/>
      <c r="L36" s="22"/>
      <c r="M36" s="22"/>
      <c r="N36" s="22"/>
      <c r="O36" s="22"/>
      <c r="P36" s="22"/>
    </row>
    <row r="37" spans="1:16" ht="39" customHeight="1" x14ac:dyDescent="0.15">
      <c r="A37" s="22"/>
      <c r="B37" s="35"/>
      <c r="C37" s="1146" t="s">
        <v>569</v>
      </c>
      <c r="D37" s="1147"/>
      <c r="E37" s="1148"/>
      <c r="F37" s="36">
        <v>0</v>
      </c>
      <c r="G37" s="37">
        <v>0</v>
      </c>
      <c r="H37" s="37">
        <v>0</v>
      </c>
      <c r="I37" s="37">
        <v>0</v>
      </c>
      <c r="J37" s="38">
        <v>0.5</v>
      </c>
      <c r="K37" s="22"/>
      <c r="L37" s="22"/>
      <c r="M37" s="22"/>
      <c r="N37" s="22"/>
      <c r="O37" s="22"/>
      <c r="P37" s="22"/>
    </row>
    <row r="38" spans="1:16" ht="39" customHeight="1" x14ac:dyDescent="0.15">
      <c r="A38" s="22"/>
      <c r="B38" s="35"/>
      <c r="C38" s="1146" t="s">
        <v>570</v>
      </c>
      <c r="D38" s="1147"/>
      <c r="E38" s="1148"/>
      <c r="F38" s="36" t="s">
        <v>571</v>
      </c>
      <c r="G38" s="37">
        <v>0</v>
      </c>
      <c r="H38" s="37">
        <v>0.02</v>
      </c>
      <c r="I38" s="37">
        <v>7.0000000000000007E-2</v>
      </c>
      <c r="J38" s="38">
        <v>0.08</v>
      </c>
      <c r="K38" s="22"/>
      <c r="L38" s="22"/>
      <c r="M38" s="22"/>
      <c r="N38" s="22"/>
      <c r="O38" s="22"/>
      <c r="P38" s="22"/>
    </row>
    <row r="39" spans="1:16" ht="39" customHeight="1" x14ac:dyDescent="0.15">
      <c r="A39" s="22"/>
      <c r="B39" s="35"/>
      <c r="C39" s="1146" t="s">
        <v>572</v>
      </c>
      <c r="D39" s="1147"/>
      <c r="E39" s="1148"/>
      <c r="F39" s="36">
        <v>0.03</v>
      </c>
      <c r="G39" s="37">
        <v>0.03</v>
      </c>
      <c r="H39" s="37">
        <v>0.04</v>
      </c>
      <c r="I39" s="37">
        <v>7.0000000000000007E-2</v>
      </c>
      <c r="J39" s="38">
        <v>7.0000000000000007E-2</v>
      </c>
      <c r="K39" s="22"/>
      <c r="L39" s="22"/>
      <c r="M39" s="22"/>
      <c r="N39" s="22"/>
      <c r="O39" s="22"/>
      <c r="P39" s="22"/>
    </row>
    <row r="40" spans="1:16" ht="39" customHeight="1" x14ac:dyDescent="0.15">
      <c r="A40" s="22"/>
      <c r="B40" s="35"/>
      <c r="C40" s="1146" t="s">
        <v>573</v>
      </c>
      <c r="D40" s="1147"/>
      <c r="E40" s="1148"/>
      <c r="F40" s="36">
        <v>7.0000000000000007E-2</v>
      </c>
      <c r="G40" s="37">
        <v>0.15</v>
      </c>
      <c r="H40" s="37">
        <v>1.31</v>
      </c>
      <c r="I40" s="37">
        <v>0.85</v>
      </c>
      <c r="J40" s="38">
        <v>0.06</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574</v>
      </c>
      <c r="D42" s="1147"/>
      <c r="E42" s="1148"/>
      <c r="F42" s="36" t="s">
        <v>575</v>
      </c>
      <c r="G42" s="37" t="s">
        <v>576</v>
      </c>
      <c r="H42" s="37" t="s">
        <v>577</v>
      </c>
      <c r="I42" s="37" t="s">
        <v>519</v>
      </c>
      <c r="J42" s="38" t="s">
        <v>519</v>
      </c>
      <c r="K42" s="22"/>
      <c r="L42" s="22"/>
      <c r="M42" s="22"/>
      <c r="N42" s="22"/>
      <c r="O42" s="22"/>
      <c r="P42" s="22"/>
    </row>
    <row r="43" spans="1:16" ht="39" customHeight="1" thickBot="1" x14ac:dyDescent="0.2">
      <c r="A43" s="22"/>
      <c r="B43" s="40"/>
      <c r="C43" s="1149" t="s">
        <v>578</v>
      </c>
      <c r="D43" s="1150"/>
      <c r="E43" s="1151"/>
      <c r="F43" s="41" t="s">
        <v>519</v>
      </c>
      <c r="G43" s="42" t="s">
        <v>519</v>
      </c>
      <c r="H43" s="42" t="s">
        <v>519</v>
      </c>
      <c r="I43" s="42">
        <v>0</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iweyXdZaGImKbqbgs8r1KFHLZtFZ+4C41EA8pH9sJEfu58+b7RxAOINQ1Is5HDTOeEckwJD4N0YhM8QnCRoSA==" saltValue="h7c2UKQiohNqXnXxa0X7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648</v>
      </c>
      <c r="L45" s="60">
        <v>639</v>
      </c>
      <c r="M45" s="60">
        <v>654</v>
      </c>
      <c r="N45" s="60">
        <v>665</v>
      </c>
      <c r="O45" s="61">
        <v>716</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519</v>
      </c>
      <c r="L46" s="64" t="s">
        <v>519</v>
      </c>
      <c r="M46" s="64" t="s">
        <v>519</v>
      </c>
      <c r="N46" s="64" t="s">
        <v>519</v>
      </c>
      <c r="O46" s="65" t="s">
        <v>519</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519</v>
      </c>
      <c r="L47" s="64" t="s">
        <v>519</v>
      </c>
      <c r="M47" s="64" t="s">
        <v>519</v>
      </c>
      <c r="N47" s="64" t="s">
        <v>519</v>
      </c>
      <c r="O47" s="65" t="s">
        <v>519</v>
      </c>
      <c r="P47" s="48"/>
      <c r="Q47" s="48"/>
      <c r="R47" s="48"/>
      <c r="S47" s="48"/>
      <c r="T47" s="48"/>
      <c r="U47" s="48"/>
    </row>
    <row r="48" spans="1:21" ht="30.75" customHeight="1" x14ac:dyDescent="0.15">
      <c r="A48" s="48"/>
      <c r="B48" s="1179"/>
      <c r="C48" s="1180"/>
      <c r="D48" s="62"/>
      <c r="E48" s="1156" t="s">
        <v>15</v>
      </c>
      <c r="F48" s="1156"/>
      <c r="G48" s="1156"/>
      <c r="H48" s="1156"/>
      <c r="I48" s="1156"/>
      <c r="J48" s="1157"/>
      <c r="K48" s="63">
        <v>19</v>
      </c>
      <c r="L48" s="64">
        <v>20</v>
      </c>
      <c r="M48" s="64">
        <v>20</v>
      </c>
      <c r="N48" s="64">
        <v>23</v>
      </c>
      <c r="O48" s="65">
        <v>23</v>
      </c>
      <c r="P48" s="48"/>
      <c r="Q48" s="48"/>
      <c r="R48" s="48"/>
      <c r="S48" s="48"/>
      <c r="T48" s="48"/>
      <c r="U48" s="48"/>
    </row>
    <row r="49" spans="1:21" ht="30.75" customHeight="1" x14ac:dyDescent="0.15">
      <c r="A49" s="48"/>
      <c r="B49" s="1179"/>
      <c r="C49" s="1180"/>
      <c r="D49" s="62"/>
      <c r="E49" s="1156" t="s">
        <v>16</v>
      </c>
      <c r="F49" s="1156"/>
      <c r="G49" s="1156"/>
      <c r="H49" s="1156"/>
      <c r="I49" s="1156"/>
      <c r="J49" s="1157"/>
      <c r="K49" s="63">
        <v>129</v>
      </c>
      <c r="L49" s="64">
        <v>110</v>
      </c>
      <c r="M49" s="64">
        <v>79</v>
      </c>
      <c r="N49" s="64">
        <v>47</v>
      </c>
      <c r="O49" s="65">
        <v>49</v>
      </c>
      <c r="P49" s="48"/>
      <c r="Q49" s="48"/>
      <c r="R49" s="48"/>
      <c r="S49" s="48"/>
      <c r="T49" s="48"/>
      <c r="U49" s="48"/>
    </row>
    <row r="50" spans="1:21" ht="30.75" customHeight="1" x14ac:dyDescent="0.15">
      <c r="A50" s="48"/>
      <c r="B50" s="1179"/>
      <c r="C50" s="1180"/>
      <c r="D50" s="62"/>
      <c r="E50" s="1156" t="s">
        <v>17</v>
      </c>
      <c r="F50" s="1156"/>
      <c r="G50" s="1156"/>
      <c r="H50" s="1156"/>
      <c r="I50" s="1156"/>
      <c r="J50" s="1157"/>
      <c r="K50" s="63">
        <v>0</v>
      </c>
      <c r="L50" s="64">
        <v>0</v>
      </c>
      <c r="M50" s="64">
        <v>0</v>
      </c>
      <c r="N50" s="64">
        <v>0</v>
      </c>
      <c r="O50" s="65">
        <v>0</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519</v>
      </c>
      <c r="L51" s="64" t="s">
        <v>519</v>
      </c>
      <c r="M51" s="64" t="s">
        <v>519</v>
      </c>
      <c r="N51" s="64" t="s">
        <v>519</v>
      </c>
      <c r="O51" s="65" t="s">
        <v>519</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463</v>
      </c>
      <c r="L52" s="64">
        <v>483</v>
      </c>
      <c r="M52" s="64">
        <v>478</v>
      </c>
      <c r="N52" s="64">
        <v>504</v>
      </c>
      <c r="O52" s="65">
        <v>497</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333</v>
      </c>
      <c r="L53" s="69">
        <v>286</v>
      </c>
      <c r="M53" s="69">
        <v>275</v>
      </c>
      <c r="N53" s="69">
        <v>231</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2" t="s">
        <v>26</v>
      </c>
      <c r="C58" s="1163"/>
      <c r="D58" s="1168" t="s">
        <v>27</v>
      </c>
      <c r="E58" s="1169"/>
      <c r="F58" s="1169"/>
      <c r="G58" s="1169"/>
      <c r="H58" s="1169"/>
      <c r="I58" s="1169"/>
      <c r="J58" s="1170"/>
      <c r="K58" s="83"/>
      <c r="L58" s="84"/>
      <c r="M58" s="84"/>
      <c r="N58" s="84"/>
      <c r="O58" s="85"/>
    </row>
    <row r="59" spans="1:21" ht="31.5" customHeight="1" x14ac:dyDescent="0.15">
      <c r="B59" s="1164"/>
      <c r="C59" s="1165"/>
      <c r="D59" s="1171" t="s">
        <v>28</v>
      </c>
      <c r="E59" s="1172"/>
      <c r="F59" s="1172"/>
      <c r="G59" s="1172"/>
      <c r="H59" s="1172"/>
      <c r="I59" s="1172"/>
      <c r="J59" s="1173"/>
      <c r="K59" s="86"/>
      <c r="L59" s="87"/>
      <c r="M59" s="87"/>
      <c r="N59" s="87"/>
      <c r="O59" s="88"/>
    </row>
    <row r="60" spans="1:21" ht="31.5" customHeight="1" thickBot="1" x14ac:dyDescent="0.2">
      <c r="B60" s="1166"/>
      <c r="C60" s="1167"/>
      <c r="D60" s="1174" t="s">
        <v>29</v>
      </c>
      <c r="E60" s="1175"/>
      <c r="F60" s="1175"/>
      <c r="G60" s="1175"/>
      <c r="H60" s="1175"/>
      <c r="I60" s="1175"/>
      <c r="J60" s="117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TJAbJVxrOXs+dw6lVZPHvuwpHugwVxNrZdk06SDguNOWr2GmdCR90EIn5ZQ1VZqc/E+aE7zbIEHw79oTlbu/A==" saltValue="ceBdZ+gguqgAG7Z0U0cJ3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7" t="s">
        <v>32</v>
      </c>
      <c r="C41" s="1198"/>
      <c r="D41" s="105"/>
      <c r="E41" s="1199" t="s">
        <v>33</v>
      </c>
      <c r="F41" s="1199"/>
      <c r="G41" s="1199"/>
      <c r="H41" s="1200"/>
      <c r="I41" s="355">
        <v>8639</v>
      </c>
      <c r="J41" s="356">
        <v>9110</v>
      </c>
      <c r="K41" s="356">
        <v>10066</v>
      </c>
      <c r="L41" s="356">
        <v>11123</v>
      </c>
      <c r="M41" s="357">
        <v>11499</v>
      </c>
    </row>
    <row r="42" spans="2:13" ht="27.75" customHeight="1" x14ac:dyDescent="0.15">
      <c r="B42" s="1187"/>
      <c r="C42" s="1188"/>
      <c r="D42" s="106"/>
      <c r="E42" s="1191" t="s">
        <v>34</v>
      </c>
      <c r="F42" s="1191"/>
      <c r="G42" s="1191"/>
      <c r="H42" s="1192"/>
      <c r="I42" s="358" t="s">
        <v>519</v>
      </c>
      <c r="J42" s="359" t="s">
        <v>519</v>
      </c>
      <c r="K42" s="359" t="s">
        <v>519</v>
      </c>
      <c r="L42" s="359" t="s">
        <v>519</v>
      </c>
      <c r="M42" s="360" t="s">
        <v>519</v>
      </c>
    </row>
    <row r="43" spans="2:13" ht="27.75" customHeight="1" x14ac:dyDescent="0.15">
      <c r="B43" s="1187"/>
      <c r="C43" s="1188"/>
      <c r="D43" s="106"/>
      <c r="E43" s="1191" t="s">
        <v>35</v>
      </c>
      <c r="F43" s="1191"/>
      <c r="G43" s="1191"/>
      <c r="H43" s="1192"/>
      <c r="I43" s="358">
        <v>252</v>
      </c>
      <c r="J43" s="359">
        <v>240</v>
      </c>
      <c r="K43" s="359">
        <v>214</v>
      </c>
      <c r="L43" s="359">
        <v>212</v>
      </c>
      <c r="M43" s="360">
        <v>216</v>
      </c>
    </row>
    <row r="44" spans="2:13" ht="27.75" customHeight="1" x14ac:dyDescent="0.15">
      <c r="B44" s="1187"/>
      <c r="C44" s="1188"/>
      <c r="D44" s="106"/>
      <c r="E44" s="1191" t="s">
        <v>36</v>
      </c>
      <c r="F44" s="1191"/>
      <c r="G44" s="1191"/>
      <c r="H44" s="1192"/>
      <c r="I44" s="358">
        <v>590</v>
      </c>
      <c r="J44" s="359">
        <v>485</v>
      </c>
      <c r="K44" s="359">
        <v>409</v>
      </c>
      <c r="L44" s="359">
        <v>364</v>
      </c>
      <c r="M44" s="360">
        <v>321</v>
      </c>
    </row>
    <row r="45" spans="2:13" ht="27.75" customHeight="1" x14ac:dyDescent="0.15">
      <c r="B45" s="1187"/>
      <c r="C45" s="1188"/>
      <c r="D45" s="106"/>
      <c r="E45" s="1191" t="s">
        <v>37</v>
      </c>
      <c r="F45" s="1191"/>
      <c r="G45" s="1191"/>
      <c r="H45" s="1192"/>
      <c r="I45" s="358">
        <v>1044</v>
      </c>
      <c r="J45" s="359">
        <v>1029</v>
      </c>
      <c r="K45" s="359">
        <v>955</v>
      </c>
      <c r="L45" s="359">
        <v>956</v>
      </c>
      <c r="M45" s="360">
        <v>909</v>
      </c>
    </row>
    <row r="46" spans="2:13" ht="27.75" customHeight="1" x14ac:dyDescent="0.15">
      <c r="B46" s="1187"/>
      <c r="C46" s="1188"/>
      <c r="D46" s="107"/>
      <c r="E46" s="1191" t="s">
        <v>38</v>
      </c>
      <c r="F46" s="1191"/>
      <c r="G46" s="1191"/>
      <c r="H46" s="1192"/>
      <c r="I46" s="358" t="s">
        <v>519</v>
      </c>
      <c r="J46" s="359" t="s">
        <v>519</v>
      </c>
      <c r="K46" s="359" t="s">
        <v>519</v>
      </c>
      <c r="L46" s="359" t="s">
        <v>519</v>
      </c>
      <c r="M46" s="360" t="s">
        <v>519</v>
      </c>
    </row>
    <row r="47" spans="2:13" ht="27.75" customHeight="1" x14ac:dyDescent="0.15">
      <c r="B47" s="1187"/>
      <c r="C47" s="1188"/>
      <c r="D47" s="108"/>
      <c r="E47" s="1201" t="s">
        <v>39</v>
      </c>
      <c r="F47" s="1202"/>
      <c r="G47" s="1202"/>
      <c r="H47" s="1203"/>
      <c r="I47" s="358" t="s">
        <v>519</v>
      </c>
      <c r="J47" s="359" t="s">
        <v>519</v>
      </c>
      <c r="K47" s="359" t="s">
        <v>519</v>
      </c>
      <c r="L47" s="359" t="s">
        <v>519</v>
      </c>
      <c r="M47" s="360" t="s">
        <v>519</v>
      </c>
    </row>
    <row r="48" spans="2:13" ht="27.75" customHeight="1" x14ac:dyDescent="0.15">
      <c r="B48" s="1187"/>
      <c r="C48" s="1188"/>
      <c r="D48" s="106"/>
      <c r="E48" s="1191" t="s">
        <v>40</v>
      </c>
      <c r="F48" s="1191"/>
      <c r="G48" s="1191"/>
      <c r="H48" s="1192"/>
      <c r="I48" s="358" t="s">
        <v>519</v>
      </c>
      <c r="J48" s="359" t="s">
        <v>519</v>
      </c>
      <c r="K48" s="359" t="s">
        <v>519</v>
      </c>
      <c r="L48" s="359" t="s">
        <v>519</v>
      </c>
      <c r="M48" s="360" t="s">
        <v>519</v>
      </c>
    </row>
    <row r="49" spans="2:13" ht="27.75" customHeight="1" x14ac:dyDescent="0.15">
      <c r="B49" s="1189"/>
      <c r="C49" s="1190"/>
      <c r="D49" s="106"/>
      <c r="E49" s="1191" t="s">
        <v>41</v>
      </c>
      <c r="F49" s="1191"/>
      <c r="G49" s="1191"/>
      <c r="H49" s="1192"/>
      <c r="I49" s="358" t="s">
        <v>519</v>
      </c>
      <c r="J49" s="359" t="s">
        <v>519</v>
      </c>
      <c r="K49" s="359" t="s">
        <v>519</v>
      </c>
      <c r="L49" s="359" t="s">
        <v>519</v>
      </c>
      <c r="M49" s="360" t="s">
        <v>519</v>
      </c>
    </row>
    <row r="50" spans="2:13" ht="27.75" customHeight="1" x14ac:dyDescent="0.15">
      <c r="B50" s="1185" t="s">
        <v>42</v>
      </c>
      <c r="C50" s="1186"/>
      <c r="D50" s="109"/>
      <c r="E50" s="1191" t="s">
        <v>43</v>
      </c>
      <c r="F50" s="1191"/>
      <c r="G50" s="1191"/>
      <c r="H50" s="1192"/>
      <c r="I50" s="358">
        <v>4484</v>
      </c>
      <c r="J50" s="359">
        <v>4059</v>
      </c>
      <c r="K50" s="359">
        <v>4506</v>
      </c>
      <c r="L50" s="359">
        <v>5959</v>
      </c>
      <c r="M50" s="360">
        <v>6930</v>
      </c>
    </row>
    <row r="51" spans="2:13" ht="27.75" customHeight="1" x14ac:dyDescent="0.15">
      <c r="B51" s="1187"/>
      <c r="C51" s="1188"/>
      <c r="D51" s="106"/>
      <c r="E51" s="1191" t="s">
        <v>44</v>
      </c>
      <c r="F51" s="1191"/>
      <c r="G51" s="1191"/>
      <c r="H51" s="1192"/>
      <c r="I51" s="358">
        <v>665</v>
      </c>
      <c r="J51" s="359">
        <v>607</v>
      </c>
      <c r="K51" s="359">
        <v>511</v>
      </c>
      <c r="L51" s="359">
        <v>476</v>
      </c>
      <c r="M51" s="360">
        <v>450</v>
      </c>
    </row>
    <row r="52" spans="2:13" ht="27.75" customHeight="1" x14ac:dyDescent="0.15">
      <c r="B52" s="1189"/>
      <c r="C52" s="1190"/>
      <c r="D52" s="106"/>
      <c r="E52" s="1191" t="s">
        <v>45</v>
      </c>
      <c r="F52" s="1191"/>
      <c r="G52" s="1191"/>
      <c r="H52" s="1192"/>
      <c r="I52" s="358">
        <v>5206</v>
      </c>
      <c r="J52" s="359">
        <v>5589</v>
      </c>
      <c r="K52" s="359">
        <v>6952</v>
      </c>
      <c r="L52" s="359">
        <v>7242</v>
      </c>
      <c r="M52" s="360">
        <v>7137</v>
      </c>
    </row>
    <row r="53" spans="2:13" ht="27.75" customHeight="1" thickBot="1" x14ac:dyDescent="0.2">
      <c r="B53" s="1193" t="s">
        <v>46</v>
      </c>
      <c r="C53" s="1194"/>
      <c r="D53" s="110"/>
      <c r="E53" s="1195" t="s">
        <v>47</v>
      </c>
      <c r="F53" s="1195"/>
      <c r="G53" s="1195"/>
      <c r="H53" s="1196"/>
      <c r="I53" s="361">
        <v>171</v>
      </c>
      <c r="J53" s="362">
        <v>610</v>
      </c>
      <c r="K53" s="362">
        <v>-326</v>
      </c>
      <c r="L53" s="362">
        <v>-1022</v>
      </c>
      <c r="M53" s="363">
        <v>-1573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qCljpLJ6j5+yeQp9XkrwSHA4iEpVn9vFlzYwqvbBdJ4ow3vMxpl8BuEerBqnjtA0SsJ7pLyRKaLMJACl5O+6Q==" saltValue="bFOY/l+q/1hJm6INvrIY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2" t="s">
        <v>50</v>
      </c>
      <c r="D55" s="1212"/>
      <c r="E55" s="1213"/>
      <c r="F55" s="122">
        <v>1056</v>
      </c>
      <c r="G55" s="122">
        <v>1572</v>
      </c>
      <c r="H55" s="123">
        <v>1814</v>
      </c>
    </row>
    <row r="56" spans="2:8" ht="52.5" customHeight="1" x14ac:dyDescent="0.15">
      <c r="B56" s="124"/>
      <c r="C56" s="1214" t="s">
        <v>51</v>
      </c>
      <c r="D56" s="1214"/>
      <c r="E56" s="1215"/>
      <c r="F56" s="125">
        <v>101</v>
      </c>
      <c r="G56" s="125">
        <v>101</v>
      </c>
      <c r="H56" s="126">
        <v>101</v>
      </c>
    </row>
    <row r="57" spans="2:8" ht="53.25" customHeight="1" x14ac:dyDescent="0.15">
      <c r="B57" s="124"/>
      <c r="C57" s="1216" t="s">
        <v>52</v>
      </c>
      <c r="D57" s="1216"/>
      <c r="E57" s="1217"/>
      <c r="F57" s="127">
        <v>2732</v>
      </c>
      <c r="G57" s="127">
        <v>3581</v>
      </c>
      <c r="H57" s="128">
        <v>4275</v>
      </c>
    </row>
    <row r="58" spans="2:8" ht="45.75" customHeight="1" x14ac:dyDescent="0.15">
      <c r="B58" s="129"/>
      <c r="C58" s="1204" t="s">
        <v>599</v>
      </c>
      <c r="D58" s="1205"/>
      <c r="E58" s="1206"/>
      <c r="F58" s="130">
        <v>2424</v>
      </c>
      <c r="G58" s="130">
        <v>3242</v>
      </c>
      <c r="H58" s="131">
        <v>3916</v>
      </c>
    </row>
    <row r="59" spans="2:8" ht="45.75" customHeight="1" x14ac:dyDescent="0.15">
      <c r="B59" s="129"/>
      <c r="C59" s="1204" t="s">
        <v>600</v>
      </c>
      <c r="D59" s="1205"/>
      <c r="E59" s="1206"/>
      <c r="F59" s="130">
        <v>288</v>
      </c>
      <c r="G59" s="130">
        <v>309</v>
      </c>
      <c r="H59" s="131">
        <v>324</v>
      </c>
    </row>
    <row r="60" spans="2:8" ht="45.75" customHeight="1" x14ac:dyDescent="0.15">
      <c r="B60" s="129"/>
      <c r="C60" s="1204" t="s">
        <v>601</v>
      </c>
      <c r="D60" s="1205"/>
      <c r="E60" s="1206"/>
      <c r="F60" s="130">
        <v>6</v>
      </c>
      <c r="G60" s="130">
        <v>11</v>
      </c>
      <c r="H60" s="131">
        <v>17</v>
      </c>
    </row>
    <row r="61" spans="2:8" ht="45.75" customHeight="1" x14ac:dyDescent="0.15">
      <c r="B61" s="129"/>
      <c r="C61" s="1204" t="s">
        <v>602</v>
      </c>
      <c r="D61" s="1205"/>
      <c r="E61" s="1206"/>
      <c r="F61" s="130">
        <v>3</v>
      </c>
      <c r="G61" s="130">
        <v>8</v>
      </c>
      <c r="H61" s="131">
        <v>8</v>
      </c>
    </row>
    <row r="62" spans="2:8" ht="45.75" customHeight="1" thickBot="1" x14ac:dyDescent="0.2">
      <c r="B62" s="132"/>
      <c r="C62" s="1207" t="s">
        <v>603</v>
      </c>
      <c r="D62" s="1208"/>
      <c r="E62" s="1209"/>
      <c r="F62" s="133">
        <v>7</v>
      </c>
      <c r="G62" s="133">
        <v>7</v>
      </c>
      <c r="H62" s="134">
        <v>7</v>
      </c>
    </row>
    <row r="63" spans="2:8" ht="52.5" customHeight="1" thickBot="1" x14ac:dyDescent="0.2">
      <c r="B63" s="135"/>
      <c r="C63" s="1210" t="s">
        <v>53</v>
      </c>
      <c r="D63" s="1210"/>
      <c r="E63" s="1211"/>
      <c r="F63" s="136">
        <v>3889</v>
      </c>
      <c r="G63" s="136">
        <v>5254</v>
      </c>
      <c r="H63" s="137">
        <v>6190</v>
      </c>
    </row>
    <row r="64" spans="2:8" x14ac:dyDescent="0.15"/>
  </sheetData>
  <sheetProtection algorithmName="SHA-512" hashValue="oD2cG5nT1AuylJUP7bpUNVXChXq/im27zUABHmuQhoQwXBnqqHaGkuhRuWFZk5w5r1a8mRExqvndTc4d7XKpWg==" saltValue="j6mYMXXr9PUnJOukQs49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130297</v>
      </c>
      <c r="E3" s="156"/>
      <c r="F3" s="157">
        <v>88328</v>
      </c>
      <c r="G3" s="158"/>
      <c r="H3" s="159"/>
    </row>
    <row r="4" spans="1:8" x14ac:dyDescent="0.15">
      <c r="A4" s="160"/>
      <c r="B4" s="161"/>
      <c r="C4" s="162"/>
      <c r="D4" s="163">
        <v>27515</v>
      </c>
      <c r="E4" s="164"/>
      <c r="F4" s="165">
        <v>49013</v>
      </c>
      <c r="G4" s="166"/>
      <c r="H4" s="167"/>
    </row>
    <row r="5" spans="1:8" x14ac:dyDescent="0.15">
      <c r="A5" s="148" t="s">
        <v>553</v>
      </c>
      <c r="B5" s="153"/>
      <c r="C5" s="154"/>
      <c r="D5" s="155">
        <v>217183</v>
      </c>
      <c r="E5" s="156"/>
      <c r="F5" s="157">
        <v>103390</v>
      </c>
      <c r="G5" s="158"/>
      <c r="H5" s="159"/>
    </row>
    <row r="6" spans="1:8" x14ac:dyDescent="0.15">
      <c r="A6" s="160"/>
      <c r="B6" s="161"/>
      <c r="C6" s="162"/>
      <c r="D6" s="163">
        <v>71286</v>
      </c>
      <c r="E6" s="164"/>
      <c r="F6" s="165">
        <v>51269</v>
      </c>
      <c r="G6" s="166"/>
      <c r="H6" s="167"/>
    </row>
    <row r="7" spans="1:8" x14ac:dyDescent="0.15">
      <c r="A7" s="148" t="s">
        <v>554</v>
      </c>
      <c r="B7" s="153"/>
      <c r="C7" s="154"/>
      <c r="D7" s="155">
        <v>248404</v>
      </c>
      <c r="E7" s="156"/>
      <c r="F7" s="157">
        <v>117234</v>
      </c>
      <c r="G7" s="158"/>
      <c r="H7" s="159"/>
    </row>
    <row r="8" spans="1:8" x14ac:dyDescent="0.15">
      <c r="A8" s="160"/>
      <c r="B8" s="161"/>
      <c r="C8" s="162"/>
      <c r="D8" s="163">
        <v>169258</v>
      </c>
      <c r="E8" s="164"/>
      <c r="F8" s="165">
        <v>59796</v>
      </c>
      <c r="G8" s="166"/>
      <c r="H8" s="167"/>
    </row>
    <row r="9" spans="1:8" x14ac:dyDescent="0.15">
      <c r="A9" s="148" t="s">
        <v>555</v>
      </c>
      <c r="B9" s="153"/>
      <c r="C9" s="154"/>
      <c r="D9" s="155">
        <v>207167</v>
      </c>
      <c r="E9" s="156"/>
      <c r="F9" s="157">
        <v>85942</v>
      </c>
      <c r="G9" s="158"/>
      <c r="H9" s="159"/>
    </row>
    <row r="10" spans="1:8" x14ac:dyDescent="0.15">
      <c r="A10" s="160"/>
      <c r="B10" s="161"/>
      <c r="C10" s="162"/>
      <c r="D10" s="163">
        <v>110043</v>
      </c>
      <c r="E10" s="164"/>
      <c r="F10" s="165">
        <v>48630</v>
      </c>
      <c r="G10" s="166"/>
      <c r="H10" s="167"/>
    </row>
    <row r="11" spans="1:8" x14ac:dyDescent="0.15">
      <c r="A11" s="148" t="s">
        <v>556</v>
      </c>
      <c r="B11" s="153"/>
      <c r="C11" s="154"/>
      <c r="D11" s="155">
        <v>148422</v>
      </c>
      <c r="E11" s="156"/>
      <c r="F11" s="157">
        <v>95007</v>
      </c>
      <c r="G11" s="158"/>
      <c r="H11" s="159"/>
    </row>
    <row r="12" spans="1:8" x14ac:dyDescent="0.15">
      <c r="A12" s="160"/>
      <c r="B12" s="161"/>
      <c r="C12" s="168"/>
      <c r="D12" s="163">
        <v>66174</v>
      </c>
      <c r="E12" s="164"/>
      <c r="F12" s="165">
        <v>48509</v>
      </c>
      <c r="G12" s="166"/>
      <c r="H12" s="167"/>
    </row>
    <row r="13" spans="1:8" x14ac:dyDescent="0.15">
      <c r="A13" s="148"/>
      <c r="B13" s="153"/>
      <c r="C13" s="169"/>
      <c r="D13" s="170">
        <v>190295</v>
      </c>
      <c r="E13" s="171"/>
      <c r="F13" s="172">
        <v>97980</v>
      </c>
      <c r="G13" s="173"/>
      <c r="H13" s="159"/>
    </row>
    <row r="14" spans="1:8" x14ac:dyDescent="0.15">
      <c r="A14" s="160"/>
      <c r="B14" s="161"/>
      <c r="C14" s="162"/>
      <c r="D14" s="163">
        <v>88855</v>
      </c>
      <c r="E14" s="164"/>
      <c r="F14" s="165">
        <v>51443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5.31</v>
      </c>
      <c r="C19" s="174">
        <f>ROUND(VALUE(SUBSTITUTE(実質収支比率等に係る経年分析!G$48,"▲","-")),2)</f>
        <v>12.45</v>
      </c>
      <c r="D19" s="174">
        <f>ROUND(VALUE(SUBSTITUTE(実質収支比率等に係る経年分析!H$48,"▲","-")),2)</f>
        <v>13.43</v>
      </c>
      <c r="E19" s="174">
        <f>ROUND(VALUE(SUBSTITUTE(実質収支比率等に係る経年分析!I$48,"▲","-")),2)</f>
        <v>12.03</v>
      </c>
      <c r="F19" s="174">
        <f>ROUND(VALUE(SUBSTITUTE(実質収支比率等に係る経年分析!J$48,"▲","-")),2)</f>
        <v>9.26</v>
      </c>
    </row>
    <row r="20" spans="1:11" x14ac:dyDescent="0.15">
      <c r="A20" s="174" t="s">
        <v>57</v>
      </c>
      <c r="B20" s="174">
        <f>ROUND(VALUE(SUBSTITUTE(実質収支比率等に係る経年分析!F$47,"▲","-")),2)</f>
        <v>13.41</v>
      </c>
      <c r="C20" s="174">
        <f>ROUND(VALUE(SUBSTITUTE(実質収支比率等に係る経年分析!G$47,"▲","-")),2)</f>
        <v>19.64</v>
      </c>
      <c r="D20" s="174">
        <f>ROUND(VALUE(SUBSTITUTE(実質収支比率等に係る経年分析!H$47,"▲","-")),2)</f>
        <v>29.65</v>
      </c>
      <c r="E20" s="174">
        <f>ROUND(VALUE(SUBSTITUTE(実質収支比率等に係る経年分析!I$47,"▲","-")),2)</f>
        <v>41.02</v>
      </c>
      <c r="F20" s="174">
        <f>ROUND(VALUE(SUBSTITUTE(実質収支比率等に係る経年分析!J$47,"▲","-")),2)</f>
        <v>48.17</v>
      </c>
    </row>
    <row r="21" spans="1:11" x14ac:dyDescent="0.15">
      <c r="A21" s="174" t="s">
        <v>58</v>
      </c>
      <c r="B21" s="174">
        <f>IF(ISNUMBER(VALUE(SUBSTITUTE(実質収支比率等に係る経年分析!F$49,"▲","-"))),ROUND(VALUE(SUBSTITUTE(実質収支比率等に係る経年分析!F$49,"▲","-")),2),NA())</f>
        <v>1.21</v>
      </c>
      <c r="C21" s="174">
        <f>IF(ISNUMBER(VALUE(SUBSTITUTE(実質収支比率等に係る経年分析!G$49,"▲","-"))),ROUND(VALUE(SUBSTITUTE(実質収支比率等に係る経年分析!G$49,"▲","-")),2),NA())</f>
        <v>13.55</v>
      </c>
      <c r="D21" s="174">
        <f>IF(ISNUMBER(VALUE(SUBSTITUTE(実質収支比率等に係る経年分析!H$49,"▲","-"))),ROUND(VALUE(SUBSTITUTE(実質収支比率等に係る経年分析!H$49,"▲","-")),2),NA())</f>
        <v>11.82</v>
      </c>
      <c r="E21" s="174">
        <f>IF(ISNUMBER(VALUE(SUBSTITUTE(実質収支比率等に係る経年分析!I$49,"▲","-"))),ROUND(VALUE(SUBSTITUTE(実質収支比率等に係る経年分析!I$49,"▲","-")),2),NA())</f>
        <v>13</v>
      </c>
      <c r="F21" s="174">
        <f>IF(ISNUMBER(VALUE(SUBSTITUTE(実質収支比率等に係る経年分析!J$49,"▲","-"))),ROUND(VALUE(SUBSTITUTE(実質収支比率等に係る経年分析!J$49,"▲","-")),2),NA())</f>
        <v>3.45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3.51</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2.0499999999999998</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0.61</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1.31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駐車場事業特別会計</v>
      </c>
      <c r="B32" s="175">
        <f>IF(ROUND(VALUE(SUBSTITUTE(連結実質赤字比率に係る赤字・黒字の構成分析!F$38,"▲", "-")), 2) &lt; 0, ABS(ROUND(VALUE(SUBSTITUTE(連結実質赤字比率に係る赤字・黒字の構成分析!F$38,"▲", "-")), 2)), NA())</f>
        <v>1.34</v>
      </c>
      <c r="C32" s="175" t="e">
        <f>IF(ROUND(VALUE(SUBSTITUTE(連結実質赤字比率に係る赤字・黒字の構成分析!F$38,"▲", "-")), 2) &gt;= 0, ABS(ROUND(VALUE(SUBSTITUTE(連結実質赤字比率に係る赤字・黒字の構成分析!F$38,"▲", "-")), 2)), NA())</f>
        <v>#N/A</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2.2799999999999998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9.26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463</v>
      </c>
      <c r="E42" s="176"/>
      <c r="F42" s="176"/>
      <c r="G42" s="176">
        <f>'実質公債費比率（分子）の構造'!L$52</f>
        <v>483</v>
      </c>
      <c r="H42" s="176"/>
      <c r="I42" s="176"/>
      <c r="J42" s="176">
        <f>'実質公債費比率（分子）の構造'!M$52</f>
        <v>478</v>
      </c>
      <c r="K42" s="176"/>
      <c r="L42" s="176"/>
      <c r="M42" s="176">
        <f>'実質公債費比率（分子）の構造'!N$52</f>
        <v>504</v>
      </c>
      <c r="N42" s="176"/>
      <c r="O42" s="176"/>
      <c r="P42" s="176">
        <f>'実質公債費比率（分子）の構造'!O$52</f>
        <v>497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129</v>
      </c>
      <c r="C45" s="176"/>
      <c r="D45" s="176"/>
      <c r="E45" s="176">
        <f>'実質公債費比率（分子）の構造'!L$49</f>
        <v>110</v>
      </c>
      <c r="F45" s="176"/>
      <c r="G45" s="176"/>
      <c r="H45" s="176">
        <f>'実質公債費比率（分子）の構造'!M$49</f>
        <v>79</v>
      </c>
      <c r="I45" s="176"/>
      <c r="J45" s="176"/>
      <c r="K45" s="176">
        <f>'実質公債費比率（分子）の構造'!N$49</f>
        <v>47</v>
      </c>
      <c r="L45" s="176"/>
      <c r="M45" s="176"/>
      <c r="N45" s="176">
        <f>'実質公債費比率（分子）の構造'!O$49</f>
        <v>49</v>
      </c>
      <c r="O45" s="176"/>
      <c r="P45" s="176"/>
    </row>
    <row r="46" spans="1:16" x14ac:dyDescent="0.15">
      <c r="A46" s="176" t="s">
        <v>69</v>
      </c>
      <c r="B46" s="176">
        <f>'実質公債費比率（分子）の構造'!K$48</f>
        <v>19</v>
      </c>
      <c r="C46" s="176"/>
      <c r="D46" s="176"/>
      <c r="E46" s="176">
        <f>'実質公債費比率（分子）の構造'!L$48</f>
        <v>20</v>
      </c>
      <c r="F46" s="176"/>
      <c r="G46" s="176"/>
      <c r="H46" s="176">
        <f>'実質公債費比率（分子）の構造'!M$48</f>
        <v>20</v>
      </c>
      <c r="I46" s="176"/>
      <c r="J46" s="176"/>
      <c r="K46" s="176">
        <f>'実質公債費比率（分子）の構造'!N$48</f>
        <v>23</v>
      </c>
      <c r="L46" s="176"/>
      <c r="M46" s="176"/>
      <c r="N46" s="176">
        <f>'実質公債費比率（分子）の構造'!O$48</f>
        <v>23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648</v>
      </c>
      <c r="C49" s="176"/>
      <c r="D49" s="176"/>
      <c r="E49" s="176">
        <f>'実質公債費比率（分子）の構造'!L$45</f>
        <v>639</v>
      </c>
      <c r="F49" s="176"/>
      <c r="G49" s="176"/>
      <c r="H49" s="176">
        <f>'実質公債費比率（分子）の構造'!M$45</f>
        <v>654</v>
      </c>
      <c r="I49" s="176"/>
      <c r="J49" s="176"/>
      <c r="K49" s="176">
        <f>'実質公債費比率（分子）の構造'!N$45</f>
        <v>665</v>
      </c>
      <c r="L49" s="176"/>
      <c r="M49" s="176"/>
      <c r="N49" s="176">
        <f>'実質公債費比率（分子）の構造'!O$45</f>
        <v>716</v>
      </c>
      <c r="O49" s="176"/>
      <c r="P49" s="176"/>
    </row>
    <row r="50" spans="1:16" x14ac:dyDescent="0.15">
      <c r="A50" s="176" t="s">
        <v>73</v>
      </c>
      <c r="B50" s="176" t="e">
        <f>NA()</f>
        <v>#N/A</v>
      </c>
      <c r="C50" s="176">
        <f>IF(ISNUMBER('実質公債費比率（分子）の構造'!K$53),'実質公債費比率（分子）の構造'!K$53,NA())</f>
        <v>333</v>
      </c>
      <c r="D50" s="176" t="e">
        <f>NA()</f>
        <v>#N/A</v>
      </c>
      <c r="E50" s="176" t="e">
        <f>NA()</f>
        <v>#N/A</v>
      </c>
      <c r="F50" s="176">
        <f>IF(ISNUMBER('実質公債費比率（分子）の構造'!L$53),'実質公債費比率（分子）の構造'!L$53,NA())</f>
        <v>286</v>
      </c>
      <c r="G50" s="176" t="e">
        <f>NA()</f>
        <v>#N/A</v>
      </c>
      <c r="H50" s="176" t="e">
        <f>NA()</f>
        <v>#N/A</v>
      </c>
      <c r="I50" s="176">
        <f>IF(ISNUMBER('実質公債費比率（分子）の構造'!M$53),'実質公債費比率（分子）の構造'!M$53,NA())</f>
        <v>275</v>
      </c>
      <c r="J50" s="176" t="e">
        <f>NA()</f>
        <v>#N/A</v>
      </c>
      <c r="K50" s="176" t="e">
        <f>NA()</f>
        <v>#N/A</v>
      </c>
      <c r="L50" s="176">
        <f>IF(ISNUMBER('実質公債費比率（分子）の構造'!N$53),'実質公債費比率（分子）の構造'!N$53,NA())</f>
        <v>231</v>
      </c>
      <c r="M50" s="176" t="e">
        <f>NA()</f>
        <v>#N/A</v>
      </c>
      <c r="N50" s="176" t="e">
        <f>NA()</f>
        <v>#N/A</v>
      </c>
      <c r="O50" s="176">
        <f>IF(ISNUMBER('実質公債費比率（分子）の構造'!O$53),'実質公債費比率（分子）の構造'!O$53,NA())</f>
        <v>291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5206</v>
      </c>
      <c r="E56" s="175"/>
      <c r="F56" s="175"/>
      <c r="G56" s="175">
        <f>'将来負担比率（分子）の構造'!J$52</f>
        <v>5589</v>
      </c>
      <c r="H56" s="175"/>
      <c r="I56" s="175"/>
      <c r="J56" s="175">
        <f>'将来負担比率（分子）の構造'!K$52</f>
        <v>6952</v>
      </c>
      <c r="K56" s="175"/>
      <c r="L56" s="175"/>
      <c r="M56" s="175">
        <f>'将来負担比率（分子）の構造'!L$52</f>
        <v>7242</v>
      </c>
      <c r="N56" s="175"/>
      <c r="O56" s="175"/>
      <c r="P56" s="175">
        <f>'将来負担比率（分子）の構造'!M$52</f>
        <v>7137</v>
      </c>
    </row>
    <row r="57" spans="1:16" x14ac:dyDescent="0.15">
      <c r="A57" s="175" t="s">
        <v>44</v>
      </c>
      <c r="B57" s="175"/>
      <c r="C57" s="175"/>
      <c r="D57" s="175">
        <f>'将来負担比率（分子）の構造'!I$51</f>
        <v>665</v>
      </c>
      <c r="E57" s="175"/>
      <c r="F57" s="175"/>
      <c r="G57" s="175">
        <f>'将来負担比率（分子）の構造'!J$51</f>
        <v>607</v>
      </c>
      <c r="H57" s="175"/>
      <c r="I57" s="175"/>
      <c r="J57" s="175">
        <f>'将来負担比率（分子）の構造'!K$51</f>
        <v>511</v>
      </c>
      <c r="K57" s="175"/>
      <c r="L57" s="175"/>
      <c r="M57" s="175">
        <f>'将来負担比率（分子）の構造'!L$51</f>
        <v>476</v>
      </c>
      <c r="N57" s="175"/>
      <c r="O57" s="175"/>
      <c r="P57" s="175">
        <f>'将来負担比率（分子）の構造'!M$51</f>
        <v>450</v>
      </c>
    </row>
    <row r="58" spans="1:16" x14ac:dyDescent="0.15">
      <c r="A58" s="175" t="s">
        <v>43</v>
      </c>
      <c r="B58" s="175"/>
      <c r="C58" s="175"/>
      <c r="D58" s="175">
        <f>'将来負担比率（分子）の構造'!I$50</f>
        <v>4484</v>
      </c>
      <c r="E58" s="175"/>
      <c r="F58" s="175"/>
      <c r="G58" s="175">
        <f>'将来負担比率（分子）の構造'!J$50</f>
        <v>4059</v>
      </c>
      <c r="H58" s="175"/>
      <c r="I58" s="175"/>
      <c r="J58" s="175">
        <f>'将来負担比率（分子）の構造'!K$50</f>
        <v>4506</v>
      </c>
      <c r="K58" s="175"/>
      <c r="L58" s="175"/>
      <c r="M58" s="175">
        <f>'将来負担比率（分子）の構造'!L$50</f>
        <v>5959</v>
      </c>
      <c r="N58" s="175"/>
      <c r="O58" s="175"/>
      <c r="P58" s="175">
        <f>'将来負担比率（分子）の構造'!M$50</f>
        <v>6930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1044</v>
      </c>
      <c r="C62" s="175"/>
      <c r="D62" s="175"/>
      <c r="E62" s="175">
        <f>'将来負担比率（分子）の構造'!J$45</f>
        <v>1029</v>
      </c>
      <c r="F62" s="175"/>
      <c r="G62" s="175"/>
      <c r="H62" s="175">
        <f>'将来負担比率（分子）の構造'!K$45</f>
        <v>955</v>
      </c>
      <c r="I62" s="175"/>
      <c r="J62" s="175"/>
      <c r="K62" s="175">
        <f>'将来負担比率（分子）の構造'!L$45</f>
        <v>956</v>
      </c>
      <c r="L62" s="175"/>
      <c r="M62" s="175"/>
      <c r="N62" s="175">
        <f>'将来負担比率（分子）の構造'!M$45</f>
        <v>909</v>
      </c>
      <c r="O62" s="175"/>
      <c r="P62" s="175"/>
    </row>
    <row r="63" spans="1:16" x14ac:dyDescent="0.15">
      <c r="A63" s="175" t="s">
        <v>36</v>
      </c>
      <c r="B63" s="175">
        <f>'将来負担比率（分子）の構造'!I$44</f>
        <v>590</v>
      </c>
      <c r="C63" s="175"/>
      <c r="D63" s="175"/>
      <c r="E63" s="175">
        <f>'将来負担比率（分子）の構造'!J$44</f>
        <v>485</v>
      </c>
      <c r="F63" s="175"/>
      <c r="G63" s="175"/>
      <c r="H63" s="175">
        <f>'将来負担比率（分子）の構造'!K$44</f>
        <v>409</v>
      </c>
      <c r="I63" s="175"/>
      <c r="J63" s="175"/>
      <c r="K63" s="175">
        <f>'将来負担比率（分子）の構造'!L$44</f>
        <v>364</v>
      </c>
      <c r="L63" s="175"/>
      <c r="M63" s="175"/>
      <c r="N63" s="175">
        <f>'将来負担比率（分子）の構造'!M$44</f>
        <v>321</v>
      </c>
      <c r="O63" s="175"/>
      <c r="P63" s="175"/>
    </row>
    <row r="64" spans="1:16" x14ac:dyDescent="0.15">
      <c r="A64" s="175" t="s">
        <v>35</v>
      </c>
      <c r="B64" s="175">
        <f>'将来負担比率（分子）の構造'!I$43</f>
        <v>252</v>
      </c>
      <c r="C64" s="175"/>
      <c r="D64" s="175"/>
      <c r="E64" s="175">
        <f>'将来負担比率（分子）の構造'!J$43</f>
        <v>240</v>
      </c>
      <c r="F64" s="175"/>
      <c r="G64" s="175"/>
      <c r="H64" s="175">
        <f>'将来負担比率（分子）の構造'!K$43</f>
        <v>214</v>
      </c>
      <c r="I64" s="175"/>
      <c r="J64" s="175"/>
      <c r="K64" s="175">
        <f>'将来負担比率（分子）の構造'!L$43</f>
        <v>212</v>
      </c>
      <c r="L64" s="175"/>
      <c r="M64" s="175"/>
      <c r="N64" s="175">
        <f>'将来負担比率（分子）の構造'!M$43</f>
        <v>216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8639</v>
      </c>
      <c r="C66" s="175"/>
      <c r="D66" s="175"/>
      <c r="E66" s="175">
        <f>'将来負担比率（分子）の構造'!J$41</f>
        <v>9110</v>
      </c>
      <c r="F66" s="175"/>
      <c r="G66" s="175"/>
      <c r="H66" s="175">
        <f>'将来負担比率（分子）の構造'!K$41</f>
        <v>10066</v>
      </c>
      <c r="I66" s="175"/>
      <c r="J66" s="175"/>
      <c r="K66" s="175">
        <f>'将来負担比率（分子）の構造'!L$41</f>
        <v>11123</v>
      </c>
      <c r="L66" s="175"/>
      <c r="M66" s="175"/>
      <c r="N66" s="175">
        <f>'将来負担比率（分子）の構造'!M$41</f>
        <v>11499</v>
      </c>
      <c r="O66" s="175"/>
      <c r="P66" s="175"/>
    </row>
    <row r="67" spans="1:16" x14ac:dyDescent="0.15">
      <c r="A67" s="175" t="s">
        <v>77</v>
      </c>
      <c r="B67" s="175" t="e">
        <f>NA()</f>
        <v>#N/A</v>
      </c>
      <c r="C67" s="175">
        <f>IF(ISNUMBER('将来負担比率（分子）の構造'!I$53), IF('将来負担比率（分子）の構造'!I$53 &lt; 0, 0, '将来負担比率（分子）の構造'!I$53), NA())</f>
        <v>171</v>
      </c>
      <c r="D67" s="175" t="e">
        <f>NA()</f>
        <v>#N/A</v>
      </c>
      <c r="E67" s="175" t="e">
        <f>NA()</f>
        <v>#N/A</v>
      </c>
      <c r="F67" s="175">
        <f>IF(ISNUMBER('将来負担比率（分子）の構造'!J$53), IF('将来負担比率（分子）の構造'!J$53 &lt; 0, 0, '将来負担比率（分子）の構造'!J$53), NA())</f>
        <v>610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1056</v>
      </c>
      <c r="C72" s="179">
        <f>基金残高に係る経年分析!G55</f>
        <v>1572</v>
      </c>
      <c r="D72" s="179">
        <f>基金残高に係る経年分析!H55</f>
        <v>1814</v>
      </c>
    </row>
    <row r="73" spans="1:16" x14ac:dyDescent="0.15">
      <c r="A73" s="178" t="s">
        <v>80</v>
      </c>
      <c r="B73" s="179">
        <f>基金残高に係る経年分析!F56</f>
        <v>101</v>
      </c>
      <c r="C73" s="179">
        <f>基金残高に係る経年分析!G56</f>
        <v>101</v>
      </c>
      <c r="D73" s="179">
        <f>基金残高に係る経年分析!H56</f>
        <v>101</v>
      </c>
    </row>
    <row r="74" spans="1:16" x14ac:dyDescent="0.15">
      <c r="A74" s="178" t="s">
        <v>81</v>
      </c>
      <c r="B74" s="179">
        <f>基金残高に係る経年分析!F57</f>
        <v>2732</v>
      </c>
      <c r="C74" s="179">
        <f>基金残高に係る経年分析!G57</f>
        <v>3581</v>
      </c>
      <c r="D74" s="179">
        <f>基金残高に係る経年分析!H57</f>
        <v>4275</v>
      </c>
    </row>
  </sheetData>
  <sheetProtection algorithmName="SHA-512" hashValue="sCNjizDz+3N8bCb0zSa5tZijW66TEcQ58bEcV46DBDlhm5+lSFPT2aBacJVdvsQwbiZMZGbhx2HIpZdS1AQDeg==" saltValue="xwR1EiYpX7a77oQOeKg4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1111936</v>
      </c>
      <c r="S5" s="674"/>
      <c r="T5" s="674"/>
      <c r="U5" s="674"/>
      <c r="V5" s="674"/>
      <c r="W5" s="674"/>
      <c r="X5" s="674"/>
      <c r="Y5" s="702"/>
      <c r="Z5" s="715">
        <v>9.4</v>
      </c>
      <c r="AA5" s="715"/>
      <c r="AB5" s="715"/>
      <c r="AC5" s="715"/>
      <c r="AD5" s="716">
        <v>1089634</v>
      </c>
      <c r="AE5" s="716"/>
      <c r="AF5" s="716"/>
      <c r="AG5" s="716"/>
      <c r="AH5" s="716"/>
      <c r="AI5" s="716"/>
      <c r="AJ5" s="716"/>
      <c r="AK5" s="716"/>
      <c r="AL5" s="703">
        <v>29</v>
      </c>
      <c r="AM5" s="686"/>
      <c r="AN5" s="686"/>
      <c r="AO5" s="704"/>
      <c r="AP5" s="676" t="s">
        <v>234</v>
      </c>
      <c r="AQ5" s="677"/>
      <c r="AR5" s="677"/>
      <c r="AS5" s="677"/>
      <c r="AT5" s="677"/>
      <c r="AU5" s="677"/>
      <c r="AV5" s="677"/>
      <c r="AW5" s="677"/>
      <c r="AX5" s="677"/>
      <c r="AY5" s="677"/>
      <c r="AZ5" s="677"/>
      <c r="BA5" s="677"/>
      <c r="BB5" s="677"/>
      <c r="BC5" s="677"/>
      <c r="BD5" s="677"/>
      <c r="BE5" s="677"/>
      <c r="BF5" s="678"/>
      <c r="BG5" s="627">
        <v>1088357</v>
      </c>
      <c r="BH5" s="628"/>
      <c r="BI5" s="628"/>
      <c r="BJ5" s="628"/>
      <c r="BK5" s="628"/>
      <c r="BL5" s="628"/>
      <c r="BM5" s="628"/>
      <c r="BN5" s="629"/>
      <c r="BO5" s="663">
        <v>97.9</v>
      </c>
      <c r="BP5" s="663"/>
      <c r="BQ5" s="663"/>
      <c r="BR5" s="663"/>
      <c r="BS5" s="664">
        <v>30140</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24" t="s">
        <v>238</v>
      </c>
      <c r="C6" s="625"/>
      <c r="D6" s="625"/>
      <c r="E6" s="625"/>
      <c r="F6" s="625"/>
      <c r="G6" s="625"/>
      <c r="H6" s="625"/>
      <c r="I6" s="625"/>
      <c r="J6" s="625"/>
      <c r="K6" s="625"/>
      <c r="L6" s="625"/>
      <c r="M6" s="625"/>
      <c r="N6" s="625"/>
      <c r="O6" s="625"/>
      <c r="P6" s="625"/>
      <c r="Q6" s="626"/>
      <c r="R6" s="627">
        <v>40383</v>
      </c>
      <c r="S6" s="628"/>
      <c r="T6" s="628"/>
      <c r="U6" s="628"/>
      <c r="V6" s="628"/>
      <c r="W6" s="628"/>
      <c r="X6" s="628"/>
      <c r="Y6" s="629"/>
      <c r="Z6" s="663">
        <v>0.3</v>
      </c>
      <c r="AA6" s="663"/>
      <c r="AB6" s="663"/>
      <c r="AC6" s="663"/>
      <c r="AD6" s="664">
        <v>40383</v>
      </c>
      <c r="AE6" s="664"/>
      <c r="AF6" s="664"/>
      <c r="AG6" s="664"/>
      <c r="AH6" s="664"/>
      <c r="AI6" s="664"/>
      <c r="AJ6" s="664"/>
      <c r="AK6" s="664"/>
      <c r="AL6" s="630">
        <v>1.1000000000000001</v>
      </c>
      <c r="AM6" s="631"/>
      <c r="AN6" s="631"/>
      <c r="AO6" s="665"/>
      <c r="AP6" s="624" t="s">
        <v>239</v>
      </c>
      <c r="AQ6" s="625"/>
      <c r="AR6" s="625"/>
      <c r="AS6" s="625"/>
      <c r="AT6" s="625"/>
      <c r="AU6" s="625"/>
      <c r="AV6" s="625"/>
      <c r="AW6" s="625"/>
      <c r="AX6" s="625"/>
      <c r="AY6" s="625"/>
      <c r="AZ6" s="625"/>
      <c r="BA6" s="625"/>
      <c r="BB6" s="625"/>
      <c r="BC6" s="625"/>
      <c r="BD6" s="625"/>
      <c r="BE6" s="625"/>
      <c r="BF6" s="626"/>
      <c r="BG6" s="627">
        <v>1088357</v>
      </c>
      <c r="BH6" s="628"/>
      <c r="BI6" s="628"/>
      <c r="BJ6" s="628"/>
      <c r="BK6" s="628"/>
      <c r="BL6" s="628"/>
      <c r="BM6" s="628"/>
      <c r="BN6" s="629"/>
      <c r="BO6" s="663">
        <v>97.9</v>
      </c>
      <c r="BP6" s="663"/>
      <c r="BQ6" s="663"/>
      <c r="BR6" s="663"/>
      <c r="BS6" s="664">
        <v>30140</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66490</v>
      </c>
      <c r="CS6" s="628"/>
      <c r="CT6" s="628"/>
      <c r="CU6" s="628"/>
      <c r="CV6" s="628"/>
      <c r="CW6" s="628"/>
      <c r="CX6" s="628"/>
      <c r="CY6" s="629"/>
      <c r="CZ6" s="703">
        <v>0.6</v>
      </c>
      <c r="DA6" s="686"/>
      <c r="DB6" s="686"/>
      <c r="DC6" s="705"/>
      <c r="DD6" s="633" t="s">
        <v>241</v>
      </c>
      <c r="DE6" s="628"/>
      <c r="DF6" s="628"/>
      <c r="DG6" s="628"/>
      <c r="DH6" s="628"/>
      <c r="DI6" s="628"/>
      <c r="DJ6" s="628"/>
      <c r="DK6" s="628"/>
      <c r="DL6" s="628"/>
      <c r="DM6" s="628"/>
      <c r="DN6" s="628"/>
      <c r="DO6" s="628"/>
      <c r="DP6" s="629"/>
      <c r="DQ6" s="633">
        <v>66490</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613</v>
      </c>
      <c r="S7" s="628"/>
      <c r="T7" s="628"/>
      <c r="U7" s="628"/>
      <c r="V7" s="628"/>
      <c r="W7" s="628"/>
      <c r="X7" s="628"/>
      <c r="Y7" s="629"/>
      <c r="Z7" s="663">
        <v>0</v>
      </c>
      <c r="AA7" s="663"/>
      <c r="AB7" s="663"/>
      <c r="AC7" s="663"/>
      <c r="AD7" s="664">
        <v>613</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481854</v>
      </c>
      <c r="BH7" s="628"/>
      <c r="BI7" s="628"/>
      <c r="BJ7" s="628"/>
      <c r="BK7" s="628"/>
      <c r="BL7" s="628"/>
      <c r="BM7" s="628"/>
      <c r="BN7" s="629"/>
      <c r="BO7" s="663">
        <v>43.3</v>
      </c>
      <c r="BP7" s="663"/>
      <c r="BQ7" s="663"/>
      <c r="BR7" s="663"/>
      <c r="BS7" s="664" t="s">
        <v>241</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4580145</v>
      </c>
      <c r="CS7" s="628"/>
      <c r="CT7" s="628"/>
      <c r="CU7" s="628"/>
      <c r="CV7" s="628"/>
      <c r="CW7" s="628"/>
      <c r="CX7" s="628"/>
      <c r="CY7" s="629"/>
      <c r="CZ7" s="663">
        <v>40</v>
      </c>
      <c r="DA7" s="663"/>
      <c r="DB7" s="663"/>
      <c r="DC7" s="663"/>
      <c r="DD7" s="633">
        <v>231890</v>
      </c>
      <c r="DE7" s="628"/>
      <c r="DF7" s="628"/>
      <c r="DG7" s="628"/>
      <c r="DH7" s="628"/>
      <c r="DI7" s="628"/>
      <c r="DJ7" s="628"/>
      <c r="DK7" s="628"/>
      <c r="DL7" s="628"/>
      <c r="DM7" s="628"/>
      <c r="DN7" s="628"/>
      <c r="DO7" s="628"/>
      <c r="DP7" s="629"/>
      <c r="DQ7" s="633">
        <v>914809</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8773</v>
      </c>
      <c r="S8" s="628"/>
      <c r="T8" s="628"/>
      <c r="U8" s="628"/>
      <c r="V8" s="628"/>
      <c r="W8" s="628"/>
      <c r="X8" s="628"/>
      <c r="Y8" s="629"/>
      <c r="Z8" s="663">
        <v>0.1</v>
      </c>
      <c r="AA8" s="663"/>
      <c r="AB8" s="663"/>
      <c r="AC8" s="663"/>
      <c r="AD8" s="664">
        <v>8773</v>
      </c>
      <c r="AE8" s="664"/>
      <c r="AF8" s="664"/>
      <c r="AG8" s="664"/>
      <c r="AH8" s="664"/>
      <c r="AI8" s="664"/>
      <c r="AJ8" s="664"/>
      <c r="AK8" s="664"/>
      <c r="AL8" s="630">
        <v>0.2</v>
      </c>
      <c r="AM8" s="631"/>
      <c r="AN8" s="631"/>
      <c r="AO8" s="665"/>
      <c r="AP8" s="624" t="s">
        <v>246</v>
      </c>
      <c r="AQ8" s="625"/>
      <c r="AR8" s="625"/>
      <c r="AS8" s="625"/>
      <c r="AT8" s="625"/>
      <c r="AU8" s="625"/>
      <c r="AV8" s="625"/>
      <c r="AW8" s="625"/>
      <c r="AX8" s="625"/>
      <c r="AY8" s="625"/>
      <c r="AZ8" s="625"/>
      <c r="BA8" s="625"/>
      <c r="BB8" s="625"/>
      <c r="BC8" s="625"/>
      <c r="BD8" s="625"/>
      <c r="BE8" s="625"/>
      <c r="BF8" s="626"/>
      <c r="BG8" s="627">
        <v>17421</v>
      </c>
      <c r="BH8" s="628"/>
      <c r="BI8" s="628"/>
      <c r="BJ8" s="628"/>
      <c r="BK8" s="628"/>
      <c r="BL8" s="628"/>
      <c r="BM8" s="628"/>
      <c r="BN8" s="629"/>
      <c r="BO8" s="663">
        <v>1.6</v>
      </c>
      <c r="BP8" s="663"/>
      <c r="BQ8" s="663"/>
      <c r="BR8" s="663"/>
      <c r="BS8" s="664" t="s">
        <v>241</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2692267</v>
      </c>
      <c r="CS8" s="628"/>
      <c r="CT8" s="628"/>
      <c r="CU8" s="628"/>
      <c r="CV8" s="628"/>
      <c r="CW8" s="628"/>
      <c r="CX8" s="628"/>
      <c r="CY8" s="629"/>
      <c r="CZ8" s="663">
        <v>23.5</v>
      </c>
      <c r="DA8" s="663"/>
      <c r="DB8" s="663"/>
      <c r="DC8" s="663"/>
      <c r="DD8" s="633">
        <v>356827</v>
      </c>
      <c r="DE8" s="628"/>
      <c r="DF8" s="628"/>
      <c r="DG8" s="628"/>
      <c r="DH8" s="628"/>
      <c r="DI8" s="628"/>
      <c r="DJ8" s="628"/>
      <c r="DK8" s="628"/>
      <c r="DL8" s="628"/>
      <c r="DM8" s="628"/>
      <c r="DN8" s="628"/>
      <c r="DO8" s="628"/>
      <c r="DP8" s="629"/>
      <c r="DQ8" s="633">
        <v>1010055</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6253</v>
      </c>
      <c r="S9" s="628"/>
      <c r="T9" s="628"/>
      <c r="U9" s="628"/>
      <c r="V9" s="628"/>
      <c r="W9" s="628"/>
      <c r="X9" s="628"/>
      <c r="Y9" s="629"/>
      <c r="Z9" s="663">
        <v>0.1</v>
      </c>
      <c r="AA9" s="663"/>
      <c r="AB9" s="663"/>
      <c r="AC9" s="663"/>
      <c r="AD9" s="664">
        <v>6253</v>
      </c>
      <c r="AE9" s="664"/>
      <c r="AF9" s="664"/>
      <c r="AG9" s="664"/>
      <c r="AH9" s="664"/>
      <c r="AI9" s="664"/>
      <c r="AJ9" s="664"/>
      <c r="AK9" s="664"/>
      <c r="AL9" s="630">
        <v>0.2</v>
      </c>
      <c r="AM9" s="631"/>
      <c r="AN9" s="631"/>
      <c r="AO9" s="665"/>
      <c r="AP9" s="624" t="s">
        <v>249</v>
      </c>
      <c r="AQ9" s="625"/>
      <c r="AR9" s="625"/>
      <c r="AS9" s="625"/>
      <c r="AT9" s="625"/>
      <c r="AU9" s="625"/>
      <c r="AV9" s="625"/>
      <c r="AW9" s="625"/>
      <c r="AX9" s="625"/>
      <c r="AY9" s="625"/>
      <c r="AZ9" s="625"/>
      <c r="BA9" s="625"/>
      <c r="BB9" s="625"/>
      <c r="BC9" s="625"/>
      <c r="BD9" s="625"/>
      <c r="BE9" s="625"/>
      <c r="BF9" s="626"/>
      <c r="BG9" s="627">
        <v>401419</v>
      </c>
      <c r="BH9" s="628"/>
      <c r="BI9" s="628"/>
      <c r="BJ9" s="628"/>
      <c r="BK9" s="628"/>
      <c r="BL9" s="628"/>
      <c r="BM9" s="628"/>
      <c r="BN9" s="629"/>
      <c r="BO9" s="663">
        <v>36.1</v>
      </c>
      <c r="BP9" s="663"/>
      <c r="BQ9" s="663"/>
      <c r="BR9" s="663"/>
      <c r="BS9" s="664" t="s">
        <v>241</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776927</v>
      </c>
      <c r="CS9" s="628"/>
      <c r="CT9" s="628"/>
      <c r="CU9" s="628"/>
      <c r="CV9" s="628"/>
      <c r="CW9" s="628"/>
      <c r="CX9" s="628"/>
      <c r="CY9" s="629"/>
      <c r="CZ9" s="663">
        <v>6.8</v>
      </c>
      <c r="DA9" s="663"/>
      <c r="DB9" s="663"/>
      <c r="DC9" s="663"/>
      <c r="DD9" s="633">
        <v>24136</v>
      </c>
      <c r="DE9" s="628"/>
      <c r="DF9" s="628"/>
      <c r="DG9" s="628"/>
      <c r="DH9" s="628"/>
      <c r="DI9" s="628"/>
      <c r="DJ9" s="628"/>
      <c r="DK9" s="628"/>
      <c r="DL9" s="628"/>
      <c r="DM9" s="628"/>
      <c r="DN9" s="628"/>
      <c r="DO9" s="628"/>
      <c r="DP9" s="629"/>
      <c r="DQ9" s="633">
        <v>600814</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241</v>
      </c>
      <c r="S10" s="628"/>
      <c r="T10" s="628"/>
      <c r="U10" s="628"/>
      <c r="V10" s="628"/>
      <c r="W10" s="628"/>
      <c r="X10" s="628"/>
      <c r="Y10" s="629"/>
      <c r="Z10" s="663" t="s">
        <v>241</v>
      </c>
      <c r="AA10" s="663"/>
      <c r="AB10" s="663"/>
      <c r="AC10" s="663"/>
      <c r="AD10" s="664" t="s">
        <v>241</v>
      </c>
      <c r="AE10" s="664"/>
      <c r="AF10" s="664"/>
      <c r="AG10" s="664"/>
      <c r="AH10" s="664"/>
      <c r="AI10" s="664"/>
      <c r="AJ10" s="664"/>
      <c r="AK10" s="664"/>
      <c r="AL10" s="630" t="s">
        <v>241</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29063</v>
      </c>
      <c r="BH10" s="628"/>
      <c r="BI10" s="628"/>
      <c r="BJ10" s="628"/>
      <c r="BK10" s="628"/>
      <c r="BL10" s="628"/>
      <c r="BM10" s="628"/>
      <c r="BN10" s="629"/>
      <c r="BO10" s="663">
        <v>2.6</v>
      </c>
      <c r="BP10" s="663"/>
      <c r="BQ10" s="663"/>
      <c r="BR10" s="663"/>
      <c r="BS10" s="664" t="s">
        <v>241</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t="s">
        <v>241</v>
      </c>
      <c r="CS10" s="628"/>
      <c r="CT10" s="628"/>
      <c r="CU10" s="628"/>
      <c r="CV10" s="628"/>
      <c r="CW10" s="628"/>
      <c r="CX10" s="628"/>
      <c r="CY10" s="629"/>
      <c r="CZ10" s="663" t="s">
        <v>241</v>
      </c>
      <c r="DA10" s="663"/>
      <c r="DB10" s="663"/>
      <c r="DC10" s="663"/>
      <c r="DD10" s="633" t="s">
        <v>241</v>
      </c>
      <c r="DE10" s="628"/>
      <c r="DF10" s="628"/>
      <c r="DG10" s="628"/>
      <c r="DH10" s="628"/>
      <c r="DI10" s="628"/>
      <c r="DJ10" s="628"/>
      <c r="DK10" s="628"/>
      <c r="DL10" s="628"/>
      <c r="DM10" s="628"/>
      <c r="DN10" s="628"/>
      <c r="DO10" s="628"/>
      <c r="DP10" s="629"/>
      <c r="DQ10" s="633" t="s">
        <v>241</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280312</v>
      </c>
      <c r="S11" s="628"/>
      <c r="T11" s="628"/>
      <c r="U11" s="628"/>
      <c r="V11" s="628"/>
      <c r="W11" s="628"/>
      <c r="X11" s="628"/>
      <c r="Y11" s="629"/>
      <c r="Z11" s="630">
        <v>2.4</v>
      </c>
      <c r="AA11" s="631"/>
      <c r="AB11" s="631"/>
      <c r="AC11" s="632"/>
      <c r="AD11" s="633">
        <v>280312</v>
      </c>
      <c r="AE11" s="628"/>
      <c r="AF11" s="628"/>
      <c r="AG11" s="628"/>
      <c r="AH11" s="628"/>
      <c r="AI11" s="628"/>
      <c r="AJ11" s="628"/>
      <c r="AK11" s="629"/>
      <c r="AL11" s="630">
        <v>7.4</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33951</v>
      </c>
      <c r="BH11" s="628"/>
      <c r="BI11" s="628"/>
      <c r="BJ11" s="628"/>
      <c r="BK11" s="628"/>
      <c r="BL11" s="628"/>
      <c r="BM11" s="628"/>
      <c r="BN11" s="629"/>
      <c r="BO11" s="663">
        <v>3.1</v>
      </c>
      <c r="BP11" s="663"/>
      <c r="BQ11" s="663"/>
      <c r="BR11" s="663"/>
      <c r="BS11" s="664" t="s">
        <v>241</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208036</v>
      </c>
      <c r="CS11" s="628"/>
      <c r="CT11" s="628"/>
      <c r="CU11" s="628"/>
      <c r="CV11" s="628"/>
      <c r="CW11" s="628"/>
      <c r="CX11" s="628"/>
      <c r="CY11" s="629"/>
      <c r="CZ11" s="663">
        <v>1.8</v>
      </c>
      <c r="DA11" s="663"/>
      <c r="DB11" s="663"/>
      <c r="DC11" s="663"/>
      <c r="DD11" s="633">
        <v>25426</v>
      </c>
      <c r="DE11" s="628"/>
      <c r="DF11" s="628"/>
      <c r="DG11" s="628"/>
      <c r="DH11" s="628"/>
      <c r="DI11" s="628"/>
      <c r="DJ11" s="628"/>
      <c r="DK11" s="628"/>
      <c r="DL11" s="628"/>
      <c r="DM11" s="628"/>
      <c r="DN11" s="628"/>
      <c r="DO11" s="628"/>
      <c r="DP11" s="629"/>
      <c r="DQ11" s="633">
        <v>94980</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t="s">
        <v>241</v>
      </c>
      <c r="S12" s="628"/>
      <c r="T12" s="628"/>
      <c r="U12" s="628"/>
      <c r="V12" s="628"/>
      <c r="W12" s="628"/>
      <c r="X12" s="628"/>
      <c r="Y12" s="629"/>
      <c r="Z12" s="663" t="s">
        <v>241</v>
      </c>
      <c r="AA12" s="663"/>
      <c r="AB12" s="663"/>
      <c r="AC12" s="663"/>
      <c r="AD12" s="664" t="s">
        <v>241</v>
      </c>
      <c r="AE12" s="664"/>
      <c r="AF12" s="664"/>
      <c r="AG12" s="664"/>
      <c r="AH12" s="664"/>
      <c r="AI12" s="664"/>
      <c r="AJ12" s="664"/>
      <c r="AK12" s="664"/>
      <c r="AL12" s="630" t="s">
        <v>241</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456098</v>
      </c>
      <c r="BH12" s="628"/>
      <c r="BI12" s="628"/>
      <c r="BJ12" s="628"/>
      <c r="BK12" s="628"/>
      <c r="BL12" s="628"/>
      <c r="BM12" s="628"/>
      <c r="BN12" s="629"/>
      <c r="BO12" s="663">
        <v>41</v>
      </c>
      <c r="BP12" s="663"/>
      <c r="BQ12" s="663"/>
      <c r="BR12" s="663"/>
      <c r="BS12" s="664">
        <v>30140</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317721</v>
      </c>
      <c r="CS12" s="628"/>
      <c r="CT12" s="628"/>
      <c r="CU12" s="628"/>
      <c r="CV12" s="628"/>
      <c r="CW12" s="628"/>
      <c r="CX12" s="628"/>
      <c r="CY12" s="629"/>
      <c r="CZ12" s="663">
        <v>2.8</v>
      </c>
      <c r="DA12" s="663"/>
      <c r="DB12" s="663"/>
      <c r="DC12" s="663"/>
      <c r="DD12" s="633" t="s">
        <v>241</v>
      </c>
      <c r="DE12" s="628"/>
      <c r="DF12" s="628"/>
      <c r="DG12" s="628"/>
      <c r="DH12" s="628"/>
      <c r="DI12" s="628"/>
      <c r="DJ12" s="628"/>
      <c r="DK12" s="628"/>
      <c r="DL12" s="628"/>
      <c r="DM12" s="628"/>
      <c r="DN12" s="628"/>
      <c r="DO12" s="628"/>
      <c r="DP12" s="629"/>
      <c r="DQ12" s="633">
        <v>181449</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241</v>
      </c>
      <c r="S13" s="628"/>
      <c r="T13" s="628"/>
      <c r="U13" s="628"/>
      <c r="V13" s="628"/>
      <c r="W13" s="628"/>
      <c r="X13" s="628"/>
      <c r="Y13" s="629"/>
      <c r="Z13" s="663" t="s">
        <v>241</v>
      </c>
      <c r="AA13" s="663"/>
      <c r="AB13" s="663"/>
      <c r="AC13" s="663"/>
      <c r="AD13" s="664" t="s">
        <v>241</v>
      </c>
      <c r="AE13" s="664"/>
      <c r="AF13" s="664"/>
      <c r="AG13" s="664"/>
      <c r="AH13" s="664"/>
      <c r="AI13" s="664"/>
      <c r="AJ13" s="664"/>
      <c r="AK13" s="664"/>
      <c r="AL13" s="630" t="s">
        <v>132</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454161</v>
      </c>
      <c r="BH13" s="628"/>
      <c r="BI13" s="628"/>
      <c r="BJ13" s="628"/>
      <c r="BK13" s="628"/>
      <c r="BL13" s="628"/>
      <c r="BM13" s="628"/>
      <c r="BN13" s="629"/>
      <c r="BO13" s="663">
        <v>40.799999999999997</v>
      </c>
      <c r="BP13" s="663"/>
      <c r="BQ13" s="663"/>
      <c r="BR13" s="663"/>
      <c r="BS13" s="664">
        <v>30140</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1030877</v>
      </c>
      <c r="CS13" s="628"/>
      <c r="CT13" s="628"/>
      <c r="CU13" s="628"/>
      <c r="CV13" s="628"/>
      <c r="CW13" s="628"/>
      <c r="CX13" s="628"/>
      <c r="CY13" s="629"/>
      <c r="CZ13" s="663">
        <v>9</v>
      </c>
      <c r="DA13" s="663"/>
      <c r="DB13" s="663"/>
      <c r="DC13" s="663"/>
      <c r="DD13" s="633">
        <v>836561</v>
      </c>
      <c r="DE13" s="628"/>
      <c r="DF13" s="628"/>
      <c r="DG13" s="628"/>
      <c r="DH13" s="628"/>
      <c r="DI13" s="628"/>
      <c r="DJ13" s="628"/>
      <c r="DK13" s="628"/>
      <c r="DL13" s="628"/>
      <c r="DM13" s="628"/>
      <c r="DN13" s="628"/>
      <c r="DO13" s="628"/>
      <c r="DP13" s="629"/>
      <c r="DQ13" s="633">
        <v>204830</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v>147</v>
      </c>
      <c r="S14" s="628"/>
      <c r="T14" s="628"/>
      <c r="U14" s="628"/>
      <c r="V14" s="628"/>
      <c r="W14" s="628"/>
      <c r="X14" s="628"/>
      <c r="Y14" s="629"/>
      <c r="Z14" s="663">
        <v>0</v>
      </c>
      <c r="AA14" s="663"/>
      <c r="AB14" s="663"/>
      <c r="AC14" s="663"/>
      <c r="AD14" s="664">
        <v>147</v>
      </c>
      <c r="AE14" s="664"/>
      <c r="AF14" s="664"/>
      <c r="AG14" s="664"/>
      <c r="AH14" s="664"/>
      <c r="AI14" s="664"/>
      <c r="AJ14" s="664"/>
      <c r="AK14" s="664"/>
      <c r="AL14" s="630">
        <v>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50976</v>
      </c>
      <c r="BH14" s="628"/>
      <c r="BI14" s="628"/>
      <c r="BJ14" s="628"/>
      <c r="BK14" s="628"/>
      <c r="BL14" s="628"/>
      <c r="BM14" s="628"/>
      <c r="BN14" s="629"/>
      <c r="BO14" s="663">
        <v>4.5999999999999996</v>
      </c>
      <c r="BP14" s="663"/>
      <c r="BQ14" s="663"/>
      <c r="BR14" s="663"/>
      <c r="BS14" s="664" t="s">
        <v>241</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340931</v>
      </c>
      <c r="CS14" s="628"/>
      <c r="CT14" s="628"/>
      <c r="CU14" s="628"/>
      <c r="CV14" s="628"/>
      <c r="CW14" s="628"/>
      <c r="CX14" s="628"/>
      <c r="CY14" s="629"/>
      <c r="CZ14" s="663">
        <v>3</v>
      </c>
      <c r="DA14" s="663"/>
      <c r="DB14" s="663"/>
      <c r="DC14" s="663"/>
      <c r="DD14" s="633">
        <v>2445</v>
      </c>
      <c r="DE14" s="628"/>
      <c r="DF14" s="628"/>
      <c r="DG14" s="628"/>
      <c r="DH14" s="628"/>
      <c r="DI14" s="628"/>
      <c r="DJ14" s="628"/>
      <c r="DK14" s="628"/>
      <c r="DL14" s="628"/>
      <c r="DM14" s="628"/>
      <c r="DN14" s="628"/>
      <c r="DO14" s="628"/>
      <c r="DP14" s="629"/>
      <c r="DQ14" s="633">
        <v>315172</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241</v>
      </c>
      <c r="S15" s="628"/>
      <c r="T15" s="628"/>
      <c r="U15" s="628"/>
      <c r="V15" s="628"/>
      <c r="W15" s="628"/>
      <c r="X15" s="628"/>
      <c r="Y15" s="629"/>
      <c r="Z15" s="663" t="s">
        <v>241</v>
      </c>
      <c r="AA15" s="663"/>
      <c r="AB15" s="663"/>
      <c r="AC15" s="663"/>
      <c r="AD15" s="664" t="s">
        <v>241</v>
      </c>
      <c r="AE15" s="664"/>
      <c r="AF15" s="664"/>
      <c r="AG15" s="664"/>
      <c r="AH15" s="664"/>
      <c r="AI15" s="664"/>
      <c r="AJ15" s="664"/>
      <c r="AK15" s="664"/>
      <c r="AL15" s="630" t="s">
        <v>241</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99429</v>
      </c>
      <c r="BH15" s="628"/>
      <c r="BI15" s="628"/>
      <c r="BJ15" s="628"/>
      <c r="BK15" s="628"/>
      <c r="BL15" s="628"/>
      <c r="BM15" s="628"/>
      <c r="BN15" s="629"/>
      <c r="BO15" s="663">
        <v>8.9</v>
      </c>
      <c r="BP15" s="663"/>
      <c r="BQ15" s="663"/>
      <c r="BR15" s="663"/>
      <c r="BS15" s="664" t="s">
        <v>241</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713667</v>
      </c>
      <c r="CS15" s="628"/>
      <c r="CT15" s="628"/>
      <c r="CU15" s="628"/>
      <c r="CV15" s="628"/>
      <c r="CW15" s="628"/>
      <c r="CX15" s="628"/>
      <c r="CY15" s="629"/>
      <c r="CZ15" s="663">
        <v>6.2</v>
      </c>
      <c r="DA15" s="663"/>
      <c r="DB15" s="663"/>
      <c r="DC15" s="663"/>
      <c r="DD15" s="633">
        <v>180889</v>
      </c>
      <c r="DE15" s="628"/>
      <c r="DF15" s="628"/>
      <c r="DG15" s="628"/>
      <c r="DH15" s="628"/>
      <c r="DI15" s="628"/>
      <c r="DJ15" s="628"/>
      <c r="DK15" s="628"/>
      <c r="DL15" s="628"/>
      <c r="DM15" s="628"/>
      <c r="DN15" s="628"/>
      <c r="DO15" s="628"/>
      <c r="DP15" s="629"/>
      <c r="DQ15" s="633">
        <v>470551</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4239</v>
      </c>
      <c r="S16" s="628"/>
      <c r="T16" s="628"/>
      <c r="U16" s="628"/>
      <c r="V16" s="628"/>
      <c r="W16" s="628"/>
      <c r="X16" s="628"/>
      <c r="Y16" s="629"/>
      <c r="Z16" s="663">
        <v>0</v>
      </c>
      <c r="AA16" s="663"/>
      <c r="AB16" s="663"/>
      <c r="AC16" s="663"/>
      <c r="AD16" s="664">
        <v>4239</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241</v>
      </c>
      <c r="BH16" s="628"/>
      <c r="BI16" s="628"/>
      <c r="BJ16" s="628"/>
      <c r="BK16" s="628"/>
      <c r="BL16" s="628"/>
      <c r="BM16" s="628"/>
      <c r="BN16" s="629"/>
      <c r="BO16" s="663" t="s">
        <v>241</v>
      </c>
      <c r="BP16" s="663"/>
      <c r="BQ16" s="663"/>
      <c r="BR16" s="663"/>
      <c r="BS16" s="664" t="s">
        <v>241</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2508</v>
      </c>
      <c r="CS16" s="628"/>
      <c r="CT16" s="628"/>
      <c r="CU16" s="628"/>
      <c r="CV16" s="628"/>
      <c r="CW16" s="628"/>
      <c r="CX16" s="628"/>
      <c r="CY16" s="629"/>
      <c r="CZ16" s="663">
        <v>0</v>
      </c>
      <c r="DA16" s="663"/>
      <c r="DB16" s="663"/>
      <c r="DC16" s="663"/>
      <c r="DD16" s="633" t="s">
        <v>241</v>
      </c>
      <c r="DE16" s="628"/>
      <c r="DF16" s="628"/>
      <c r="DG16" s="628"/>
      <c r="DH16" s="628"/>
      <c r="DI16" s="628"/>
      <c r="DJ16" s="628"/>
      <c r="DK16" s="628"/>
      <c r="DL16" s="628"/>
      <c r="DM16" s="628"/>
      <c r="DN16" s="628"/>
      <c r="DO16" s="628"/>
      <c r="DP16" s="629"/>
      <c r="DQ16" s="633" t="s">
        <v>241</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19535</v>
      </c>
      <c r="S17" s="628"/>
      <c r="T17" s="628"/>
      <c r="U17" s="628"/>
      <c r="V17" s="628"/>
      <c r="W17" s="628"/>
      <c r="X17" s="628"/>
      <c r="Y17" s="629"/>
      <c r="Z17" s="663">
        <v>0.2</v>
      </c>
      <c r="AA17" s="663"/>
      <c r="AB17" s="663"/>
      <c r="AC17" s="663"/>
      <c r="AD17" s="664">
        <v>19535</v>
      </c>
      <c r="AE17" s="664"/>
      <c r="AF17" s="664"/>
      <c r="AG17" s="664"/>
      <c r="AH17" s="664"/>
      <c r="AI17" s="664"/>
      <c r="AJ17" s="664"/>
      <c r="AK17" s="664"/>
      <c r="AL17" s="630">
        <v>0.5</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241</v>
      </c>
      <c r="BH17" s="628"/>
      <c r="BI17" s="628"/>
      <c r="BJ17" s="628"/>
      <c r="BK17" s="628"/>
      <c r="BL17" s="628"/>
      <c r="BM17" s="628"/>
      <c r="BN17" s="629"/>
      <c r="BO17" s="663" t="s">
        <v>241</v>
      </c>
      <c r="BP17" s="663"/>
      <c r="BQ17" s="663"/>
      <c r="BR17" s="663"/>
      <c r="BS17" s="664" t="s">
        <v>241</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715940</v>
      </c>
      <c r="CS17" s="628"/>
      <c r="CT17" s="628"/>
      <c r="CU17" s="628"/>
      <c r="CV17" s="628"/>
      <c r="CW17" s="628"/>
      <c r="CX17" s="628"/>
      <c r="CY17" s="629"/>
      <c r="CZ17" s="663">
        <v>6.3</v>
      </c>
      <c r="DA17" s="663"/>
      <c r="DB17" s="663"/>
      <c r="DC17" s="663"/>
      <c r="DD17" s="633" t="s">
        <v>241</v>
      </c>
      <c r="DE17" s="628"/>
      <c r="DF17" s="628"/>
      <c r="DG17" s="628"/>
      <c r="DH17" s="628"/>
      <c r="DI17" s="628"/>
      <c r="DJ17" s="628"/>
      <c r="DK17" s="628"/>
      <c r="DL17" s="628"/>
      <c r="DM17" s="628"/>
      <c r="DN17" s="628"/>
      <c r="DO17" s="628"/>
      <c r="DP17" s="629"/>
      <c r="DQ17" s="633">
        <v>671386</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5412</v>
      </c>
      <c r="S18" s="628"/>
      <c r="T18" s="628"/>
      <c r="U18" s="628"/>
      <c r="V18" s="628"/>
      <c r="W18" s="628"/>
      <c r="X18" s="628"/>
      <c r="Y18" s="629"/>
      <c r="Z18" s="663">
        <v>0</v>
      </c>
      <c r="AA18" s="663"/>
      <c r="AB18" s="663"/>
      <c r="AC18" s="663"/>
      <c r="AD18" s="664">
        <v>5412</v>
      </c>
      <c r="AE18" s="664"/>
      <c r="AF18" s="664"/>
      <c r="AG18" s="664"/>
      <c r="AH18" s="664"/>
      <c r="AI18" s="664"/>
      <c r="AJ18" s="664"/>
      <c r="AK18" s="664"/>
      <c r="AL18" s="630">
        <v>0.1</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241</v>
      </c>
      <c r="BH18" s="628"/>
      <c r="BI18" s="628"/>
      <c r="BJ18" s="628"/>
      <c r="BK18" s="628"/>
      <c r="BL18" s="628"/>
      <c r="BM18" s="628"/>
      <c r="BN18" s="629"/>
      <c r="BO18" s="663" t="s">
        <v>241</v>
      </c>
      <c r="BP18" s="663"/>
      <c r="BQ18" s="663"/>
      <c r="BR18" s="663"/>
      <c r="BS18" s="664" t="s">
        <v>241</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241</v>
      </c>
      <c r="CS18" s="628"/>
      <c r="CT18" s="628"/>
      <c r="CU18" s="628"/>
      <c r="CV18" s="628"/>
      <c r="CW18" s="628"/>
      <c r="CX18" s="628"/>
      <c r="CY18" s="629"/>
      <c r="CZ18" s="663" t="s">
        <v>241</v>
      </c>
      <c r="DA18" s="663"/>
      <c r="DB18" s="663"/>
      <c r="DC18" s="663"/>
      <c r="DD18" s="633" t="s">
        <v>241</v>
      </c>
      <c r="DE18" s="628"/>
      <c r="DF18" s="628"/>
      <c r="DG18" s="628"/>
      <c r="DH18" s="628"/>
      <c r="DI18" s="628"/>
      <c r="DJ18" s="628"/>
      <c r="DK18" s="628"/>
      <c r="DL18" s="628"/>
      <c r="DM18" s="628"/>
      <c r="DN18" s="628"/>
      <c r="DO18" s="628"/>
      <c r="DP18" s="629"/>
      <c r="DQ18" s="633" t="s">
        <v>241</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5412</v>
      </c>
      <c r="S19" s="628"/>
      <c r="T19" s="628"/>
      <c r="U19" s="628"/>
      <c r="V19" s="628"/>
      <c r="W19" s="628"/>
      <c r="X19" s="628"/>
      <c r="Y19" s="629"/>
      <c r="Z19" s="663">
        <v>0</v>
      </c>
      <c r="AA19" s="663"/>
      <c r="AB19" s="663"/>
      <c r="AC19" s="663"/>
      <c r="AD19" s="664">
        <v>5412</v>
      </c>
      <c r="AE19" s="664"/>
      <c r="AF19" s="664"/>
      <c r="AG19" s="664"/>
      <c r="AH19" s="664"/>
      <c r="AI19" s="664"/>
      <c r="AJ19" s="664"/>
      <c r="AK19" s="664"/>
      <c r="AL19" s="630">
        <v>0.1</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23579</v>
      </c>
      <c r="BH19" s="628"/>
      <c r="BI19" s="628"/>
      <c r="BJ19" s="628"/>
      <c r="BK19" s="628"/>
      <c r="BL19" s="628"/>
      <c r="BM19" s="628"/>
      <c r="BN19" s="629"/>
      <c r="BO19" s="663">
        <v>2.1</v>
      </c>
      <c r="BP19" s="663"/>
      <c r="BQ19" s="663"/>
      <c r="BR19" s="663"/>
      <c r="BS19" s="664" t="s">
        <v>241</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241</v>
      </c>
      <c r="CS19" s="628"/>
      <c r="CT19" s="628"/>
      <c r="CU19" s="628"/>
      <c r="CV19" s="628"/>
      <c r="CW19" s="628"/>
      <c r="CX19" s="628"/>
      <c r="CY19" s="629"/>
      <c r="CZ19" s="663" t="s">
        <v>241</v>
      </c>
      <c r="DA19" s="663"/>
      <c r="DB19" s="663"/>
      <c r="DC19" s="663"/>
      <c r="DD19" s="633" t="s">
        <v>132</v>
      </c>
      <c r="DE19" s="628"/>
      <c r="DF19" s="628"/>
      <c r="DG19" s="628"/>
      <c r="DH19" s="628"/>
      <c r="DI19" s="628"/>
      <c r="DJ19" s="628"/>
      <c r="DK19" s="628"/>
      <c r="DL19" s="628"/>
      <c r="DM19" s="628"/>
      <c r="DN19" s="628"/>
      <c r="DO19" s="628"/>
      <c r="DP19" s="629"/>
      <c r="DQ19" s="633" t="s">
        <v>241</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t="s">
        <v>132</v>
      </c>
      <c r="S20" s="628"/>
      <c r="T20" s="628"/>
      <c r="U20" s="628"/>
      <c r="V20" s="628"/>
      <c r="W20" s="628"/>
      <c r="X20" s="628"/>
      <c r="Y20" s="629"/>
      <c r="Z20" s="663" t="s">
        <v>241</v>
      </c>
      <c r="AA20" s="663"/>
      <c r="AB20" s="663"/>
      <c r="AC20" s="663"/>
      <c r="AD20" s="664" t="s">
        <v>241</v>
      </c>
      <c r="AE20" s="664"/>
      <c r="AF20" s="664"/>
      <c r="AG20" s="664"/>
      <c r="AH20" s="664"/>
      <c r="AI20" s="664"/>
      <c r="AJ20" s="664"/>
      <c r="AK20" s="664"/>
      <c r="AL20" s="630" t="s">
        <v>241</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23579</v>
      </c>
      <c r="BH20" s="628"/>
      <c r="BI20" s="628"/>
      <c r="BJ20" s="628"/>
      <c r="BK20" s="628"/>
      <c r="BL20" s="628"/>
      <c r="BM20" s="628"/>
      <c r="BN20" s="629"/>
      <c r="BO20" s="663">
        <v>2.1</v>
      </c>
      <c r="BP20" s="663"/>
      <c r="BQ20" s="663"/>
      <c r="BR20" s="663"/>
      <c r="BS20" s="664" t="s">
        <v>241</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11445509</v>
      </c>
      <c r="CS20" s="628"/>
      <c r="CT20" s="628"/>
      <c r="CU20" s="628"/>
      <c r="CV20" s="628"/>
      <c r="CW20" s="628"/>
      <c r="CX20" s="628"/>
      <c r="CY20" s="629"/>
      <c r="CZ20" s="663">
        <v>100</v>
      </c>
      <c r="DA20" s="663"/>
      <c r="DB20" s="663"/>
      <c r="DC20" s="663"/>
      <c r="DD20" s="633">
        <v>1658174</v>
      </c>
      <c r="DE20" s="628"/>
      <c r="DF20" s="628"/>
      <c r="DG20" s="628"/>
      <c r="DH20" s="628"/>
      <c r="DI20" s="628"/>
      <c r="DJ20" s="628"/>
      <c r="DK20" s="628"/>
      <c r="DL20" s="628"/>
      <c r="DM20" s="628"/>
      <c r="DN20" s="628"/>
      <c r="DO20" s="628"/>
      <c r="DP20" s="629"/>
      <c r="DQ20" s="633">
        <v>4530536</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2527645</v>
      </c>
      <c r="S21" s="628"/>
      <c r="T21" s="628"/>
      <c r="U21" s="628"/>
      <c r="V21" s="628"/>
      <c r="W21" s="628"/>
      <c r="X21" s="628"/>
      <c r="Y21" s="629"/>
      <c r="Z21" s="663">
        <v>21.3</v>
      </c>
      <c r="AA21" s="663"/>
      <c r="AB21" s="663"/>
      <c r="AC21" s="663"/>
      <c r="AD21" s="664">
        <v>2289012</v>
      </c>
      <c r="AE21" s="664"/>
      <c r="AF21" s="664"/>
      <c r="AG21" s="664"/>
      <c r="AH21" s="664"/>
      <c r="AI21" s="664"/>
      <c r="AJ21" s="664"/>
      <c r="AK21" s="664"/>
      <c r="AL21" s="630">
        <v>60.8</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v>1277</v>
      </c>
      <c r="BH21" s="628"/>
      <c r="BI21" s="628"/>
      <c r="BJ21" s="628"/>
      <c r="BK21" s="628"/>
      <c r="BL21" s="628"/>
      <c r="BM21" s="628"/>
      <c r="BN21" s="629"/>
      <c r="BO21" s="663">
        <v>0.1</v>
      </c>
      <c r="BP21" s="663"/>
      <c r="BQ21" s="663"/>
      <c r="BR21" s="663"/>
      <c r="BS21" s="664" t="s">
        <v>241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2289012</v>
      </c>
      <c r="S22" s="628"/>
      <c r="T22" s="628"/>
      <c r="U22" s="628"/>
      <c r="V22" s="628"/>
      <c r="W22" s="628"/>
      <c r="X22" s="628"/>
      <c r="Y22" s="629"/>
      <c r="Z22" s="663">
        <v>19.3</v>
      </c>
      <c r="AA22" s="663"/>
      <c r="AB22" s="663"/>
      <c r="AC22" s="663"/>
      <c r="AD22" s="664">
        <v>2289012</v>
      </c>
      <c r="AE22" s="664"/>
      <c r="AF22" s="664"/>
      <c r="AG22" s="664"/>
      <c r="AH22" s="664"/>
      <c r="AI22" s="664"/>
      <c r="AJ22" s="664"/>
      <c r="AK22" s="664"/>
      <c r="AL22" s="630">
        <v>60.8</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241</v>
      </c>
      <c r="BH22" s="628"/>
      <c r="BI22" s="628"/>
      <c r="BJ22" s="628"/>
      <c r="BK22" s="628"/>
      <c r="BL22" s="628"/>
      <c r="BM22" s="628"/>
      <c r="BN22" s="629"/>
      <c r="BO22" s="663" t="s">
        <v>132</v>
      </c>
      <c r="BP22" s="663"/>
      <c r="BQ22" s="663"/>
      <c r="BR22" s="663"/>
      <c r="BS22" s="664" t="s">
        <v>241</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238633</v>
      </c>
      <c r="S23" s="628"/>
      <c r="T23" s="628"/>
      <c r="U23" s="628"/>
      <c r="V23" s="628"/>
      <c r="W23" s="628"/>
      <c r="X23" s="628"/>
      <c r="Y23" s="629"/>
      <c r="Z23" s="663">
        <v>2</v>
      </c>
      <c r="AA23" s="663"/>
      <c r="AB23" s="663"/>
      <c r="AC23" s="663"/>
      <c r="AD23" s="664" t="s">
        <v>241</v>
      </c>
      <c r="AE23" s="664"/>
      <c r="AF23" s="664"/>
      <c r="AG23" s="664"/>
      <c r="AH23" s="664"/>
      <c r="AI23" s="664"/>
      <c r="AJ23" s="664"/>
      <c r="AK23" s="664"/>
      <c r="AL23" s="630" t="s">
        <v>132</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v>22302</v>
      </c>
      <c r="BH23" s="628"/>
      <c r="BI23" s="628"/>
      <c r="BJ23" s="628"/>
      <c r="BK23" s="628"/>
      <c r="BL23" s="628"/>
      <c r="BM23" s="628"/>
      <c r="BN23" s="629"/>
      <c r="BO23" s="663">
        <v>2</v>
      </c>
      <c r="BP23" s="663"/>
      <c r="BQ23" s="663"/>
      <c r="BR23" s="663"/>
      <c r="BS23" s="664" t="s">
        <v>241</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t="s">
        <v>241</v>
      </c>
      <c r="S24" s="628"/>
      <c r="T24" s="628"/>
      <c r="U24" s="628"/>
      <c r="V24" s="628"/>
      <c r="W24" s="628"/>
      <c r="X24" s="628"/>
      <c r="Y24" s="629"/>
      <c r="Z24" s="663" t="s">
        <v>241</v>
      </c>
      <c r="AA24" s="663"/>
      <c r="AB24" s="663"/>
      <c r="AC24" s="663"/>
      <c r="AD24" s="664" t="s">
        <v>241</v>
      </c>
      <c r="AE24" s="664"/>
      <c r="AF24" s="664"/>
      <c r="AG24" s="664"/>
      <c r="AH24" s="664"/>
      <c r="AI24" s="664"/>
      <c r="AJ24" s="664"/>
      <c r="AK24" s="664"/>
      <c r="AL24" s="630" t="s">
        <v>241</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241</v>
      </c>
      <c r="BH24" s="628"/>
      <c r="BI24" s="628"/>
      <c r="BJ24" s="628"/>
      <c r="BK24" s="628"/>
      <c r="BL24" s="628"/>
      <c r="BM24" s="628"/>
      <c r="BN24" s="629"/>
      <c r="BO24" s="663" t="s">
        <v>132</v>
      </c>
      <c r="BP24" s="663"/>
      <c r="BQ24" s="663"/>
      <c r="BR24" s="663"/>
      <c r="BS24" s="664" t="s">
        <v>241</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2977915</v>
      </c>
      <c r="CS24" s="674"/>
      <c r="CT24" s="674"/>
      <c r="CU24" s="674"/>
      <c r="CV24" s="674"/>
      <c r="CW24" s="674"/>
      <c r="CX24" s="674"/>
      <c r="CY24" s="702"/>
      <c r="CZ24" s="703">
        <v>26</v>
      </c>
      <c r="DA24" s="686"/>
      <c r="DB24" s="686"/>
      <c r="DC24" s="705"/>
      <c r="DD24" s="701">
        <v>1820988</v>
      </c>
      <c r="DE24" s="674"/>
      <c r="DF24" s="674"/>
      <c r="DG24" s="674"/>
      <c r="DH24" s="674"/>
      <c r="DI24" s="674"/>
      <c r="DJ24" s="674"/>
      <c r="DK24" s="702"/>
      <c r="DL24" s="701">
        <v>1784768</v>
      </c>
      <c r="DM24" s="674"/>
      <c r="DN24" s="674"/>
      <c r="DO24" s="674"/>
      <c r="DP24" s="674"/>
      <c r="DQ24" s="674"/>
      <c r="DR24" s="674"/>
      <c r="DS24" s="674"/>
      <c r="DT24" s="674"/>
      <c r="DU24" s="674"/>
      <c r="DV24" s="702"/>
      <c r="DW24" s="703">
        <v>46.9</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4005248</v>
      </c>
      <c r="S25" s="628"/>
      <c r="T25" s="628"/>
      <c r="U25" s="628"/>
      <c r="V25" s="628"/>
      <c r="W25" s="628"/>
      <c r="X25" s="628"/>
      <c r="Y25" s="629"/>
      <c r="Z25" s="663">
        <v>33.700000000000003</v>
      </c>
      <c r="AA25" s="663"/>
      <c r="AB25" s="663"/>
      <c r="AC25" s="663"/>
      <c r="AD25" s="664">
        <v>3744313</v>
      </c>
      <c r="AE25" s="664"/>
      <c r="AF25" s="664"/>
      <c r="AG25" s="664"/>
      <c r="AH25" s="664"/>
      <c r="AI25" s="664"/>
      <c r="AJ25" s="664"/>
      <c r="AK25" s="664"/>
      <c r="AL25" s="630">
        <v>99.5</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241</v>
      </c>
      <c r="BH25" s="628"/>
      <c r="BI25" s="628"/>
      <c r="BJ25" s="628"/>
      <c r="BK25" s="628"/>
      <c r="BL25" s="628"/>
      <c r="BM25" s="628"/>
      <c r="BN25" s="629"/>
      <c r="BO25" s="663" t="s">
        <v>241</v>
      </c>
      <c r="BP25" s="663"/>
      <c r="BQ25" s="663"/>
      <c r="BR25" s="663"/>
      <c r="BS25" s="664" t="s">
        <v>241</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1163451</v>
      </c>
      <c r="CS25" s="636"/>
      <c r="CT25" s="636"/>
      <c r="CU25" s="636"/>
      <c r="CV25" s="636"/>
      <c r="CW25" s="636"/>
      <c r="CX25" s="636"/>
      <c r="CY25" s="637"/>
      <c r="CZ25" s="630">
        <v>10.199999999999999</v>
      </c>
      <c r="DA25" s="638"/>
      <c r="DB25" s="638"/>
      <c r="DC25" s="639"/>
      <c r="DD25" s="633">
        <v>997301</v>
      </c>
      <c r="DE25" s="636"/>
      <c r="DF25" s="636"/>
      <c r="DG25" s="636"/>
      <c r="DH25" s="636"/>
      <c r="DI25" s="636"/>
      <c r="DJ25" s="636"/>
      <c r="DK25" s="637"/>
      <c r="DL25" s="633">
        <v>965041</v>
      </c>
      <c r="DM25" s="636"/>
      <c r="DN25" s="636"/>
      <c r="DO25" s="636"/>
      <c r="DP25" s="636"/>
      <c r="DQ25" s="636"/>
      <c r="DR25" s="636"/>
      <c r="DS25" s="636"/>
      <c r="DT25" s="636"/>
      <c r="DU25" s="636"/>
      <c r="DV25" s="637"/>
      <c r="DW25" s="630">
        <v>25.4</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884</v>
      </c>
      <c r="S26" s="628"/>
      <c r="T26" s="628"/>
      <c r="U26" s="628"/>
      <c r="V26" s="628"/>
      <c r="W26" s="628"/>
      <c r="X26" s="628"/>
      <c r="Y26" s="629"/>
      <c r="Z26" s="663">
        <v>0</v>
      </c>
      <c r="AA26" s="663"/>
      <c r="AB26" s="663"/>
      <c r="AC26" s="663"/>
      <c r="AD26" s="664">
        <v>884</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241</v>
      </c>
      <c r="BH26" s="628"/>
      <c r="BI26" s="628"/>
      <c r="BJ26" s="628"/>
      <c r="BK26" s="628"/>
      <c r="BL26" s="628"/>
      <c r="BM26" s="628"/>
      <c r="BN26" s="629"/>
      <c r="BO26" s="663" t="s">
        <v>241</v>
      </c>
      <c r="BP26" s="663"/>
      <c r="BQ26" s="663"/>
      <c r="BR26" s="663"/>
      <c r="BS26" s="664" t="s">
        <v>241</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601531</v>
      </c>
      <c r="CS26" s="628"/>
      <c r="CT26" s="628"/>
      <c r="CU26" s="628"/>
      <c r="CV26" s="628"/>
      <c r="CW26" s="628"/>
      <c r="CX26" s="628"/>
      <c r="CY26" s="629"/>
      <c r="CZ26" s="630">
        <v>5.3</v>
      </c>
      <c r="DA26" s="638"/>
      <c r="DB26" s="638"/>
      <c r="DC26" s="639"/>
      <c r="DD26" s="633">
        <v>524134</v>
      </c>
      <c r="DE26" s="628"/>
      <c r="DF26" s="628"/>
      <c r="DG26" s="628"/>
      <c r="DH26" s="628"/>
      <c r="DI26" s="628"/>
      <c r="DJ26" s="628"/>
      <c r="DK26" s="629"/>
      <c r="DL26" s="633" t="s">
        <v>241</v>
      </c>
      <c r="DM26" s="628"/>
      <c r="DN26" s="628"/>
      <c r="DO26" s="628"/>
      <c r="DP26" s="628"/>
      <c r="DQ26" s="628"/>
      <c r="DR26" s="628"/>
      <c r="DS26" s="628"/>
      <c r="DT26" s="628"/>
      <c r="DU26" s="628"/>
      <c r="DV26" s="629"/>
      <c r="DW26" s="630" t="s">
        <v>241</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49721</v>
      </c>
      <c r="S27" s="628"/>
      <c r="T27" s="628"/>
      <c r="U27" s="628"/>
      <c r="V27" s="628"/>
      <c r="W27" s="628"/>
      <c r="X27" s="628"/>
      <c r="Y27" s="629"/>
      <c r="Z27" s="663">
        <v>0.4</v>
      </c>
      <c r="AA27" s="663"/>
      <c r="AB27" s="663"/>
      <c r="AC27" s="663"/>
      <c r="AD27" s="664" t="s">
        <v>241</v>
      </c>
      <c r="AE27" s="664"/>
      <c r="AF27" s="664"/>
      <c r="AG27" s="664"/>
      <c r="AH27" s="664"/>
      <c r="AI27" s="664"/>
      <c r="AJ27" s="664"/>
      <c r="AK27" s="664"/>
      <c r="AL27" s="630" t="s">
        <v>241</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1111936</v>
      </c>
      <c r="BH27" s="628"/>
      <c r="BI27" s="628"/>
      <c r="BJ27" s="628"/>
      <c r="BK27" s="628"/>
      <c r="BL27" s="628"/>
      <c r="BM27" s="628"/>
      <c r="BN27" s="629"/>
      <c r="BO27" s="663">
        <v>100</v>
      </c>
      <c r="BP27" s="663"/>
      <c r="BQ27" s="663"/>
      <c r="BR27" s="663"/>
      <c r="BS27" s="664">
        <v>30140</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1098524</v>
      </c>
      <c r="CS27" s="636"/>
      <c r="CT27" s="636"/>
      <c r="CU27" s="636"/>
      <c r="CV27" s="636"/>
      <c r="CW27" s="636"/>
      <c r="CX27" s="636"/>
      <c r="CY27" s="637"/>
      <c r="CZ27" s="630">
        <v>9.6</v>
      </c>
      <c r="DA27" s="638"/>
      <c r="DB27" s="638"/>
      <c r="DC27" s="639"/>
      <c r="DD27" s="633">
        <v>152301</v>
      </c>
      <c r="DE27" s="636"/>
      <c r="DF27" s="636"/>
      <c r="DG27" s="636"/>
      <c r="DH27" s="636"/>
      <c r="DI27" s="636"/>
      <c r="DJ27" s="636"/>
      <c r="DK27" s="637"/>
      <c r="DL27" s="633">
        <v>148341</v>
      </c>
      <c r="DM27" s="636"/>
      <c r="DN27" s="636"/>
      <c r="DO27" s="636"/>
      <c r="DP27" s="636"/>
      <c r="DQ27" s="636"/>
      <c r="DR27" s="636"/>
      <c r="DS27" s="636"/>
      <c r="DT27" s="636"/>
      <c r="DU27" s="636"/>
      <c r="DV27" s="637"/>
      <c r="DW27" s="630">
        <v>3.9</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90075</v>
      </c>
      <c r="S28" s="628"/>
      <c r="T28" s="628"/>
      <c r="U28" s="628"/>
      <c r="V28" s="628"/>
      <c r="W28" s="628"/>
      <c r="X28" s="628"/>
      <c r="Y28" s="629"/>
      <c r="Z28" s="663">
        <v>0.8</v>
      </c>
      <c r="AA28" s="663"/>
      <c r="AB28" s="663"/>
      <c r="AC28" s="663"/>
      <c r="AD28" s="664">
        <v>5890</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715940</v>
      </c>
      <c r="CS28" s="628"/>
      <c r="CT28" s="628"/>
      <c r="CU28" s="628"/>
      <c r="CV28" s="628"/>
      <c r="CW28" s="628"/>
      <c r="CX28" s="628"/>
      <c r="CY28" s="629"/>
      <c r="CZ28" s="630">
        <v>6.3</v>
      </c>
      <c r="DA28" s="638"/>
      <c r="DB28" s="638"/>
      <c r="DC28" s="639"/>
      <c r="DD28" s="633">
        <v>671386</v>
      </c>
      <c r="DE28" s="628"/>
      <c r="DF28" s="628"/>
      <c r="DG28" s="628"/>
      <c r="DH28" s="628"/>
      <c r="DI28" s="628"/>
      <c r="DJ28" s="628"/>
      <c r="DK28" s="629"/>
      <c r="DL28" s="633">
        <v>671386</v>
      </c>
      <c r="DM28" s="628"/>
      <c r="DN28" s="628"/>
      <c r="DO28" s="628"/>
      <c r="DP28" s="628"/>
      <c r="DQ28" s="628"/>
      <c r="DR28" s="628"/>
      <c r="DS28" s="628"/>
      <c r="DT28" s="628"/>
      <c r="DU28" s="628"/>
      <c r="DV28" s="629"/>
      <c r="DW28" s="630">
        <v>17.600000000000001</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14879</v>
      </c>
      <c r="S29" s="628"/>
      <c r="T29" s="628"/>
      <c r="U29" s="628"/>
      <c r="V29" s="628"/>
      <c r="W29" s="628"/>
      <c r="X29" s="628"/>
      <c r="Y29" s="629"/>
      <c r="Z29" s="663">
        <v>0.1</v>
      </c>
      <c r="AA29" s="663"/>
      <c r="AB29" s="663"/>
      <c r="AC29" s="663"/>
      <c r="AD29" s="664" t="s">
        <v>132</v>
      </c>
      <c r="AE29" s="664"/>
      <c r="AF29" s="664"/>
      <c r="AG29" s="664"/>
      <c r="AH29" s="664"/>
      <c r="AI29" s="664"/>
      <c r="AJ29" s="664"/>
      <c r="AK29" s="664"/>
      <c r="AL29" s="630" t="s">
        <v>241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715940</v>
      </c>
      <c r="CS29" s="636"/>
      <c r="CT29" s="636"/>
      <c r="CU29" s="636"/>
      <c r="CV29" s="636"/>
      <c r="CW29" s="636"/>
      <c r="CX29" s="636"/>
      <c r="CY29" s="637"/>
      <c r="CZ29" s="630">
        <v>6.3</v>
      </c>
      <c r="DA29" s="638"/>
      <c r="DB29" s="638"/>
      <c r="DC29" s="639"/>
      <c r="DD29" s="633">
        <v>671386</v>
      </c>
      <c r="DE29" s="636"/>
      <c r="DF29" s="636"/>
      <c r="DG29" s="636"/>
      <c r="DH29" s="636"/>
      <c r="DI29" s="636"/>
      <c r="DJ29" s="636"/>
      <c r="DK29" s="637"/>
      <c r="DL29" s="633">
        <v>671386</v>
      </c>
      <c r="DM29" s="636"/>
      <c r="DN29" s="636"/>
      <c r="DO29" s="636"/>
      <c r="DP29" s="636"/>
      <c r="DQ29" s="636"/>
      <c r="DR29" s="636"/>
      <c r="DS29" s="636"/>
      <c r="DT29" s="636"/>
      <c r="DU29" s="636"/>
      <c r="DV29" s="637"/>
      <c r="DW29" s="630">
        <v>17.600000000000001</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1401342</v>
      </c>
      <c r="S30" s="628"/>
      <c r="T30" s="628"/>
      <c r="U30" s="628"/>
      <c r="V30" s="628"/>
      <c r="W30" s="628"/>
      <c r="X30" s="628"/>
      <c r="Y30" s="629"/>
      <c r="Z30" s="663">
        <v>11.8</v>
      </c>
      <c r="AA30" s="663"/>
      <c r="AB30" s="663"/>
      <c r="AC30" s="663"/>
      <c r="AD30" s="664" t="s">
        <v>241</v>
      </c>
      <c r="AE30" s="664"/>
      <c r="AF30" s="664"/>
      <c r="AG30" s="664"/>
      <c r="AH30" s="664"/>
      <c r="AI30" s="664"/>
      <c r="AJ30" s="664"/>
      <c r="AK30" s="664"/>
      <c r="AL30" s="630" t="s">
        <v>241</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662987</v>
      </c>
      <c r="CS30" s="628"/>
      <c r="CT30" s="628"/>
      <c r="CU30" s="628"/>
      <c r="CV30" s="628"/>
      <c r="CW30" s="628"/>
      <c r="CX30" s="628"/>
      <c r="CY30" s="629"/>
      <c r="CZ30" s="630">
        <v>5.8</v>
      </c>
      <c r="DA30" s="638"/>
      <c r="DB30" s="638"/>
      <c r="DC30" s="639"/>
      <c r="DD30" s="633">
        <v>626955</v>
      </c>
      <c r="DE30" s="628"/>
      <c r="DF30" s="628"/>
      <c r="DG30" s="628"/>
      <c r="DH30" s="628"/>
      <c r="DI30" s="628"/>
      <c r="DJ30" s="628"/>
      <c r="DK30" s="629"/>
      <c r="DL30" s="633">
        <v>626955</v>
      </c>
      <c r="DM30" s="628"/>
      <c r="DN30" s="628"/>
      <c r="DO30" s="628"/>
      <c r="DP30" s="628"/>
      <c r="DQ30" s="628"/>
      <c r="DR30" s="628"/>
      <c r="DS30" s="628"/>
      <c r="DT30" s="628"/>
      <c r="DU30" s="628"/>
      <c r="DV30" s="629"/>
      <c r="DW30" s="630">
        <v>16.5</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t="s">
        <v>241</v>
      </c>
      <c r="S31" s="628"/>
      <c r="T31" s="628"/>
      <c r="U31" s="628"/>
      <c r="V31" s="628"/>
      <c r="W31" s="628"/>
      <c r="X31" s="628"/>
      <c r="Y31" s="629"/>
      <c r="Z31" s="663" t="s">
        <v>241</v>
      </c>
      <c r="AA31" s="663"/>
      <c r="AB31" s="663"/>
      <c r="AC31" s="663"/>
      <c r="AD31" s="664" t="s">
        <v>241</v>
      </c>
      <c r="AE31" s="664"/>
      <c r="AF31" s="664"/>
      <c r="AG31" s="664"/>
      <c r="AH31" s="664"/>
      <c r="AI31" s="664"/>
      <c r="AJ31" s="664"/>
      <c r="AK31" s="664"/>
      <c r="AL31" s="630" t="s">
        <v>241</v>
      </c>
      <c r="AM31" s="631"/>
      <c r="AN31" s="631"/>
      <c r="AO31" s="665"/>
      <c r="AP31" s="688" t="s">
        <v>318</v>
      </c>
      <c r="AQ31" s="689"/>
      <c r="AR31" s="689"/>
      <c r="AS31" s="689"/>
      <c r="AT31" s="690" t="s">
        <v>319</v>
      </c>
      <c r="AU31" s="218"/>
      <c r="AV31" s="218"/>
      <c r="AW31" s="218"/>
      <c r="AX31" s="676" t="s">
        <v>191</v>
      </c>
      <c r="AY31" s="677"/>
      <c r="AZ31" s="677"/>
      <c r="BA31" s="677"/>
      <c r="BB31" s="677"/>
      <c r="BC31" s="677"/>
      <c r="BD31" s="677"/>
      <c r="BE31" s="677"/>
      <c r="BF31" s="678"/>
      <c r="BG31" s="684">
        <v>99.2</v>
      </c>
      <c r="BH31" s="685"/>
      <c r="BI31" s="685"/>
      <c r="BJ31" s="685"/>
      <c r="BK31" s="685"/>
      <c r="BL31" s="685"/>
      <c r="BM31" s="686">
        <v>96.7</v>
      </c>
      <c r="BN31" s="685"/>
      <c r="BO31" s="685"/>
      <c r="BP31" s="685"/>
      <c r="BQ31" s="687"/>
      <c r="BR31" s="684">
        <v>99.1</v>
      </c>
      <c r="BS31" s="685"/>
      <c r="BT31" s="685"/>
      <c r="BU31" s="685"/>
      <c r="BV31" s="685"/>
      <c r="BW31" s="685"/>
      <c r="BX31" s="686">
        <v>96.9</v>
      </c>
      <c r="BY31" s="685"/>
      <c r="BZ31" s="685"/>
      <c r="CA31" s="685"/>
      <c r="CB31" s="687"/>
      <c r="CD31" s="642"/>
      <c r="CE31" s="643"/>
      <c r="CF31" s="624" t="s">
        <v>320</v>
      </c>
      <c r="CG31" s="625"/>
      <c r="CH31" s="625"/>
      <c r="CI31" s="625"/>
      <c r="CJ31" s="625"/>
      <c r="CK31" s="625"/>
      <c r="CL31" s="625"/>
      <c r="CM31" s="625"/>
      <c r="CN31" s="625"/>
      <c r="CO31" s="625"/>
      <c r="CP31" s="625"/>
      <c r="CQ31" s="626"/>
      <c r="CR31" s="627">
        <v>52953</v>
      </c>
      <c r="CS31" s="636"/>
      <c r="CT31" s="636"/>
      <c r="CU31" s="636"/>
      <c r="CV31" s="636"/>
      <c r="CW31" s="636"/>
      <c r="CX31" s="636"/>
      <c r="CY31" s="637"/>
      <c r="CZ31" s="630">
        <v>0.5</v>
      </c>
      <c r="DA31" s="638"/>
      <c r="DB31" s="638"/>
      <c r="DC31" s="639"/>
      <c r="DD31" s="633">
        <v>44431</v>
      </c>
      <c r="DE31" s="636"/>
      <c r="DF31" s="636"/>
      <c r="DG31" s="636"/>
      <c r="DH31" s="636"/>
      <c r="DI31" s="636"/>
      <c r="DJ31" s="636"/>
      <c r="DK31" s="637"/>
      <c r="DL31" s="633">
        <v>44431</v>
      </c>
      <c r="DM31" s="636"/>
      <c r="DN31" s="636"/>
      <c r="DO31" s="636"/>
      <c r="DP31" s="636"/>
      <c r="DQ31" s="636"/>
      <c r="DR31" s="636"/>
      <c r="DS31" s="636"/>
      <c r="DT31" s="636"/>
      <c r="DU31" s="636"/>
      <c r="DV31" s="637"/>
      <c r="DW31" s="630">
        <v>1.2</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581191</v>
      </c>
      <c r="S32" s="628"/>
      <c r="T32" s="628"/>
      <c r="U32" s="628"/>
      <c r="V32" s="628"/>
      <c r="W32" s="628"/>
      <c r="X32" s="628"/>
      <c r="Y32" s="629"/>
      <c r="Z32" s="663">
        <v>4.9000000000000004</v>
      </c>
      <c r="AA32" s="663"/>
      <c r="AB32" s="663"/>
      <c r="AC32" s="663"/>
      <c r="AD32" s="664" t="s">
        <v>241</v>
      </c>
      <c r="AE32" s="664"/>
      <c r="AF32" s="664"/>
      <c r="AG32" s="664"/>
      <c r="AH32" s="664"/>
      <c r="AI32" s="664"/>
      <c r="AJ32" s="664"/>
      <c r="AK32" s="664"/>
      <c r="AL32" s="630" t="s">
        <v>241</v>
      </c>
      <c r="AM32" s="631"/>
      <c r="AN32" s="631"/>
      <c r="AO32" s="665"/>
      <c r="AP32" s="666"/>
      <c r="AQ32" s="667"/>
      <c r="AR32" s="667"/>
      <c r="AS32" s="667"/>
      <c r="AT32" s="691"/>
      <c r="AU32" s="214" t="s">
        <v>322</v>
      </c>
      <c r="AX32" s="624" t="s">
        <v>323</v>
      </c>
      <c r="AY32" s="625"/>
      <c r="AZ32" s="625"/>
      <c r="BA32" s="625"/>
      <c r="BB32" s="625"/>
      <c r="BC32" s="625"/>
      <c r="BD32" s="625"/>
      <c r="BE32" s="625"/>
      <c r="BF32" s="626"/>
      <c r="BG32" s="683">
        <v>99.4</v>
      </c>
      <c r="BH32" s="636"/>
      <c r="BI32" s="636"/>
      <c r="BJ32" s="636"/>
      <c r="BK32" s="636"/>
      <c r="BL32" s="636"/>
      <c r="BM32" s="631">
        <v>97.6</v>
      </c>
      <c r="BN32" s="636"/>
      <c r="BO32" s="636"/>
      <c r="BP32" s="636"/>
      <c r="BQ32" s="661"/>
      <c r="BR32" s="683">
        <v>99.3</v>
      </c>
      <c r="BS32" s="636"/>
      <c r="BT32" s="636"/>
      <c r="BU32" s="636"/>
      <c r="BV32" s="636"/>
      <c r="BW32" s="636"/>
      <c r="BX32" s="631">
        <v>97.8</v>
      </c>
      <c r="BY32" s="636"/>
      <c r="BZ32" s="636"/>
      <c r="CA32" s="636"/>
      <c r="CB32" s="661"/>
      <c r="CD32" s="644"/>
      <c r="CE32" s="645"/>
      <c r="CF32" s="624" t="s">
        <v>324</v>
      </c>
      <c r="CG32" s="625"/>
      <c r="CH32" s="625"/>
      <c r="CI32" s="625"/>
      <c r="CJ32" s="625"/>
      <c r="CK32" s="625"/>
      <c r="CL32" s="625"/>
      <c r="CM32" s="625"/>
      <c r="CN32" s="625"/>
      <c r="CO32" s="625"/>
      <c r="CP32" s="625"/>
      <c r="CQ32" s="626"/>
      <c r="CR32" s="627" t="s">
        <v>241</v>
      </c>
      <c r="CS32" s="628"/>
      <c r="CT32" s="628"/>
      <c r="CU32" s="628"/>
      <c r="CV32" s="628"/>
      <c r="CW32" s="628"/>
      <c r="CX32" s="628"/>
      <c r="CY32" s="629"/>
      <c r="CZ32" s="630" t="s">
        <v>241</v>
      </c>
      <c r="DA32" s="638"/>
      <c r="DB32" s="638"/>
      <c r="DC32" s="639"/>
      <c r="DD32" s="633" t="s">
        <v>241</v>
      </c>
      <c r="DE32" s="628"/>
      <c r="DF32" s="628"/>
      <c r="DG32" s="628"/>
      <c r="DH32" s="628"/>
      <c r="DI32" s="628"/>
      <c r="DJ32" s="628"/>
      <c r="DK32" s="629"/>
      <c r="DL32" s="633" t="s">
        <v>241</v>
      </c>
      <c r="DM32" s="628"/>
      <c r="DN32" s="628"/>
      <c r="DO32" s="628"/>
      <c r="DP32" s="628"/>
      <c r="DQ32" s="628"/>
      <c r="DR32" s="628"/>
      <c r="DS32" s="628"/>
      <c r="DT32" s="628"/>
      <c r="DU32" s="628"/>
      <c r="DV32" s="629"/>
      <c r="DW32" s="630" t="s">
        <v>241</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13012</v>
      </c>
      <c r="S33" s="628"/>
      <c r="T33" s="628"/>
      <c r="U33" s="628"/>
      <c r="V33" s="628"/>
      <c r="W33" s="628"/>
      <c r="X33" s="628"/>
      <c r="Y33" s="629"/>
      <c r="Z33" s="663">
        <v>0.1</v>
      </c>
      <c r="AA33" s="663"/>
      <c r="AB33" s="663"/>
      <c r="AC33" s="663"/>
      <c r="AD33" s="664">
        <v>11419</v>
      </c>
      <c r="AE33" s="664"/>
      <c r="AF33" s="664"/>
      <c r="AG33" s="664"/>
      <c r="AH33" s="664"/>
      <c r="AI33" s="664"/>
      <c r="AJ33" s="664"/>
      <c r="AK33" s="664"/>
      <c r="AL33" s="630">
        <v>0.3</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99</v>
      </c>
      <c r="BH33" s="612"/>
      <c r="BI33" s="612"/>
      <c r="BJ33" s="612"/>
      <c r="BK33" s="612"/>
      <c r="BL33" s="612"/>
      <c r="BM33" s="656">
        <v>95.7</v>
      </c>
      <c r="BN33" s="612"/>
      <c r="BO33" s="612"/>
      <c r="BP33" s="612"/>
      <c r="BQ33" s="650"/>
      <c r="BR33" s="682">
        <v>98.9</v>
      </c>
      <c r="BS33" s="612"/>
      <c r="BT33" s="612"/>
      <c r="BU33" s="612"/>
      <c r="BV33" s="612"/>
      <c r="BW33" s="612"/>
      <c r="BX33" s="656">
        <v>95.7</v>
      </c>
      <c r="BY33" s="612"/>
      <c r="BZ33" s="612"/>
      <c r="CA33" s="612"/>
      <c r="CB33" s="650"/>
      <c r="CD33" s="624" t="s">
        <v>327</v>
      </c>
      <c r="CE33" s="625"/>
      <c r="CF33" s="625"/>
      <c r="CG33" s="625"/>
      <c r="CH33" s="625"/>
      <c r="CI33" s="625"/>
      <c r="CJ33" s="625"/>
      <c r="CK33" s="625"/>
      <c r="CL33" s="625"/>
      <c r="CM33" s="625"/>
      <c r="CN33" s="625"/>
      <c r="CO33" s="625"/>
      <c r="CP33" s="625"/>
      <c r="CQ33" s="626"/>
      <c r="CR33" s="627">
        <v>6806912</v>
      </c>
      <c r="CS33" s="636"/>
      <c r="CT33" s="636"/>
      <c r="CU33" s="636"/>
      <c r="CV33" s="636"/>
      <c r="CW33" s="636"/>
      <c r="CX33" s="636"/>
      <c r="CY33" s="637"/>
      <c r="CZ33" s="630">
        <v>59.5</v>
      </c>
      <c r="DA33" s="638"/>
      <c r="DB33" s="638"/>
      <c r="DC33" s="639"/>
      <c r="DD33" s="633">
        <v>2503942</v>
      </c>
      <c r="DE33" s="636"/>
      <c r="DF33" s="636"/>
      <c r="DG33" s="636"/>
      <c r="DH33" s="636"/>
      <c r="DI33" s="636"/>
      <c r="DJ33" s="636"/>
      <c r="DK33" s="637"/>
      <c r="DL33" s="633">
        <v>1728026</v>
      </c>
      <c r="DM33" s="636"/>
      <c r="DN33" s="636"/>
      <c r="DO33" s="636"/>
      <c r="DP33" s="636"/>
      <c r="DQ33" s="636"/>
      <c r="DR33" s="636"/>
      <c r="DS33" s="636"/>
      <c r="DT33" s="636"/>
      <c r="DU33" s="636"/>
      <c r="DV33" s="637"/>
      <c r="DW33" s="630">
        <v>45.4</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3427281</v>
      </c>
      <c r="S34" s="628"/>
      <c r="T34" s="628"/>
      <c r="U34" s="628"/>
      <c r="V34" s="628"/>
      <c r="W34" s="628"/>
      <c r="X34" s="628"/>
      <c r="Y34" s="629"/>
      <c r="Z34" s="663">
        <v>28.9</v>
      </c>
      <c r="AA34" s="663"/>
      <c r="AB34" s="663"/>
      <c r="AC34" s="663"/>
      <c r="AD34" s="664" t="s">
        <v>241</v>
      </c>
      <c r="AE34" s="664"/>
      <c r="AF34" s="664"/>
      <c r="AG34" s="664"/>
      <c r="AH34" s="664"/>
      <c r="AI34" s="664"/>
      <c r="AJ34" s="664"/>
      <c r="AK34" s="664"/>
      <c r="AL34" s="630" t="s">
        <v>241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2968387</v>
      </c>
      <c r="CS34" s="628"/>
      <c r="CT34" s="628"/>
      <c r="CU34" s="628"/>
      <c r="CV34" s="628"/>
      <c r="CW34" s="628"/>
      <c r="CX34" s="628"/>
      <c r="CY34" s="629"/>
      <c r="CZ34" s="630">
        <v>25.9</v>
      </c>
      <c r="DA34" s="638"/>
      <c r="DB34" s="638"/>
      <c r="DC34" s="639"/>
      <c r="DD34" s="633">
        <v>626621</v>
      </c>
      <c r="DE34" s="628"/>
      <c r="DF34" s="628"/>
      <c r="DG34" s="628"/>
      <c r="DH34" s="628"/>
      <c r="DI34" s="628"/>
      <c r="DJ34" s="628"/>
      <c r="DK34" s="629"/>
      <c r="DL34" s="633">
        <v>526614</v>
      </c>
      <c r="DM34" s="628"/>
      <c r="DN34" s="628"/>
      <c r="DO34" s="628"/>
      <c r="DP34" s="628"/>
      <c r="DQ34" s="628"/>
      <c r="DR34" s="628"/>
      <c r="DS34" s="628"/>
      <c r="DT34" s="628"/>
      <c r="DU34" s="628"/>
      <c r="DV34" s="629"/>
      <c r="DW34" s="630">
        <v>13.8</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589866</v>
      </c>
      <c r="S35" s="628"/>
      <c r="T35" s="628"/>
      <c r="U35" s="628"/>
      <c r="V35" s="628"/>
      <c r="W35" s="628"/>
      <c r="X35" s="628"/>
      <c r="Y35" s="629"/>
      <c r="Z35" s="663">
        <v>5</v>
      </c>
      <c r="AA35" s="663"/>
      <c r="AB35" s="663"/>
      <c r="AC35" s="663"/>
      <c r="AD35" s="664" t="s">
        <v>241</v>
      </c>
      <c r="AE35" s="664"/>
      <c r="AF35" s="664"/>
      <c r="AG35" s="664"/>
      <c r="AH35" s="664"/>
      <c r="AI35" s="664"/>
      <c r="AJ35" s="664"/>
      <c r="AK35" s="664"/>
      <c r="AL35" s="630" t="s">
        <v>241</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65554</v>
      </c>
      <c r="CS35" s="636"/>
      <c r="CT35" s="636"/>
      <c r="CU35" s="636"/>
      <c r="CV35" s="636"/>
      <c r="CW35" s="636"/>
      <c r="CX35" s="636"/>
      <c r="CY35" s="637"/>
      <c r="CZ35" s="630">
        <v>0.6</v>
      </c>
      <c r="DA35" s="638"/>
      <c r="DB35" s="638"/>
      <c r="DC35" s="639"/>
      <c r="DD35" s="633">
        <v>19327</v>
      </c>
      <c r="DE35" s="636"/>
      <c r="DF35" s="636"/>
      <c r="DG35" s="636"/>
      <c r="DH35" s="636"/>
      <c r="DI35" s="636"/>
      <c r="DJ35" s="636"/>
      <c r="DK35" s="637"/>
      <c r="DL35" s="633">
        <v>19327</v>
      </c>
      <c r="DM35" s="636"/>
      <c r="DN35" s="636"/>
      <c r="DO35" s="636"/>
      <c r="DP35" s="636"/>
      <c r="DQ35" s="636"/>
      <c r="DR35" s="636"/>
      <c r="DS35" s="636"/>
      <c r="DT35" s="636"/>
      <c r="DU35" s="636"/>
      <c r="DV35" s="637"/>
      <c r="DW35" s="630">
        <v>0.5</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576541</v>
      </c>
      <c r="S36" s="628"/>
      <c r="T36" s="628"/>
      <c r="U36" s="628"/>
      <c r="V36" s="628"/>
      <c r="W36" s="628"/>
      <c r="X36" s="628"/>
      <c r="Y36" s="629"/>
      <c r="Z36" s="663">
        <v>4.9000000000000004</v>
      </c>
      <c r="AA36" s="663"/>
      <c r="AB36" s="663"/>
      <c r="AC36" s="663"/>
      <c r="AD36" s="664" t="s">
        <v>241</v>
      </c>
      <c r="AE36" s="664"/>
      <c r="AF36" s="664"/>
      <c r="AG36" s="664"/>
      <c r="AH36" s="664"/>
      <c r="AI36" s="664"/>
      <c r="AJ36" s="664"/>
      <c r="AK36" s="664"/>
      <c r="AL36" s="630" t="s">
        <v>241</v>
      </c>
      <c r="AM36" s="631"/>
      <c r="AN36" s="631"/>
      <c r="AO36" s="665"/>
      <c r="AP36" s="222"/>
      <c r="AQ36" s="670" t="s">
        <v>335</v>
      </c>
      <c r="AR36" s="671"/>
      <c r="AS36" s="671"/>
      <c r="AT36" s="671"/>
      <c r="AU36" s="671"/>
      <c r="AV36" s="671"/>
      <c r="AW36" s="671"/>
      <c r="AX36" s="671"/>
      <c r="AY36" s="672"/>
      <c r="AZ36" s="673">
        <v>893390</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2390</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1397199</v>
      </c>
      <c r="CS36" s="628"/>
      <c r="CT36" s="628"/>
      <c r="CU36" s="628"/>
      <c r="CV36" s="628"/>
      <c r="CW36" s="628"/>
      <c r="CX36" s="628"/>
      <c r="CY36" s="629"/>
      <c r="CZ36" s="630">
        <v>12.2</v>
      </c>
      <c r="DA36" s="638"/>
      <c r="DB36" s="638"/>
      <c r="DC36" s="639"/>
      <c r="DD36" s="633">
        <v>1012709</v>
      </c>
      <c r="DE36" s="628"/>
      <c r="DF36" s="628"/>
      <c r="DG36" s="628"/>
      <c r="DH36" s="628"/>
      <c r="DI36" s="628"/>
      <c r="DJ36" s="628"/>
      <c r="DK36" s="629"/>
      <c r="DL36" s="633">
        <v>703211</v>
      </c>
      <c r="DM36" s="628"/>
      <c r="DN36" s="628"/>
      <c r="DO36" s="628"/>
      <c r="DP36" s="628"/>
      <c r="DQ36" s="628"/>
      <c r="DR36" s="628"/>
      <c r="DS36" s="628"/>
      <c r="DT36" s="628"/>
      <c r="DU36" s="628"/>
      <c r="DV36" s="629"/>
      <c r="DW36" s="630">
        <v>18.5</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83540</v>
      </c>
      <c r="S37" s="628"/>
      <c r="T37" s="628"/>
      <c r="U37" s="628"/>
      <c r="V37" s="628"/>
      <c r="W37" s="628"/>
      <c r="X37" s="628"/>
      <c r="Y37" s="629"/>
      <c r="Z37" s="663">
        <v>0.7</v>
      </c>
      <c r="AA37" s="663"/>
      <c r="AB37" s="663"/>
      <c r="AC37" s="663"/>
      <c r="AD37" s="664">
        <v>387</v>
      </c>
      <c r="AE37" s="664"/>
      <c r="AF37" s="664"/>
      <c r="AG37" s="664"/>
      <c r="AH37" s="664"/>
      <c r="AI37" s="664"/>
      <c r="AJ37" s="664"/>
      <c r="AK37" s="664"/>
      <c r="AL37" s="630">
        <v>0</v>
      </c>
      <c r="AM37" s="631"/>
      <c r="AN37" s="631"/>
      <c r="AO37" s="665"/>
      <c r="AQ37" s="658" t="s">
        <v>339</v>
      </c>
      <c r="AR37" s="659"/>
      <c r="AS37" s="659"/>
      <c r="AT37" s="659"/>
      <c r="AU37" s="659"/>
      <c r="AV37" s="659"/>
      <c r="AW37" s="659"/>
      <c r="AX37" s="659"/>
      <c r="AY37" s="660"/>
      <c r="AZ37" s="627">
        <v>176860</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-18816</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663243</v>
      </c>
      <c r="CS37" s="636"/>
      <c r="CT37" s="636"/>
      <c r="CU37" s="636"/>
      <c r="CV37" s="636"/>
      <c r="CW37" s="636"/>
      <c r="CX37" s="636"/>
      <c r="CY37" s="637"/>
      <c r="CZ37" s="630">
        <v>5.8</v>
      </c>
      <c r="DA37" s="638"/>
      <c r="DB37" s="638"/>
      <c r="DC37" s="639"/>
      <c r="DD37" s="633">
        <v>663243</v>
      </c>
      <c r="DE37" s="636"/>
      <c r="DF37" s="636"/>
      <c r="DG37" s="636"/>
      <c r="DH37" s="636"/>
      <c r="DI37" s="636"/>
      <c r="DJ37" s="636"/>
      <c r="DK37" s="637"/>
      <c r="DL37" s="633">
        <v>616955</v>
      </c>
      <c r="DM37" s="636"/>
      <c r="DN37" s="636"/>
      <c r="DO37" s="636"/>
      <c r="DP37" s="636"/>
      <c r="DQ37" s="636"/>
      <c r="DR37" s="636"/>
      <c r="DS37" s="636"/>
      <c r="DT37" s="636"/>
      <c r="DU37" s="636"/>
      <c r="DV37" s="637"/>
      <c r="DW37" s="630">
        <v>16.2</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1038568</v>
      </c>
      <c r="S38" s="628"/>
      <c r="T38" s="628"/>
      <c r="U38" s="628"/>
      <c r="V38" s="628"/>
      <c r="W38" s="628"/>
      <c r="X38" s="628"/>
      <c r="Y38" s="629"/>
      <c r="Z38" s="663">
        <v>8.6999999999999993</v>
      </c>
      <c r="AA38" s="663"/>
      <c r="AB38" s="663"/>
      <c r="AC38" s="663"/>
      <c r="AD38" s="664" t="s">
        <v>241</v>
      </c>
      <c r="AE38" s="664"/>
      <c r="AF38" s="664"/>
      <c r="AG38" s="664"/>
      <c r="AH38" s="664"/>
      <c r="AI38" s="664"/>
      <c r="AJ38" s="664"/>
      <c r="AK38" s="664"/>
      <c r="AL38" s="630" t="s">
        <v>132</v>
      </c>
      <c r="AM38" s="631"/>
      <c r="AN38" s="631"/>
      <c r="AO38" s="665"/>
      <c r="AQ38" s="658" t="s">
        <v>343</v>
      </c>
      <c r="AR38" s="659"/>
      <c r="AS38" s="659"/>
      <c r="AT38" s="659"/>
      <c r="AU38" s="659"/>
      <c r="AV38" s="659"/>
      <c r="AW38" s="659"/>
      <c r="AX38" s="659"/>
      <c r="AY38" s="660"/>
      <c r="AZ38" s="627">
        <v>55145</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1974</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838245</v>
      </c>
      <c r="CS38" s="628"/>
      <c r="CT38" s="628"/>
      <c r="CU38" s="628"/>
      <c r="CV38" s="628"/>
      <c r="CW38" s="628"/>
      <c r="CX38" s="628"/>
      <c r="CY38" s="629"/>
      <c r="CZ38" s="630">
        <v>7.3</v>
      </c>
      <c r="DA38" s="638"/>
      <c r="DB38" s="638"/>
      <c r="DC38" s="639"/>
      <c r="DD38" s="633">
        <v>575381</v>
      </c>
      <c r="DE38" s="628"/>
      <c r="DF38" s="628"/>
      <c r="DG38" s="628"/>
      <c r="DH38" s="628"/>
      <c r="DI38" s="628"/>
      <c r="DJ38" s="628"/>
      <c r="DK38" s="629"/>
      <c r="DL38" s="633">
        <v>478874</v>
      </c>
      <c r="DM38" s="628"/>
      <c r="DN38" s="628"/>
      <c r="DO38" s="628"/>
      <c r="DP38" s="628"/>
      <c r="DQ38" s="628"/>
      <c r="DR38" s="628"/>
      <c r="DS38" s="628"/>
      <c r="DT38" s="628"/>
      <c r="DU38" s="628"/>
      <c r="DV38" s="629"/>
      <c r="DW38" s="630">
        <v>12.6</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241</v>
      </c>
      <c r="S39" s="628"/>
      <c r="T39" s="628"/>
      <c r="U39" s="628"/>
      <c r="V39" s="628"/>
      <c r="W39" s="628"/>
      <c r="X39" s="628"/>
      <c r="Y39" s="629"/>
      <c r="Z39" s="663" t="s">
        <v>241</v>
      </c>
      <c r="AA39" s="663"/>
      <c r="AB39" s="663"/>
      <c r="AC39" s="663"/>
      <c r="AD39" s="664" t="s">
        <v>241</v>
      </c>
      <c r="AE39" s="664"/>
      <c r="AF39" s="664"/>
      <c r="AG39" s="664"/>
      <c r="AH39" s="664"/>
      <c r="AI39" s="664"/>
      <c r="AJ39" s="664"/>
      <c r="AK39" s="664"/>
      <c r="AL39" s="630" t="s">
        <v>241</v>
      </c>
      <c r="AM39" s="631"/>
      <c r="AN39" s="631"/>
      <c r="AO39" s="665"/>
      <c r="AQ39" s="658" t="s">
        <v>347</v>
      </c>
      <c r="AR39" s="659"/>
      <c r="AS39" s="659"/>
      <c r="AT39" s="659"/>
      <c r="AU39" s="659"/>
      <c r="AV39" s="659"/>
      <c r="AW39" s="659"/>
      <c r="AX39" s="659"/>
      <c r="AY39" s="660"/>
      <c r="AZ39" s="627">
        <v>39827</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3420</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1517427</v>
      </c>
      <c r="CS39" s="636"/>
      <c r="CT39" s="636"/>
      <c r="CU39" s="636"/>
      <c r="CV39" s="636"/>
      <c r="CW39" s="636"/>
      <c r="CX39" s="636"/>
      <c r="CY39" s="637"/>
      <c r="CZ39" s="630">
        <v>13.3</v>
      </c>
      <c r="DA39" s="638"/>
      <c r="DB39" s="638"/>
      <c r="DC39" s="639"/>
      <c r="DD39" s="633">
        <v>269904</v>
      </c>
      <c r="DE39" s="636"/>
      <c r="DF39" s="636"/>
      <c r="DG39" s="636"/>
      <c r="DH39" s="636"/>
      <c r="DI39" s="636"/>
      <c r="DJ39" s="636"/>
      <c r="DK39" s="637"/>
      <c r="DL39" s="633" t="s">
        <v>241</v>
      </c>
      <c r="DM39" s="636"/>
      <c r="DN39" s="636"/>
      <c r="DO39" s="636"/>
      <c r="DP39" s="636"/>
      <c r="DQ39" s="636"/>
      <c r="DR39" s="636"/>
      <c r="DS39" s="636"/>
      <c r="DT39" s="636"/>
      <c r="DU39" s="636"/>
      <c r="DV39" s="637"/>
      <c r="DW39" s="630" t="s">
        <v>241</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43268</v>
      </c>
      <c r="S40" s="628"/>
      <c r="T40" s="628"/>
      <c r="U40" s="628"/>
      <c r="V40" s="628"/>
      <c r="W40" s="628"/>
      <c r="X40" s="628"/>
      <c r="Y40" s="629"/>
      <c r="Z40" s="663">
        <v>0.4</v>
      </c>
      <c r="AA40" s="663"/>
      <c r="AB40" s="663"/>
      <c r="AC40" s="663"/>
      <c r="AD40" s="664" t="s">
        <v>241</v>
      </c>
      <c r="AE40" s="664"/>
      <c r="AF40" s="664"/>
      <c r="AG40" s="664"/>
      <c r="AH40" s="664"/>
      <c r="AI40" s="664"/>
      <c r="AJ40" s="664"/>
      <c r="AK40" s="664"/>
      <c r="AL40" s="630" t="s">
        <v>241</v>
      </c>
      <c r="AM40" s="631"/>
      <c r="AN40" s="631"/>
      <c r="AO40" s="665"/>
      <c r="AQ40" s="658" t="s">
        <v>351</v>
      </c>
      <c r="AR40" s="659"/>
      <c r="AS40" s="659"/>
      <c r="AT40" s="659"/>
      <c r="AU40" s="659"/>
      <c r="AV40" s="659"/>
      <c r="AW40" s="659"/>
      <c r="AX40" s="659"/>
      <c r="AY40" s="660"/>
      <c r="AZ40" s="627">
        <v>3837</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97</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20100</v>
      </c>
      <c r="CS40" s="628"/>
      <c r="CT40" s="628"/>
      <c r="CU40" s="628"/>
      <c r="CV40" s="628"/>
      <c r="CW40" s="628"/>
      <c r="CX40" s="628"/>
      <c r="CY40" s="629"/>
      <c r="CZ40" s="630">
        <v>0.2</v>
      </c>
      <c r="DA40" s="638"/>
      <c r="DB40" s="638"/>
      <c r="DC40" s="639"/>
      <c r="DD40" s="633" t="s">
        <v>241</v>
      </c>
      <c r="DE40" s="628"/>
      <c r="DF40" s="628"/>
      <c r="DG40" s="628"/>
      <c r="DH40" s="628"/>
      <c r="DI40" s="628"/>
      <c r="DJ40" s="628"/>
      <c r="DK40" s="629"/>
      <c r="DL40" s="633" t="s">
        <v>241</v>
      </c>
      <c r="DM40" s="628"/>
      <c r="DN40" s="628"/>
      <c r="DO40" s="628"/>
      <c r="DP40" s="628"/>
      <c r="DQ40" s="628"/>
      <c r="DR40" s="628"/>
      <c r="DS40" s="628"/>
      <c r="DT40" s="628"/>
      <c r="DU40" s="628"/>
      <c r="DV40" s="629"/>
      <c r="DW40" s="630" t="s">
        <v>241</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11872148</v>
      </c>
      <c r="S41" s="649"/>
      <c r="T41" s="649"/>
      <c r="U41" s="649"/>
      <c r="V41" s="649"/>
      <c r="W41" s="649"/>
      <c r="X41" s="649"/>
      <c r="Y41" s="653"/>
      <c r="Z41" s="654">
        <v>100</v>
      </c>
      <c r="AA41" s="654"/>
      <c r="AB41" s="654"/>
      <c r="AC41" s="654"/>
      <c r="AD41" s="655">
        <v>3762893</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163091</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132</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132</v>
      </c>
      <c r="CS41" s="636"/>
      <c r="CT41" s="636"/>
      <c r="CU41" s="636"/>
      <c r="CV41" s="636"/>
      <c r="CW41" s="636"/>
      <c r="CX41" s="636"/>
      <c r="CY41" s="637"/>
      <c r="CZ41" s="630" t="s">
        <v>132</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454630</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333</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1660682</v>
      </c>
      <c r="CS42" s="636"/>
      <c r="CT42" s="636"/>
      <c r="CU42" s="636"/>
      <c r="CV42" s="636"/>
      <c r="CW42" s="636"/>
      <c r="CX42" s="636"/>
      <c r="CY42" s="637"/>
      <c r="CZ42" s="630">
        <v>14.5</v>
      </c>
      <c r="DA42" s="638"/>
      <c r="DB42" s="638"/>
      <c r="DC42" s="639"/>
      <c r="DD42" s="633">
        <v>205606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v>51276</v>
      </c>
      <c r="CS43" s="636"/>
      <c r="CT43" s="636"/>
      <c r="CU43" s="636"/>
      <c r="CV43" s="636"/>
      <c r="CW43" s="636"/>
      <c r="CX43" s="636"/>
      <c r="CY43" s="637"/>
      <c r="CZ43" s="630">
        <v>0.4</v>
      </c>
      <c r="DA43" s="638"/>
      <c r="DB43" s="638"/>
      <c r="DC43" s="639"/>
      <c r="DD43" s="633">
        <v>51276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1658174</v>
      </c>
      <c r="CS44" s="628"/>
      <c r="CT44" s="628"/>
      <c r="CU44" s="628"/>
      <c r="CV44" s="628"/>
      <c r="CW44" s="628"/>
      <c r="CX44" s="628"/>
      <c r="CY44" s="629"/>
      <c r="CZ44" s="630">
        <v>14.5</v>
      </c>
      <c r="DA44" s="631"/>
      <c r="DB44" s="631"/>
      <c r="DC44" s="632"/>
      <c r="DD44" s="633">
        <v>205606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913256</v>
      </c>
      <c r="CS45" s="636"/>
      <c r="CT45" s="636"/>
      <c r="CU45" s="636"/>
      <c r="CV45" s="636"/>
      <c r="CW45" s="636"/>
      <c r="CX45" s="636"/>
      <c r="CY45" s="637"/>
      <c r="CZ45" s="630">
        <v>8</v>
      </c>
      <c r="DA45" s="638"/>
      <c r="DB45" s="638"/>
      <c r="DC45" s="639"/>
      <c r="DD45" s="633">
        <v>59596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739301</v>
      </c>
      <c r="CS46" s="628"/>
      <c r="CT46" s="628"/>
      <c r="CU46" s="628"/>
      <c r="CV46" s="628"/>
      <c r="CW46" s="628"/>
      <c r="CX46" s="628"/>
      <c r="CY46" s="629"/>
      <c r="CZ46" s="630">
        <v>6.5</v>
      </c>
      <c r="DA46" s="631"/>
      <c r="DB46" s="631"/>
      <c r="DC46" s="632"/>
      <c r="DD46" s="633">
        <v>145393</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v>2508</v>
      </c>
      <c r="CS47" s="636"/>
      <c r="CT47" s="636"/>
      <c r="CU47" s="636"/>
      <c r="CV47" s="636"/>
      <c r="CW47" s="636"/>
      <c r="CX47" s="636"/>
      <c r="CY47" s="637"/>
      <c r="CZ47" s="630">
        <v>0</v>
      </c>
      <c r="DA47" s="638"/>
      <c r="DB47" s="638"/>
      <c r="DC47" s="639"/>
      <c r="DD47" s="633" t="s">
        <v>241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370</v>
      </c>
      <c r="CG48" s="625"/>
      <c r="CH48" s="625"/>
      <c r="CI48" s="625"/>
      <c r="CJ48" s="625"/>
      <c r="CK48" s="625"/>
      <c r="CL48" s="625"/>
      <c r="CM48" s="625"/>
      <c r="CN48" s="625"/>
      <c r="CO48" s="625"/>
      <c r="CP48" s="625"/>
      <c r="CQ48" s="626"/>
      <c r="CR48" s="627" t="s">
        <v>132</v>
      </c>
      <c r="CS48" s="628"/>
      <c r="CT48" s="628"/>
      <c r="CU48" s="628"/>
      <c r="CV48" s="628"/>
      <c r="CW48" s="628"/>
      <c r="CX48" s="628"/>
      <c r="CY48" s="629"/>
      <c r="CZ48" s="630" t="s">
        <v>241</v>
      </c>
      <c r="DA48" s="631"/>
      <c r="DB48" s="631"/>
      <c r="DC48" s="632"/>
      <c r="DD48" s="633" t="s">
        <v>241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371</v>
      </c>
      <c r="CE49" s="609"/>
      <c r="CF49" s="609"/>
      <c r="CG49" s="609"/>
      <c r="CH49" s="609"/>
      <c r="CI49" s="609"/>
      <c r="CJ49" s="609"/>
      <c r="CK49" s="609"/>
      <c r="CL49" s="609"/>
      <c r="CM49" s="609"/>
      <c r="CN49" s="609"/>
      <c r="CO49" s="609"/>
      <c r="CP49" s="609"/>
      <c r="CQ49" s="610"/>
      <c r="CR49" s="611">
        <v>11445509</v>
      </c>
      <c r="CS49" s="612"/>
      <c r="CT49" s="612"/>
      <c r="CU49" s="612"/>
      <c r="CV49" s="612"/>
      <c r="CW49" s="612"/>
      <c r="CX49" s="612"/>
      <c r="CY49" s="613"/>
      <c r="CZ49" s="614">
        <v>100</v>
      </c>
      <c r="DA49" s="615"/>
      <c r="DB49" s="615"/>
      <c r="DC49" s="616"/>
      <c r="DD49" s="617">
        <v>4530536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h65n4ipCWKNOqif9rSS5AuM88h1cYNVtSj1omrXe14OO+8SYdfaDOriCD5KznRGGe9Y2noihUI5AN0RL2wg88Q==" saltValue="mvL6nLP+ZSTuCnKrfJYY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373</v>
      </c>
      <c r="DK2" s="1109"/>
      <c r="DL2" s="1109"/>
      <c r="DM2" s="1109"/>
      <c r="DN2" s="1109"/>
      <c r="DO2" s="1110"/>
      <c r="DP2" s="228"/>
      <c r="DQ2" s="1108" t="s">
        <v>374</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377</v>
      </c>
      <c r="B5" s="997"/>
      <c r="C5" s="997"/>
      <c r="D5" s="997"/>
      <c r="E5" s="997"/>
      <c r="F5" s="997"/>
      <c r="G5" s="997"/>
      <c r="H5" s="997"/>
      <c r="I5" s="997"/>
      <c r="J5" s="997"/>
      <c r="K5" s="997"/>
      <c r="L5" s="997"/>
      <c r="M5" s="997"/>
      <c r="N5" s="997"/>
      <c r="O5" s="997"/>
      <c r="P5" s="998"/>
      <c r="Q5" s="1002" t="s">
        <v>378</v>
      </c>
      <c r="R5" s="1003"/>
      <c r="S5" s="1003"/>
      <c r="T5" s="1003"/>
      <c r="U5" s="1004"/>
      <c r="V5" s="1002" t="s">
        <v>379</v>
      </c>
      <c r="W5" s="1003"/>
      <c r="X5" s="1003"/>
      <c r="Y5" s="1003"/>
      <c r="Z5" s="1004"/>
      <c r="AA5" s="1002" t="s">
        <v>380</v>
      </c>
      <c r="AB5" s="1003"/>
      <c r="AC5" s="1003"/>
      <c r="AD5" s="1003"/>
      <c r="AE5" s="1003"/>
      <c r="AF5" s="1111" t="s">
        <v>381</v>
      </c>
      <c r="AG5" s="1003"/>
      <c r="AH5" s="1003"/>
      <c r="AI5" s="1003"/>
      <c r="AJ5" s="1016"/>
      <c r="AK5" s="1003" t="s">
        <v>382</v>
      </c>
      <c r="AL5" s="1003"/>
      <c r="AM5" s="1003"/>
      <c r="AN5" s="1003"/>
      <c r="AO5" s="1004"/>
      <c r="AP5" s="1002" t="s">
        <v>383</v>
      </c>
      <c r="AQ5" s="1003"/>
      <c r="AR5" s="1003"/>
      <c r="AS5" s="1003"/>
      <c r="AT5" s="1004"/>
      <c r="AU5" s="1002" t="s">
        <v>384</v>
      </c>
      <c r="AV5" s="1003"/>
      <c r="AW5" s="1003"/>
      <c r="AX5" s="1003"/>
      <c r="AY5" s="1016"/>
      <c r="AZ5" s="232"/>
      <c r="BA5" s="232"/>
      <c r="BB5" s="232"/>
      <c r="BC5" s="232"/>
      <c r="BD5" s="232"/>
      <c r="BE5" s="233"/>
      <c r="BF5" s="233"/>
      <c r="BG5" s="233"/>
      <c r="BH5" s="233"/>
      <c r="BI5" s="233"/>
      <c r="BJ5" s="233"/>
      <c r="BK5" s="233"/>
      <c r="BL5" s="233"/>
      <c r="BM5" s="233"/>
      <c r="BN5" s="233"/>
      <c r="BO5" s="233"/>
      <c r="BP5" s="233"/>
      <c r="BQ5" s="996" t="s">
        <v>385</v>
      </c>
      <c r="BR5" s="997"/>
      <c r="BS5" s="997"/>
      <c r="BT5" s="997"/>
      <c r="BU5" s="997"/>
      <c r="BV5" s="997"/>
      <c r="BW5" s="997"/>
      <c r="BX5" s="997"/>
      <c r="BY5" s="997"/>
      <c r="BZ5" s="997"/>
      <c r="CA5" s="997"/>
      <c r="CB5" s="997"/>
      <c r="CC5" s="997"/>
      <c r="CD5" s="997"/>
      <c r="CE5" s="997"/>
      <c r="CF5" s="997"/>
      <c r="CG5" s="998"/>
      <c r="CH5" s="1002" t="s">
        <v>386</v>
      </c>
      <c r="CI5" s="1003"/>
      <c r="CJ5" s="1003"/>
      <c r="CK5" s="1003"/>
      <c r="CL5" s="1004"/>
      <c r="CM5" s="1002" t="s">
        <v>387</v>
      </c>
      <c r="CN5" s="1003"/>
      <c r="CO5" s="1003"/>
      <c r="CP5" s="1003"/>
      <c r="CQ5" s="1004"/>
      <c r="CR5" s="1002" t="s">
        <v>388</v>
      </c>
      <c r="CS5" s="1003"/>
      <c r="CT5" s="1003"/>
      <c r="CU5" s="1003"/>
      <c r="CV5" s="1004"/>
      <c r="CW5" s="1002" t="s">
        <v>389</v>
      </c>
      <c r="CX5" s="1003"/>
      <c r="CY5" s="1003"/>
      <c r="CZ5" s="1003"/>
      <c r="DA5" s="1004"/>
      <c r="DB5" s="1002" t="s">
        <v>390</v>
      </c>
      <c r="DC5" s="1003"/>
      <c r="DD5" s="1003"/>
      <c r="DE5" s="1003"/>
      <c r="DF5" s="1004"/>
      <c r="DG5" s="1101" t="s">
        <v>391</v>
      </c>
      <c r="DH5" s="1102"/>
      <c r="DI5" s="1102"/>
      <c r="DJ5" s="1102"/>
      <c r="DK5" s="1103"/>
      <c r="DL5" s="1101" t="s">
        <v>392</v>
      </c>
      <c r="DM5" s="1102"/>
      <c r="DN5" s="1102"/>
      <c r="DO5" s="1102"/>
      <c r="DP5" s="1103"/>
      <c r="DQ5" s="1002" t="s">
        <v>393</v>
      </c>
      <c r="DR5" s="1003"/>
      <c r="DS5" s="1003"/>
      <c r="DT5" s="1003"/>
      <c r="DU5" s="1004"/>
      <c r="DV5" s="1002" t="s">
        <v>384</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2"/>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4"/>
      <c r="DH6" s="1105"/>
      <c r="DI6" s="1105"/>
      <c r="DJ6" s="1105"/>
      <c r="DK6" s="1106"/>
      <c r="DL6" s="1104"/>
      <c r="DM6" s="1105"/>
      <c r="DN6" s="1105"/>
      <c r="DO6" s="1105"/>
      <c r="DP6" s="1106"/>
      <c r="DQ6" s="1005"/>
      <c r="DR6" s="1006"/>
      <c r="DS6" s="1006"/>
      <c r="DT6" s="1006"/>
      <c r="DU6" s="1007"/>
      <c r="DV6" s="1005"/>
      <c r="DW6" s="1006"/>
      <c r="DX6" s="1006"/>
      <c r="DY6" s="1006"/>
      <c r="DZ6" s="1017"/>
      <c r="EA6" s="234"/>
    </row>
    <row r="7" spans="1:131" s="235" customFormat="1" ht="26.25" customHeight="1" thickTop="1" x14ac:dyDescent="0.15">
      <c r="A7" s="236">
        <v>1</v>
      </c>
      <c r="B7" s="1048" t="s">
        <v>394</v>
      </c>
      <c r="C7" s="1049"/>
      <c r="D7" s="1049"/>
      <c r="E7" s="1049"/>
      <c r="F7" s="1049"/>
      <c r="G7" s="1049"/>
      <c r="H7" s="1049"/>
      <c r="I7" s="1049"/>
      <c r="J7" s="1049"/>
      <c r="K7" s="1049"/>
      <c r="L7" s="1049"/>
      <c r="M7" s="1049"/>
      <c r="N7" s="1049"/>
      <c r="O7" s="1049"/>
      <c r="P7" s="1050"/>
      <c r="Q7" s="1088">
        <v>11872</v>
      </c>
      <c r="R7" s="1089"/>
      <c r="S7" s="1089"/>
      <c r="T7" s="1089"/>
      <c r="U7" s="1089"/>
      <c r="V7" s="1089">
        <v>11446</v>
      </c>
      <c r="W7" s="1089"/>
      <c r="X7" s="1089"/>
      <c r="Y7" s="1089"/>
      <c r="Z7" s="1089"/>
      <c r="AA7" s="1089">
        <v>426</v>
      </c>
      <c r="AB7" s="1089"/>
      <c r="AC7" s="1089"/>
      <c r="AD7" s="1089"/>
      <c r="AE7" s="1090"/>
      <c r="AF7" s="1091">
        <v>349</v>
      </c>
      <c r="AG7" s="1092"/>
      <c r="AH7" s="1092"/>
      <c r="AI7" s="1092"/>
      <c r="AJ7" s="1093"/>
      <c r="AK7" s="1094">
        <v>590</v>
      </c>
      <c r="AL7" s="1095"/>
      <c r="AM7" s="1095"/>
      <c r="AN7" s="1095"/>
      <c r="AO7" s="1095"/>
      <c r="AP7" s="1095">
        <v>11499</v>
      </c>
      <c r="AQ7" s="1095"/>
      <c r="AR7" s="1095"/>
      <c r="AS7" s="1095"/>
      <c r="AT7" s="1095"/>
      <c r="AU7" s="1096"/>
      <c r="AV7" s="1096"/>
      <c r="AW7" s="1096"/>
      <c r="AX7" s="1096"/>
      <c r="AY7" s="1097"/>
      <c r="AZ7" s="232"/>
      <c r="BA7" s="232"/>
      <c r="BB7" s="232"/>
      <c r="BC7" s="232"/>
      <c r="BD7" s="232"/>
      <c r="BE7" s="233"/>
      <c r="BF7" s="233"/>
      <c r="BG7" s="233"/>
      <c r="BH7" s="233"/>
      <c r="BI7" s="233"/>
      <c r="BJ7" s="233"/>
      <c r="BK7" s="233"/>
      <c r="BL7" s="233"/>
      <c r="BM7" s="233"/>
      <c r="BN7" s="233"/>
      <c r="BO7" s="233"/>
      <c r="BP7" s="233"/>
      <c r="BQ7" s="236">
        <v>1</v>
      </c>
      <c r="BR7" s="237"/>
      <c r="BS7" s="1098"/>
      <c r="BT7" s="1099"/>
      <c r="BU7" s="1099"/>
      <c r="BV7" s="1099"/>
      <c r="BW7" s="1099"/>
      <c r="BX7" s="1099"/>
      <c r="BY7" s="1099"/>
      <c r="BZ7" s="1099"/>
      <c r="CA7" s="1099"/>
      <c r="CB7" s="1099"/>
      <c r="CC7" s="1099"/>
      <c r="CD7" s="1099"/>
      <c r="CE7" s="1099"/>
      <c r="CF7" s="1099"/>
      <c r="CG7" s="1100"/>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098"/>
      <c r="DW7" s="1099"/>
      <c r="DX7" s="1099"/>
      <c r="DY7" s="1099"/>
      <c r="DZ7" s="1113"/>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395</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8">
        <v>11872</v>
      </c>
      <c r="R23" s="1062"/>
      <c r="S23" s="1062"/>
      <c r="T23" s="1062"/>
      <c r="U23" s="1062"/>
      <c r="V23" s="1062">
        <v>11446</v>
      </c>
      <c r="W23" s="1062"/>
      <c r="X23" s="1062"/>
      <c r="Y23" s="1062"/>
      <c r="Z23" s="1062"/>
      <c r="AA23" s="1062">
        <v>426</v>
      </c>
      <c r="AB23" s="1062"/>
      <c r="AC23" s="1062"/>
      <c r="AD23" s="1062"/>
      <c r="AE23" s="1069"/>
      <c r="AF23" s="1070">
        <v>349</v>
      </c>
      <c r="AG23" s="1062"/>
      <c r="AH23" s="1062"/>
      <c r="AI23" s="1062"/>
      <c r="AJ23" s="1071"/>
      <c r="AK23" s="1072"/>
      <c r="AL23" s="1073"/>
      <c r="AM23" s="1073"/>
      <c r="AN23" s="1073"/>
      <c r="AO23" s="1073"/>
      <c r="AP23" s="1062">
        <v>11499</v>
      </c>
      <c r="AQ23" s="1062"/>
      <c r="AR23" s="1062"/>
      <c r="AS23" s="1062"/>
      <c r="AT23" s="1062"/>
      <c r="AU23" s="1063"/>
      <c r="AV23" s="1063"/>
      <c r="AW23" s="1063"/>
      <c r="AX23" s="1063"/>
      <c r="AY23" s="1064"/>
      <c r="AZ23" s="1065" t="s">
        <v>132</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377</v>
      </c>
      <c r="B26" s="997"/>
      <c r="C26" s="997"/>
      <c r="D26" s="997"/>
      <c r="E26" s="997"/>
      <c r="F26" s="997"/>
      <c r="G26" s="997"/>
      <c r="H26" s="997"/>
      <c r="I26" s="997"/>
      <c r="J26" s="997"/>
      <c r="K26" s="997"/>
      <c r="L26" s="997"/>
      <c r="M26" s="997"/>
      <c r="N26" s="997"/>
      <c r="O26" s="997"/>
      <c r="P26" s="998"/>
      <c r="Q26" s="1002" t="s">
        <v>400</v>
      </c>
      <c r="R26" s="1003"/>
      <c r="S26" s="1003"/>
      <c r="T26" s="1003"/>
      <c r="U26" s="1004"/>
      <c r="V26" s="1002" t="s">
        <v>401</v>
      </c>
      <c r="W26" s="1003"/>
      <c r="X26" s="1003"/>
      <c r="Y26" s="1003"/>
      <c r="Z26" s="1004"/>
      <c r="AA26" s="1002" t="s">
        <v>402</v>
      </c>
      <c r="AB26" s="1003"/>
      <c r="AC26" s="1003"/>
      <c r="AD26" s="1003"/>
      <c r="AE26" s="1003"/>
      <c r="AF26" s="1056" t="s">
        <v>403</v>
      </c>
      <c r="AG26" s="1009"/>
      <c r="AH26" s="1009"/>
      <c r="AI26" s="1009"/>
      <c r="AJ26" s="1057"/>
      <c r="AK26" s="1003" t="s">
        <v>404</v>
      </c>
      <c r="AL26" s="1003"/>
      <c r="AM26" s="1003"/>
      <c r="AN26" s="1003"/>
      <c r="AO26" s="1004"/>
      <c r="AP26" s="1002" t="s">
        <v>405</v>
      </c>
      <c r="AQ26" s="1003"/>
      <c r="AR26" s="1003"/>
      <c r="AS26" s="1003"/>
      <c r="AT26" s="1004"/>
      <c r="AU26" s="1002" t="s">
        <v>406</v>
      </c>
      <c r="AV26" s="1003"/>
      <c r="AW26" s="1003"/>
      <c r="AX26" s="1003"/>
      <c r="AY26" s="1004"/>
      <c r="AZ26" s="1002" t="s">
        <v>407</v>
      </c>
      <c r="BA26" s="1003"/>
      <c r="BB26" s="1003"/>
      <c r="BC26" s="1003"/>
      <c r="BD26" s="1004"/>
      <c r="BE26" s="1002" t="s">
        <v>384</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408</v>
      </c>
      <c r="C28" s="1049"/>
      <c r="D28" s="1049"/>
      <c r="E28" s="1049"/>
      <c r="F28" s="1049"/>
      <c r="G28" s="1049"/>
      <c r="H28" s="1049"/>
      <c r="I28" s="1049"/>
      <c r="J28" s="1049"/>
      <c r="K28" s="1049"/>
      <c r="L28" s="1049"/>
      <c r="M28" s="1049"/>
      <c r="N28" s="1049"/>
      <c r="O28" s="1049"/>
      <c r="P28" s="1050"/>
      <c r="Q28" s="1051">
        <v>1708</v>
      </c>
      <c r="R28" s="1052"/>
      <c r="S28" s="1052"/>
      <c r="T28" s="1052"/>
      <c r="U28" s="1052"/>
      <c r="V28" s="1052">
        <v>1706</v>
      </c>
      <c r="W28" s="1052"/>
      <c r="X28" s="1052"/>
      <c r="Y28" s="1052"/>
      <c r="Z28" s="1052"/>
      <c r="AA28" s="1052">
        <v>2</v>
      </c>
      <c r="AB28" s="1052"/>
      <c r="AC28" s="1052"/>
      <c r="AD28" s="1052"/>
      <c r="AE28" s="1053"/>
      <c r="AF28" s="1054">
        <v>2</v>
      </c>
      <c r="AG28" s="1052"/>
      <c r="AH28" s="1052"/>
      <c r="AI28" s="1052"/>
      <c r="AJ28" s="1055"/>
      <c r="AK28" s="1043">
        <v>197</v>
      </c>
      <c r="AL28" s="1044"/>
      <c r="AM28" s="1044"/>
      <c r="AN28" s="1044"/>
      <c r="AO28" s="1044"/>
      <c r="AP28" s="1044" t="s">
        <v>586</v>
      </c>
      <c r="AQ28" s="1044"/>
      <c r="AR28" s="1044"/>
      <c r="AS28" s="1044"/>
      <c r="AT28" s="1044"/>
      <c r="AU28" s="1044" t="s">
        <v>587</v>
      </c>
      <c r="AV28" s="1044"/>
      <c r="AW28" s="1044"/>
      <c r="AX28" s="1044"/>
      <c r="AY28" s="1044"/>
      <c r="AZ28" s="1045" t="s">
        <v>587</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409</v>
      </c>
      <c r="C29" s="1032"/>
      <c r="D29" s="1032"/>
      <c r="E29" s="1032"/>
      <c r="F29" s="1032"/>
      <c r="G29" s="1032"/>
      <c r="H29" s="1032"/>
      <c r="I29" s="1032"/>
      <c r="J29" s="1032"/>
      <c r="K29" s="1032"/>
      <c r="L29" s="1032"/>
      <c r="M29" s="1032"/>
      <c r="N29" s="1032"/>
      <c r="O29" s="1032"/>
      <c r="P29" s="1033"/>
      <c r="Q29" s="1039">
        <v>1418</v>
      </c>
      <c r="R29" s="1040"/>
      <c r="S29" s="1040"/>
      <c r="T29" s="1040"/>
      <c r="U29" s="1040"/>
      <c r="V29" s="1040">
        <v>1355</v>
      </c>
      <c r="W29" s="1040"/>
      <c r="X29" s="1040"/>
      <c r="Y29" s="1040"/>
      <c r="Z29" s="1040"/>
      <c r="AA29" s="1040">
        <v>63</v>
      </c>
      <c r="AB29" s="1040"/>
      <c r="AC29" s="1040"/>
      <c r="AD29" s="1040"/>
      <c r="AE29" s="1041"/>
      <c r="AF29" s="1036">
        <v>63</v>
      </c>
      <c r="AG29" s="1037"/>
      <c r="AH29" s="1037"/>
      <c r="AI29" s="1037"/>
      <c r="AJ29" s="1038"/>
      <c r="AK29" s="980">
        <v>227</v>
      </c>
      <c r="AL29" s="971"/>
      <c r="AM29" s="971"/>
      <c r="AN29" s="971"/>
      <c r="AO29" s="971"/>
      <c r="AP29" s="971" t="s">
        <v>587</v>
      </c>
      <c r="AQ29" s="971"/>
      <c r="AR29" s="971"/>
      <c r="AS29" s="971"/>
      <c r="AT29" s="971"/>
      <c r="AU29" s="971" t="s">
        <v>587</v>
      </c>
      <c r="AV29" s="971"/>
      <c r="AW29" s="971"/>
      <c r="AX29" s="971"/>
      <c r="AY29" s="971"/>
      <c r="AZ29" s="1042" t="s">
        <v>587</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410</v>
      </c>
      <c r="C30" s="1032"/>
      <c r="D30" s="1032"/>
      <c r="E30" s="1032"/>
      <c r="F30" s="1032"/>
      <c r="G30" s="1032"/>
      <c r="H30" s="1032"/>
      <c r="I30" s="1032"/>
      <c r="J30" s="1032"/>
      <c r="K30" s="1032"/>
      <c r="L30" s="1032"/>
      <c r="M30" s="1032"/>
      <c r="N30" s="1032"/>
      <c r="O30" s="1032"/>
      <c r="P30" s="1033"/>
      <c r="Q30" s="1039">
        <v>357</v>
      </c>
      <c r="R30" s="1040"/>
      <c r="S30" s="1040"/>
      <c r="T30" s="1040"/>
      <c r="U30" s="1040"/>
      <c r="V30" s="1040">
        <v>354</v>
      </c>
      <c r="W30" s="1040"/>
      <c r="X30" s="1040"/>
      <c r="Y30" s="1040"/>
      <c r="Z30" s="1040"/>
      <c r="AA30" s="1040">
        <v>3</v>
      </c>
      <c r="AB30" s="1040"/>
      <c r="AC30" s="1040"/>
      <c r="AD30" s="1040"/>
      <c r="AE30" s="1041"/>
      <c r="AF30" s="1036">
        <v>3</v>
      </c>
      <c r="AG30" s="1037"/>
      <c r="AH30" s="1037"/>
      <c r="AI30" s="1037"/>
      <c r="AJ30" s="1038"/>
      <c r="AK30" s="980">
        <v>57</v>
      </c>
      <c r="AL30" s="971"/>
      <c r="AM30" s="971"/>
      <c r="AN30" s="971"/>
      <c r="AO30" s="971"/>
      <c r="AP30" s="971" t="s">
        <v>587</v>
      </c>
      <c r="AQ30" s="971"/>
      <c r="AR30" s="971"/>
      <c r="AS30" s="971"/>
      <c r="AT30" s="971"/>
      <c r="AU30" s="971" t="s">
        <v>587</v>
      </c>
      <c r="AV30" s="971"/>
      <c r="AW30" s="971"/>
      <c r="AX30" s="971"/>
      <c r="AY30" s="971"/>
      <c r="AZ30" s="1042" t="s">
        <v>587</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411</v>
      </c>
      <c r="C31" s="1032"/>
      <c r="D31" s="1032"/>
      <c r="E31" s="1032"/>
      <c r="F31" s="1032"/>
      <c r="G31" s="1032"/>
      <c r="H31" s="1032"/>
      <c r="I31" s="1032"/>
      <c r="J31" s="1032"/>
      <c r="K31" s="1032"/>
      <c r="L31" s="1032"/>
      <c r="M31" s="1032"/>
      <c r="N31" s="1032"/>
      <c r="O31" s="1032"/>
      <c r="P31" s="1033"/>
      <c r="Q31" s="1039">
        <v>11</v>
      </c>
      <c r="R31" s="1040"/>
      <c r="S31" s="1040"/>
      <c r="T31" s="1040"/>
      <c r="U31" s="1040"/>
      <c r="V31" s="1040">
        <v>8</v>
      </c>
      <c r="W31" s="1040"/>
      <c r="X31" s="1040"/>
      <c r="Y31" s="1040"/>
      <c r="Z31" s="1040"/>
      <c r="AA31" s="1040">
        <v>3</v>
      </c>
      <c r="AB31" s="1040"/>
      <c r="AC31" s="1040"/>
      <c r="AD31" s="1040"/>
      <c r="AE31" s="1041"/>
      <c r="AF31" s="1036">
        <v>3</v>
      </c>
      <c r="AG31" s="1037"/>
      <c r="AH31" s="1037"/>
      <c r="AI31" s="1037"/>
      <c r="AJ31" s="1038"/>
      <c r="AK31" s="980">
        <v>4</v>
      </c>
      <c r="AL31" s="971"/>
      <c r="AM31" s="971"/>
      <c r="AN31" s="971"/>
      <c r="AO31" s="971"/>
      <c r="AP31" s="971" t="s">
        <v>585</v>
      </c>
      <c r="AQ31" s="971"/>
      <c r="AR31" s="971"/>
      <c r="AS31" s="971"/>
      <c r="AT31" s="971"/>
      <c r="AU31" s="971" t="s">
        <v>585</v>
      </c>
      <c r="AV31" s="971"/>
      <c r="AW31" s="971"/>
      <c r="AX31" s="971"/>
      <c r="AY31" s="971"/>
      <c r="AZ31" s="1042" t="s">
        <v>587</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412</v>
      </c>
      <c r="C32" s="1032"/>
      <c r="D32" s="1032"/>
      <c r="E32" s="1032"/>
      <c r="F32" s="1032"/>
      <c r="G32" s="1032"/>
      <c r="H32" s="1032"/>
      <c r="I32" s="1032"/>
      <c r="J32" s="1032"/>
      <c r="K32" s="1032"/>
      <c r="L32" s="1032"/>
      <c r="M32" s="1032"/>
      <c r="N32" s="1032"/>
      <c r="O32" s="1032"/>
      <c r="P32" s="1033"/>
      <c r="Q32" s="1039">
        <v>247</v>
      </c>
      <c r="R32" s="1040"/>
      <c r="S32" s="1040"/>
      <c r="T32" s="1040"/>
      <c r="U32" s="1040"/>
      <c r="V32" s="1040">
        <v>295</v>
      </c>
      <c r="W32" s="1040"/>
      <c r="X32" s="1040"/>
      <c r="Y32" s="1040"/>
      <c r="Z32" s="1040"/>
      <c r="AA32" s="1040">
        <v>27</v>
      </c>
      <c r="AB32" s="1040"/>
      <c r="AC32" s="1040"/>
      <c r="AD32" s="1040"/>
      <c r="AE32" s="1041"/>
      <c r="AF32" s="1036">
        <v>27</v>
      </c>
      <c r="AG32" s="1037"/>
      <c r="AH32" s="1037"/>
      <c r="AI32" s="1037"/>
      <c r="AJ32" s="1038"/>
      <c r="AK32" s="980" t="s">
        <v>585</v>
      </c>
      <c r="AL32" s="971"/>
      <c r="AM32" s="971"/>
      <c r="AN32" s="971"/>
      <c r="AO32" s="971"/>
      <c r="AP32" s="971">
        <v>576</v>
      </c>
      <c r="AQ32" s="971"/>
      <c r="AR32" s="971"/>
      <c r="AS32" s="971"/>
      <c r="AT32" s="971"/>
      <c r="AU32" s="971">
        <v>1</v>
      </c>
      <c r="AV32" s="971"/>
      <c r="AW32" s="971"/>
      <c r="AX32" s="971"/>
      <c r="AY32" s="971"/>
      <c r="AZ32" s="1042" t="s">
        <v>587</v>
      </c>
      <c r="BA32" s="1042"/>
      <c r="BB32" s="1042"/>
      <c r="BC32" s="1042"/>
      <c r="BD32" s="1042"/>
      <c r="BE32" s="972" t="s">
        <v>413</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414</v>
      </c>
      <c r="C33" s="1032"/>
      <c r="D33" s="1032"/>
      <c r="E33" s="1032"/>
      <c r="F33" s="1032"/>
      <c r="G33" s="1032"/>
      <c r="H33" s="1032"/>
      <c r="I33" s="1032"/>
      <c r="J33" s="1032"/>
      <c r="K33" s="1032"/>
      <c r="L33" s="1032"/>
      <c r="M33" s="1032"/>
      <c r="N33" s="1032"/>
      <c r="O33" s="1032"/>
      <c r="P33" s="1033"/>
      <c r="Q33" s="1039">
        <v>58</v>
      </c>
      <c r="R33" s="1040"/>
      <c r="S33" s="1040"/>
      <c r="T33" s="1040"/>
      <c r="U33" s="1040"/>
      <c r="V33" s="1040">
        <v>39</v>
      </c>
      <c r="W33" s="1040"/>
      <c r="X33" s="1040"/>
      <c r="Y33" s="1040"/>
      <c r="Z33" s="1040"/>
      <c r="AA33" s="1040">
        <v>19</v>
      </c>
      <c r="AB33" s="1040"/>
      <c r="AC33" s="1040"/>
      <c r="AD33" s="1040"/>
      <c r="AE33" s="1041"/>
      <c r="AF33" s="1036">
        <v>19</v>
      </c>
      <c r="AG33" s="1037"/>
      <c r="AH33" s="1037"/>
      <c r="AI33" s="1037"/>
      <c r="AJ33" s="1038"/>
      <c r="AK33" s="980">
        <v>40</v>
      </c>
      <c r="AL33" s="971"/>
      <c r="AM33" s="971"/>
      <c r="AN33" s="971"/>
      <c r="AO33" s="971"/>
      <c r="AP33" s="971">
        <v>225</v>
      </c>
      <c r="AQ33" s="971"/>
      <c r="AR33" s="971"/>
      <c r="AS33" s="971"/>
      <c r="AT33" s="971"/>
      <c r="AU33" s="971">
        <v>215</v>
      </c>
      <c r="AV33" s="971"/>
      <c r="AW33" s="971"/>
      <c r="AX33" s="971"/>
      <c r="AY33" s="971"/>
      <c r="AZ33" s="1042" t="s">
        <v>587</v>
      </c>
      <c r="BA33" s="1042"/>
      <c r="BB33" s="1042"/>
      <c r="BC33" s="1042"/>
      <c r="BD33" s="1042"/>
      <c r="BE33" s="972" t="s">
        <v>415</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416</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117</v>
      </c>
      <c r="AG63" s="959"/>
      <c r="AH63" s="959"/>
      <c r="AI63" s="959"/>
      <c r="AJ63" s="1023"/>
      <c r="AK63" s="1024"/>
      <c r="AL63" s="963"/>
      <c r="AM63" s="963"/>
      <c r="AN63" s="963"/>
      <c r="AO63" s="963"/>
      <c r="AP63" s="959">
        <v>801</v>
      </c>
      <c r="AQ63" s="959"/>
      <c r="AR63" s="959"/>
      <c r="AS63" s="959"/>
      <c r="AT63" s="959"/>
      <c r="AU63" s="959">
        <v>216</v>
      </c>
      <c r="AV63" s="959"/>
      <c r="AW63" s="959"/>
      <c r="AX63" s="959"/>
      <c r="AY63" s="959"/>
      <c r="AZ63" s="1018"/>
      <c r="BA63" s="1018"/>
      <c r="BB63" s="1018"/>
      <c r="BC63" s="1018"/>
      <c r="BD63" s="1018"/>
      <c r="BE63" s="960"/>
      <c r="BF63" s="960"/>
      <c r="BG63" s="960"/>
      <c r="BH63" s="960"/>
      <c r="BI63" s="961"/>
      <c r="BJ63" s="1019" t="s">
        <v>132</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419</v>
      </c>
      <c r="B66" s="997"/>
      <c r="C66" s="997"/>
      <c r="D66" s="997"/>
      <c r="E66" s="997"/>
      <c r="F66" s="997"/>
      <c r="G66" s="997"/>
      <c r="H66" s="997"/>
      <c r="I66" s="997"/>
      <c r="J66" s="997"/>
      <c r="K66" s="997"/>
      <c r="L66" s="997"/>
      <c r="M66" s="997"/>
      <c r="N66" s="997"/>
      <c r="O66" s="997"/>
      <c r="P66" s="998"/>
      <c r="Q66" s="1002" t="s">
        <v>420</v>
      </c>
      <c r="R66" s="1003"/>
      <c r="S66" s="1003"/>
      <c r="T66" s="1003"/>
      <c r="U66" s="1004"/>
      <c r="V66" s="1002" t="s">
        <v>421</v>
      </c>
      <c r="W66" s="1003"/>
      <c r="X66" s="1003"/>
      <c r="Y66" s="1003"/>
      <c r="Z66" s="1004"/>
      <c r="AA66" s="1002" t="s">
        <v>422</v>
      </c>
      <c r="AB66" s="1003"/>
      <c r="AC66" s="1003"/>
      <c r="AD66" s="1003"/>
      <c r="AE66" s="1004"/>
      <c r="AF66" s="1008" t="s">
        <v>423</v>
      </c>
      <c r="AG66" s="1009"/>
      <c r="AH66" s="1009"/>
      <c r="AI66" s="1009"/>
      <c r="AJ66" s="1010"/>
      <c r="AK66" s="1002" t="s">
        <v>424</v>
      </c>
      <c r="AL66" s="997"/>
      <c r="AM66" s="997"/>
      <c r="AN66" s="997"/>
      <c r="AO66" s="998"/>
      <c r="AP66" s="1002" t="s">
        <v>425</v>
      </c>
      <c r="AQ66" s="1003"/>
      <c r="AR66" s="1003"/>
      <c r="AS66" s="1003"/>
      <c r="AT66" s="1004"/>
      <c r="AU66" s="1002" t="s">
        <v>426</v>
      </c>
      <c r="AV66" s="1003"/>
      <c r="AW66" s="1003"/>
      <c r="AX66" s="1003"/>
      <c r="AY66" s="1004"/>
      <c r="AZ66" s="1002" t="s">
        <v>384</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588</v>
      </c>
      <c r="C68" s="987"/>
      <c r="D68" s="987"/>
      <c r="E68" s="987"/>
      <c r="F68" s="987"/>
      <c r="G68" s="987"/>
      <c r="H68" s="987"/>
      <c r="I68" s="987"/>
      <c r="J68" s="987"/>
      <c r="K68" s="987"/>
      <c r="L68" s="987"/>
      <c r="M68" s="987"/>
      <c r="N68" s="987"/>
      <c r="O68" s="987"/>
      <c r="P68" s="988"/>
      <c r="Q68" s="989">
        <v>2774</v>
      </c>
      <c r="R68" s="983"/>
      <c r="S68" s="983"/>
      <c r="T68" s="983"/>
      <c r="U68" s="983"/>
      <c r="V68" s="983">
        <v>2729</v>
      </c>
      <c r="W68" s="983"/>
      <c r="X68" s="983"/>
      <c r="Y68" s="983"/>
      <c r="Z68" s="983"/>
      <c r="AA68" s="983">
        <v>45</v>
      </c>
      <c r="AB68" s="983"/>
      <c r="AC68" s="983"/>
      <c r="AD68" s="983"/>
      <c r="AE68" s="983"/>
      <c r="AF68" s="983">
        <v>45</v>
      </c>
      <c r="AG68" s="983"/>
      <c r="AH68" s="983"/>
      <c r="AI68" s="983"/>
      <c r="AJ68" s="983"/>
      <c r="AK68" s="983" t="s">
        <v>587</v>
      </c>
      <c r="AL68" s="983"/>
      <c r="AM68" s="983"/>
      <c r="AN68" s="983"/>
      <c r="AO68" s="983"/>
      <c r="AP68" s="983">
        <v>3282</v>
      </c>
      <c r="AQ68" s="983"/>
      <c r="AR68" s="983"/>
      <c r="AS68" s="983"/>
      <c r="AT68" s="983"/>
      <c r="AU68" s="983" t="s">
        <v>587</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476</v>
      </c>
      <c r="R69" s="971"/>
      <c r="S69" s="971"/>
      <c r="T69" s="971"/>
      <c r="U69" s="971"/>
      <c r="V69" s="971">
        <v>460</v>
      </c>
      <c r="W69" s="971"/>
      <c r="X69" s="971"/>
      <c r="Y69" s="971"/>
      <c r="Z69" s="971"/>
      <c r="AA69" s="971">
        <v>16</v>
      </c>
      <c r="AB69" s="971"/>
      <c r="AC69" s="971"/>
      <c r="AD69" s="971"/>
      <c r="AE69" s="971"/>
      <c r="AF69" s="971">
        <v>16</v>
      </c>
      <c r="AG69" s="971"/>
      <c r="AH69" s="971"/>
      <c r="AI69" s="971"/>
      <c r="AJ69" s="971"/>
      <c r="AK69" s="971">
        <v>14</v>
      </c>
      <c r="AL69" s="971"/>
      <c r="AM69" s="971"/>
      <c r="AN69" s="971"/>
      <c r="AO69" s="971"/>
      <c r="AP69" s="971">
        <v>512</v>
      </c>
      <c r="AQ69" s="971"/>
      <c r="AR69" s="971"/>
      <c r="AS69" s="971"/>
      <c r="AT69" s="971"/>
      <c r="AU69" s="971">
        <v>308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262</v>
      </c>
      <c r="R70" s="971"/>
      <c r="S70" s="971"/>
      <c r="T70" s="971"/>
      <c r="U70" s="971"/>
      <c r="V70" s="971">
        <v>257</v>
      </c>
      <c r="W70" s="971"/>
      <c r="X70" s="971"/>
      <c r="Y70" s="971"/>
      <c r="Z70" s="971"/>
      <c r="AA70" s="971">
        <v>5</v>
      </c>
      <c r="AB70" s="971"/>
      <c r="AC70" s="971"/>
      <c r="AD70" s="971"/>
      <c r="AE70" s="971"/>
      <c r="AF70" s="971">
        <v>5</v>
      </c>
      <c r="AG70" s="971"/>
      <c r="AH70" s="971"/>
      <c r="AI70" s="971"/>
      <c r="AJ70" s="971"/>
      <c r="AK70" s="971">
        <v>8</v>
      </c>
      <c r="AL70" s="971"/>
      <c r="AM70" s="971"/>
      <c r="AN70" s="971"/>
      <c r="AO70" s="971"/>
      <c r="AP70" s="971">
        <v>57</v>
      </c>
      <c r="AQ70" s="971"/>
      <c r="AR70" s="971"/>
      <c r="AS70" s="971"/>
      <c r="AT70" s="971"/>
      <c r="AU70" s="971">
        <v>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5966</v>
      </c>
      <c r="R71" s="971"/>
      <c r="S71" s="971"/>
      <c r="T71" s="971"/>
      <c r="U71" s="971"/>
      <c r="V71" s="971">
        <v>5266</v>
      </c>
      <c r="W71" s="971"/>
      <c r="X71" s="971"/>
      <c r="Y71" s="971"/>
      <c r="Z71" s="971"/>
      <c r="AA71" s="971">
        <v>700</v>
      </c>
      <c r="AB71" s="971"/>
      <c r="AC71" s="971"/>
      <c r="AD71" s="971"/>
      <c r="AE71" s="971"/>
      <c r="AF71" s="971">
        <v>700</v>
      </c>
      <c r="AG71" s="971"/>
      <c r="AH71" s="971"/>
      <c r="AI71" s="971"/>
      <c r="AJ71" s="971"/>
      <c r="AK71" s="971">
        <v>1</v>
      </c>
      <c r="AL71" s="971"/>
      <c r="AM71" s="971"/>
      <c r="AN71" s="971"/>
      <c r="AO71" s="971"/>
      <c r="AP71" s="971" t="s">
        <v>585</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611</v>
      </c>
      <c r="R72" s="971"/>
      <c r="S72" s="971"/>
      <c r="T72" s="971"/>
      <c r="U72" s="971"/>
      <c r="V72" s="971">
        <v>556</v>
      </c>
      <c r="W72" s="971"/>
      <c r="X72" s="971"/>
      <c r="Y72" s="971"/>
      <c r="Z72" s="971"/>
      <c r="AA72" s="971">
        <v>55</v>
      </c>
      <c r="AB72" s="971"/>
      <c r="AC72" s="971"/>
      <c r="AD72" s="971"/>
      <c r="AE72" s="971"/>
      <c r="AF72" s="971">
        <v>55</v>
      </c>
      <c r="AG72" s="971"/>
      <c r="AH72" s="971"/>
      <c r="AI72" s="971"/>
      <c r="AJ72" s="971"/>
      <c r="AK72" s="971" t="s">
        <v>587</v>
      </c>
      <c r="AL72" s="971"/>
      <c r="AM72" s="971"/>
      <c r="AN72" s="971"/>
      <c r="AO72" s="971"/>
      <c r="AP72" s="982" t="s">
        <v>598</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124</v>
      </c>
      <c r="R73" s="971"/>
      <c r="S73" s="971"/>
      <c r="T73" s="971"/>
      <c r="U73" s="971"/>
      <c r="V73" s="971">
        <v>113</v>
      </c>
      <c r="W73" s="971"/>
      <c r="X73" s="971"/>
      <c r="Y73" s="971"/>
      <c r="Z73" s="971"/>
      <c r="AA73" s="971">
        <v>11</v>
      </c>
      <c r="AB73" s="971"/>
      <c r="AC73" s="971"/>
      <c r="AD73" s="971"/>
      <c r="AE73" s="971"/>
      <c r="AF73" s="971">
        <v>11</v>
      </c>
      <c r="AG73" s="971"/>
      <c r="AH73" s="971"/>
      <c r="AI73" s="971"/>
      <c r="AJ73" s="971"/>
      <c r="AK73" s="971" t="s">
        <v>587</v>
      </c>
      <c r="AL73" s="971"/>
      <c r="AM73" s="971"/>
      <c r="AN73" s="971"/>
      <c r="AO73" s="971"/>
      <c r="AP73" s="971" t="s">
        <v>587</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116</v>
      </c>
      <c r="R74" s="971"/>
      <c r="S74" s="971"/>
      <c r="T74" s="971"/>
      <c r="U74" s="971"/>
      <c r="V74" s="971">
        <v>110</v>
      </c>
      <c r="W74" s="971"/>
      <c r="X74" s="971"/>
      <c r="Y74" s="971"/>
      <c r="Z74" s="971"/>
      <c r="AA74" s="971">
        <v>6</v>
      </c>
      <c r="AB74" s="971"/>
      <c r="AC74" s="971"/>
      <c r="AD74" s="971"/>
      <c r="AE74" s="971"/>
      <c r="AF74" s="971">
        <v>6</v>
      </c>
      <c r="AG74" s="971"/>
      <c r="AH74" s="971"/>
      <c r="AI74" s="971"/>
      <c r="AJ74" s="971"/>
      <c r="AK74" s="971">
        <v>14</v>
      </c>
      <c r="AL74" s="971"/>
      <c r="AM74" s="971"/>
      <c r="AN74" s="971"/>
      <c r="AO74" s="971"/>
      <c r="AP74" s="971" t="s">
        <v>587</v>
      </c>
      <c r="AQ74" s="971"/>
      <c r="AR74" s="971"/>
      <c r="AS74" s="971"/>
      <c r="AT74" s="971"/>
      <c r="AU74" s="971" t="s">
        <v>587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220</v>
      </c>
      <c r="R75" s="979"/>
      <c r="S75" s="979"/>
      <c r="T75" s="979"/>
      <c r="U75" s="980"/>
      <c r="V75" s="981">
        <v>208</v>
      </c>
      <c r="W75" s="979"/>
      <c r="X75" s="979"/>
      <c r="Y75" s="979"/>
      <c r="Z75" s="980"/>
      <c r="AA75" s="981">
        <v>12</v>
      </c>
      <c r="AB75" s="979"/>
      <c r="AC75" s="979"/>
      <c r="AD75" s="979"/>
      <c r="AE75" s="980"/>
      <c r="AF75" s="981">
        <v>12</v>
      </c>
      <c r="AG75" s="979"/>
      <c r="AH75" s="979"/>
      <c r="AI75" s="979"/>
      <c r="AJ75" s="980"/>
      <c r="AK75" s="981">
        <v>14</v>
      </c>
      <c r="AL75" s="979"/>
      <c r="AM75" s="979"/>
      <c r="AN75" s="979"/>
      <c r="AO75" s="980"/>
      <c r="AP75" s="981" t="s">
        <v>587</v>
      </c>
      <c r="AQ75" s="979"/>
      <c r="AR75" s="979"/>
      <c r="AS75" s="979"/>
      <c r="AT75" s="980"/>
      <c r="AU75" s="981" t="s">
        <v>587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140</v>
      </c>
      <c r="R76" s="979"/>
      <c r="S76" s="979"/>
      <c r="T76" s="979"/>
      <c r="U76" s="980"/>
      <c r="V76" s="981">
        <v>1227</v>
      </c>
      <c r="W76" s="979"/>
      <c r="X76" s="979"/>
      <c r="Y76" s="979"/>
      <c r="Z76" s="980"/>
      <c r="AA76" s="981">
        <v>1</v>
      </c>
      <c r="AB76" s="979"/>
      <c r="AC76" s="979"/>
      <c r="AD76" s="979"/>
      <c r="AE76" s="980"/>
      <c r="AF76" s="981">
        <v>1</v>
      </c>
      <c r="AG76" s="979"/>
      <c r="AH76" s="979"/>
      <c r="AI76" s="979"/>
      <c r="AJ76" s="980"/>
      <c r="AK76" s="981" t="s">
        <v>587</v>
      </c>
      <c r="AL76" s="979"/>
      <c r="AM76" s="979"/>
      <c r="AN76" s="979"/>
      <c r="AO76" s="980"/>
      <c r="AP76" s="981" t="s">
        <v>587</v>
      </c>
      <c r="AQ76" s="979"/>
      <c r="AR76" s="979"/>
      <c r="AS76" s="979"/>
      <c r="AT76" s="980"/>
      <c r="AU76" s="981" t="s">
        <v>587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597</v>
      </c>
      <c r="C77" s="975"/>
      <c r="D77" s="975"/>
      <c r="E77" s="975"/>
      <c r="F77" s="975"/>
      <c r="G77" s="975"/>
      <c r="H77" s="975"/>
      <c r="I77" s="975"/>
      <c r="J77" s="975"/>
      <c r="K77" s="975"/>
      <c r="L77" s="975"/>
      <c r="M77" s="975"/>
      <c r="N77" s="975"/>
      <c r="O77" s="975"/>
      <c r="P77" s="976"/>
      <c r="Q77" s="978">
        <v>156662</v>
      </c>
      <c r="R77" s="979"/>
      <c r="S77" s="979"/>
      <c r="T77" s="979"/>
      <c r="U77" s="980"/>
      <c r="V77" s="981">
        <v>152216</v>
      </c>
      <c r="W77" s="979"/>
      <c r="X77" s="979"/>
      <c r="Y77" s="979"/>
      <c r="Z77" s="980"/>
      <c r="AA77" s="981">
        <v>4445</v>
      </c>
      <c r="AB77" s="979"/>
      <c r="AC77" s="979"/>
      <c r="AD77" s="979"/>
      <c r="AE77" s="980"/>
      <c r="AF77" s="981">
        <v>4445</v>
      </c>
      <c r="AG77" s="979"/>
      <c r="AH77" s="979"/>
      <c r="AI77" s="979"/>
      <c r="AJ77" s="980"/>
      <c r="AK77" s="981" t="s">
        <v>587</v>
      </c>
      <c r="AL77" s="979"/>
      <c r="AM77" s="979"/>
      <c r="AN77" s="979"/>
      <c r="AO77" s="980"/>
      <c r="AP77" s="981" t="s">
        <v>587</v>
      </c>
      <c r="AQ77" s="979"/>
      <c r="AR77" s="979"/>
      <c r="AS77" s="979"/>
      <c r="AT77" s="980"/>
      <c r="AU77" s="981" t="s">
        <v>587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5296</v>
      </c>
      <c r="AG88" s="959"/>
      <c r="AH88" s="959"/>
      <c r="AI88" s="959"/>
      <c r="AJ88" s="959"/>
      <c r="AK88" s="963"/>
      <c r="AL88" s="963"/>
      <c r="AM88" s="963"/>
      <c r="AN88" s="963"/>
      <c r="AO88" s="963"/>
      <c r="AP88" s="959">
        <v>3851</v>
      </c>
      <c r="AQ88" s="959"/>
      <c r="AR88" s="959"/>
      <c r="AS88" s="959"/>
      <c r="AT88" s="959"/>
      <c r="AU88" s="959">
        <v>321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653553</v>
      </c>
      <c r="AB110" s="889"/>
      <c r="AC110" s="889"/>
      <c r="AD110" s="889"/>
      <c r="AE110" s="890"/>
      <c r="AF110" s="891">
        <v>664890</v>
      </c>
      <c r="AG110" s="889"/>
      <c r="AH110" s="889"/>
      <c r="AI110" s="889"/>
      <c r="AJ110" s="890"/>
      <c r="AK110" s="891">
        <v>715940</v>
      </c>
      <c r="AL110" s="889"/>
      <c r="AM110" s="889"/>
      <c r="AN110" s="889"/>
      <c r="AO110" s="890"/>
      <c r="AP110" s="892">
        <v>21.6</v>
      </c>
      <c r="AQ110" s="893"/>
      <c r="AR110" s="893"/>
      <c r="AS110" s="893"/>
      <c r="AT110" s="894"/>
      <c r="AU110" s="930" t="s">
        <v>75</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10065750</v>
      </c>
      <c r="BR110" s="842"/>
      <c r="BS110" s="842"/>
      <c r="BT110" s="842"/>
      <c r="BU110" s="842"/>
      <c r="BV110" s="842">
        <v>11123389</v>
      </c>
      <c r="BW110" s="842"/>
      <c r="BX110" s="842"/>
      <c r="BY110" s="842"/>
      <c r="BZ110" s="842"/>
      <c r="CA110" s="842">
        <v>11498970</v>
      </c>
      <c r="CB110" s="842"/>
      <c r="CC110" s="842"/>
      <c r="CD110" s="842"/>
      <c r="CE110" s="842"/>
      <c r="CF110" s="866">
        <v>347</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444</v>
      </c>
      <c r="DH110" s="842"/>
      <c r="DI110" s="842"/>
      <c r="DJ110" s="842"/>
      <c r="DK110" s="842"/>
      <c r="DL110" s="842" t="s">
        <v>132</v>
      </c>
      <c r="DM110" s="842"/>
      <c r="DN110" s="842"/>
      <c r="DO110" s="842"/>
      <c r="DP110" s="842"/>
      <c r="DQ110" s="842" t="s">
        <v>132</v>
      </c>
      <c r="DR110" s="842"/>
      <c r="DS110" s="842"/>
      <c r="DT110" s="842"/>
      <c r="DU110" s="842"/>
      <c r="DV110" s="843" t="s">
        <v>132</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132</v>
      </c>
      <c r="AG111" s="919"/>
      <c r="AH111" s="919"/>
      <c r="AI111" s="919"/>
      <c r="AJ111" s="920"/>
      <c r="AK111" s="921" t="s">
        <v>446</v>
      </c>
      <c r="AL111" s="919"/>
      <c r="AM111" s="919"/>
      <c r="AN111" s="919"/>
      <c r="AO111" s="920"/>
      <c r="AP111" s="922" t="s">
        <v>446</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t="s">
        <v>132</v>
      </c>
      <c r="BR111" s="790"/>
      <c r="BS111" s="790"/>
      <c r="BT111" s="790"/>
      <c r="BU111" s="790"/>
      <c r="BV111" s="790" t="s">
        <v>446</v>
      </c>
      <c r="BW111" s="790"/>
      <c r="BX111" s="790"/>
      <c r="BY111" s="790"/>
      <c r="BZ111" s="790"/>
      <c r="CA111" s="790" t="s">
        <v>446</v>
      </c>
      <c r="CB111" s="790"/>
      <c r="CC111" s="790"/>
      <c r="CD111" s="790"/>
      <c r="CE111" s="790"/>
      <c r="CF111" s="875" t="s">
        <v>132</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132</v>
      </c>
      <c r="DH111" s="790"/>
      <c r="DI111" s="790"/>
      <c r="DJ111" s="790"/>
      <c r="DK111" s="790"/>
      <c r="DL111" s="790" t="s">
        <v>444</v>
      </c>
      <c r="DM111" s="790"/>
      <c r="DN111" s="790"/>
      <c r="DO111" s="790"/>
      <c r="DP111" s="790"/>
      <c r="DQ111" s="790" t="s">
        <v>444</v>
      </c>
      <c r="DR111" s="790"/>
      <c r="DS111" s="790"/>
      <c r="DT111" s="790"/>
      <c r="DU111" s="790"/>
      <c r="DV111" s="796" t="s">
        <v>444</v>
      </c>
      <c r="DW111" s="796"/>
      <c r="DX111" s="796"/>
      <c r="DY111" s="796"/>
      <c r="DZ111" s="797"/>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444</v>
      </c>
      <c r="AL112" s="780"/>
      <c r="AM112" s="780"/>
      <c r="AN112" s="780"/>
      <c r="AO112" s="781"/>
      <c r="AP112" s="824" t="s">
        <v>132</v>
      </c>
      <c r="AQ112" s="825"/>
      <c r="AR112" s="825"/>
      <c r="AS112" s="825"/>
      <c r="AT112" s="826"/>
      <c r="AU112" s="932"/>
      <c r="AV112" s="933"/>
      <c r="AW112" s="933"/>
      <c r="AX112" s="933"/>
      <c r="AY112" s="933"/>
      <c r="AZ112" s="817" t="s">
        <v>451</v>
      </c>
      <c r="BA112" s="752"/>
      <c r="BB112" s="752"/>
      <c r="BC112" s="752"/>
      <c r="BD112" s="752"/>
      <c r="BE112" s="752"/>
      <c r="BF112" s="752"/>
      <c r="BG112" s="752"/>
      <c r="BH112" s="752"/>
      <c r="BI112" s="752"/>
      <c r="BJ112" s="752"/>
      <c r="BK112" s="752"/>
      <c r="BL112" s="752"/>
      <c r="BM112" s="752"/>
      <c r="BN112" s="752"/>
      <c r="BO112" s="752"/>
      <c r="BP112" s="753"/>
      <c r="BQ112" s="789">
        <v>213659</v>
      </c>
      <c r="BR112" s="790"/>
      <c r="BS112" s="790"/>
      <c r="BT112" s="790"/>
      <c r="BU112" s="790"/>
      <c r="BV112" s="790">
        <v>212386</v>
      </c>
      <c r="BW112" s="790"/>
      <c r="BX112" s="790"/>
      <c r="BY112" s="790"/>
      <c r="BZ112" s="790"/>
      <c r="CA112" s="790">
        <v>215907</v>
      </c>
      <c r="CB112" s="790"/>
      <c r="CC112" s="790"/>
      <c r="CD112" s="790"/>
      <c r="CE112" s="790"/>
      <c r="CF112" s="875">
        <v>6.5</v>
      </c>
      <c r="CG112" s="876"/>
      <c r="CH112" s="876"/>
      <c r="CI112" s="876"/>
      <c r="CJ112" s="876"/>
      <c r="CK112" s="927"/>
      <c r="CL112" s="821"/>
      <c r="CM112" s="817"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132</v>
      </c>
      <c r="DH112" s="790"/>
      <c r="DI112" s="790"/>
      <c r="DJ112" s="790"/>
      <c r="DK112" s="790"/>
      <c r="DL112" s="790" t="s">
        <v>132</v>
      </c>
      <c r="DM112" s="790"/>
      <c r="DN112" s="790"/>
      <c r="DO112" s="790"/>
      <c r="DP112" s="790"/>
      <c r="DQ112" s="790" t="s">
        <v>132</v>
      </c>
      <c r="DR112" s="790"/>
      <c r="DS112" s="790"/>
      <c r="DT112" s="790"/>
      <c r="DU112" s="790"/>
      <c r="DV112" s="796" t="s">
        <v>446</v>
      </c>
      <c r="DW112" s="796"/>
      <c r="DX112" s="796"/>
      <c r="DY112" s="796"/>
      <c r="DZ112" s="797"/>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19759</v>
      </c>
      <c r="AB113" s="919"/>
      <c r="AC113" s="919"/>
      <c r="AD113" s="919"/>
      <c r="AE113" s="920"/>
      <c r="AF113" s="921">
        <v>22601</v>
      </c>
      <c r="AG113" s="919"/>
      <c r="AH113" s="919"/>
      <c r="AI113" s="919"/>
      <c r="AJ113" s="920"/>
      <c r="AK113" s="921">
        <v>23064</v>
      </c>
      <c r="AL113" s="919"/>
      <c r="AM113" s="919"/>
      <c r="AN113" s="919"/>
      <c r="AO113" s="920"/>
      <c r="AP113" s="922">
        <v>0.7</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408986</v>
      </c>
      <c r="BR113" s="790"/>
      <c r="BS113" s="790"/>
      <c r="BT113" s="790"/>
      <c r="BU113" s="790"/>
      <c r="BV113" s="790">
        <v>364150</v>
      </c>
      <c r="BW113" s="790"/>
      <c r="BX113" s="790"/>
      <c r="BY113" s="790"/>
      <c r="BZ113" s="790"/>
      <c r="CA113" s="790">
        <v>321043</v>
      </c>
      <c r="CB113" s="790"/>
      <c r="CC113" s="790"/>
      <c r="CD113" s="790"/>
      <c r="CE113" s="790"/>
      <c r="CF113" s="875">
        <v>9.6999999999999993</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132</v>
      </c>
      <c r="DR113" s="780"/>
      <c r="DS113" s="780"/>
      <c r="DT113" s="780"/>
      <c r="DU113" s="781"/>
      <c r="DV113" s="824" t="s">
        <v>446</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78868</v>
      </c>
      <c r="AB114" s="780"/>
      <c r="AC114" s="780"/>
      <c r="AD114" s="780"/>
      <c r="AE114" s="781"/>
      <c r="AF114" s="782">
        <v>47062</v>
      </c>
      <c r="AG114" s="780"/>
      <c r="AH114" s="780"/>
      <c r="AI114" s="780"/>
      <c r="AJ114" s="781"/>
      <c r="AK114" s="782">
        <v>49185</v>
      </c>
      <c r="AL114" s="780"/>
      <c r="AM114" s="780"/>
      <c r="AN114" s="780"/>
      <c r="AO114" s="781"/>
      <c r="AP114" s="824">
        <v>1.5</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954801</v>
      </c>
      <c r="BR114" s="790"/>
      <c r="BS114" s="790"/>
      <c r="BT114" s="790"/>
      <c r="BU114" s="790"/>
      <c r="BV114" s="790">
        <v>955639</v>
      </c>
      <c r="BW114" s="790"/>
      <c r="BX114" s="790"/>
      <c r="BY114" s="790"/>
      <c r="BZ114" s="790"/>
      <c r="CA114" s="790">
        <v>908850</v>
      </c>
      <c r="CB114" s="790"/>
      <c r="CC114" s="790"/>
      <c r="CD114" s="790"/>
      <c r="CE114" s="790"/>
      <c r="CF114" s="875">
        <v>27.4</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446</v>
      </c>
      <c r="DM114" s="780"/>
      <c r="DN114" s="780"/>
      <c r="DO114" s="780"/>
      <c r="DP114" s="781"/>
      <c r="DQ114" s="782" t="s">
        <v>444</v>
      </c>
      <c r="DR114" s="780"/>
      <c r="DS114" s="780"/>
      <c r="DT114" s="780"/>
      <c r="DU114" s="781"/>
      <c r="DV114" s="824" t="s">
        <v>446</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52</v>
      </c>
      <c r="AB115" s="919"/>
      <c r="AC115" s="919"/>
      <c r="AD115" s="919"/>
      <c r="AE115" s="920"/>
      <c r="AF115" s="921">
        <v>38</v>
      </c>
      <c r="AG115" s="919"/>
      <c r="AH115" s="919"/>
      <c r="AI115" s="919"/>
      <c r="AJ115" s="920"/>
      <c r="AK115" s="921">
        <v>46</v>
      </c>
      <c r="AL115" s="919"/>
      <c r="AM115" s="919"/>
      <c r="AN115" s="919"/>
      <c r="AO115" s="920"/>
      <c r="AP115" s="922">
        <v>0</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132</v>
      </c>
      <c r="BR115" s="790"/>
      <c r="BS115" s="790"/>
      <c r="BT115" s="790"/>
      <c r="BU115" s="790"/>
      <c r="BV115" s="790" t="s">
        <v>444</v>
      </c>
      <c r="BW115" s="790"/>
      <c r="BX115" s="790"/>
      <c r="BY115" s="790"/>
      <c r="BZ115" s="790"/>
      <c r="CA115" s="790" t="s">
        <v>132</v>
      </c>
      <c r="CB115" s="790"/>
      <c r="CC115" s="790"/>
      <c r="CD115" s="790"/>
      <c r="CE115" s="790"/>
      <c r="CF115" s="875" t="s">
        <v>132</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132</v>
      </c>
      <c r="DM115" s="780"/>
      <c r="DN115" s="780"/>
      <c r="DO115" s="780"/>
      <c r="DP115" s="781"/>
      <c r="DQ115" s="782" t="s">
        <v>132</v>
      </c>
      <c r="DR115" s="780"/>
      <c r="DS115" s="780"/>
      <c r="DT115" s="780"/>
      <c r="DU115" s="781"/>
      <c r="DV115" s="824" t="s">
        <v>132</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444</v>
      </c>
      <c r="AG116" s="780"/>
      <c r="AH116" s="780"/>
      <c r="AI116" s="780"/>
      <c r="AJ116" s="781"/>
      <c r="AK116" s="782" t="s">
        <v>132</v>
      </c>
      <c r="AL116" s="780"/>
      <c r="AM116" s="780"/>
      <c r="AN116" s="780"/>
      <c r="AO116" s="781"/>
      <c r="AP116" s="824" t="s">
        <v>446</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132</v>
      </c>
      <c r="BR116" s="790"/>
      <c r="BS116" s="790"/>
      <c r="BT116" s="790"/>
      <c r="BU116" s="790"/>
      <c r="BV116" s="790" t="s">
        <v>132</v>
      </c>
      <c r="BW116" s="790"/>
      <c r="BX116" s="790"/>
      <c r="BY116" s="790"/>
      <c r="BZ116" s="790"/>
      <c r="CA116" s="790" t="s">
        <v>444</v>
      </c>
      <c r="CB116" s="790"/>
      <c r="CC116" s="790"/>
      <c r="CD116" s="790"/>
      <c r="CE116" s="790"/>
      <c r="CF116" s="875" t="s">
        <v>132</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132</v>
      </c>
      <c r="DR116" s="780"/>
      <c r="DS116" s="780"/>
      <c r="DT116" s="780"/>
      <c r="DU116" s="781"/>
      <c r="DV116" s="824" t="s">
        <v>444</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752232</v>
      </c>
      <c r="AB117" s="903"/>
      <c r="AC117" s="903"/>
      <c r="AD117" s="903"/>
      <c r="AE117" s="904"/>
      <c r="AF117" s="905">
        <v>734591</v>
      </c>
      <c r="AG117" s="903"/>
      <c r="AH117" s="903"/>
      <c r="AI117" s="903"/>
      <c r="AJ117" s="904"/>
      <c r="AK117" s="905">
        <v>788235</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132</v>
      </c>
      <c r="BR117" s="790"/>
      <c r="BS117" s="790"/>
      <c r="BT117" s="790"/>
      <c r="BU117" s="790"/>
      <c r="BV117" s="790" t="s">
        <v>446</v>
      </c>
      <c r="BW117" s="790"/>
      <c r="BX117" s="790"/>
      <c r="BY117" s="790"/>
      <c r="BZ117" s="790"/>
      <c r="CA117" s="790" t="s">
        <v>132</v>
      </c>
      <c r="CB117" s="790"/>
      <c r="CC117" s="790"/>
      <c r="CD117" s="790"/>
      <c r="CE117" s="790"/>
      <c r="CF117" s="875" t="s">
        <v>446</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132</v>
      </c>
      <c r="DR117" s="780"/>
      <c r="DS117" s="780"/>
      <c r="DT117" s="780"/>
      <c r="DU117" s="781"/>
      <c r="DV117" s="824" t="s">
        <v>132</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132</v>
      </c>
      <c r="BW118" s="845"/>
      <c r="BX118" s="845"/>
      <c r="BY118" s="845"/>
      <c r="BZ118" s="845"/>
      <c r="CA118" s="845" t="s">
        <v>132</v>
      </c>
      <c r="CB118" s="845"/>
      <c r="CC118" s="845"/>
      <c r="CD118" s="845"/>
      <c r="CE118" s="845"/>
      <c r="CF118" s="875" t="s">
        <v>132</v>
      </c>
      <c r="CG118" s="876"/>
      <c r="CH118" s="876"/>
      <c r="CI118" s="876"/>
      <c r="CJ118" s="876"/>
      <c r="CK118" s="927"/>
      <c r="CL118" s="821"/>
      <c r="CM118" s="817"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132</v>
      </c>
      <c r="DR118" s="780"/>
      <c r="DS118" s="780"/>
      <c r="DT118" s="780"/>
      <c r="DU118" s="781"/>
      <c r="DV118" s="824" t="s">
        <v>446</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446</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470</v>
      </c>
      <c r="BP119" s="878"/>
      <c r="BQ119" s="879">
        <v>11643196</v>
      </c>
      <c r="BR119" s="845"/>
      <c r="BS119" s="845"/>
      <c r="BT119" s="845"/>
      <c r="BU119" s="845"/>
      <c r="BV119" s="845">
        <v>12655564</v>
      </c>
      <c r="BW119" s="845"/>
      <c r="BX119" s="845"/>
      <c r="BY119" s="845"/>
      <c r="BZ119" s="845"/>
      <c r="CA119" s="845">
        <v>12944770</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30" customFormat="1" ht="26.25" customHeight="1" x14ac:dyDescent="0.15">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132</v>
      </c>
      <c r="AL120" s="780"/>
      <c r="AM120" s="780"/>
      <c r="AN120" s="780"/>
      <c r="AO120" s="781"/>
      <c r="AP120" s="824" t="s">
        <v>132</v>
      </c>
      <c r="AQ120" s="825"/>
      <c r="AR120" s="825"/>
      <c r="AS120" s="825"/>
      <c r="AT120" s="826"/>
      <c r="AU120" s="880" t="s">
        <v>472</v>
      </c>
      <c r="AV120" s="881"/>
      <c r="AW120" s="881"/>
      <c r="AX120" s="881"/>
      <c r="AY120" s="882"/>
      <c r="AZ120" s="860" t="s">
        <v>473</v>
      </c>
      <c r="BA120" s="810"/>
      <c r="BB120" s="810"/>
      <c r="BC120" s="810"/>
      <c r="BD120" s="810"/>
      <c r="BE120" s="810"/>
      <c r="BF120" s="810"/>
      <c r="BG120" s="810"/>
      <c r="BH120" s="810"/>
      <c r="BI120" s="810"/>
      <c r="BJ120" s="810"/>
      <c r="BK120" s="810"/>
      <c r="BL120" s="810"/>
      <c r="BM120" s="810"/>
      <c r="BN120" s="810"/>
      <c r="BO120" s="810"/>
      <c r="BP120" s="811"/>
      <c r="BQ120" s="861">
        <v>4505613</v>
      </c>
      <c r="BR120" s="842"/>
      <c r="BS120" s="842"/>
      <c r="BT120" s="842"/>
      <c r="BU120" s="842"/>
      <c r="BV120" s="842">
        <v>5959089</v>
      </c>
      <c r="BW120" s="842"/>
      <c r="BX120" s="842"/>
      <c r="BY120" s="842"/>
      <c r="BZ120" s="842"/>
      <c r="CA120" s="842">
        <v>6930464</v>
      </c>
      <c r="CB120" s="842"/>
      <c r="CC120" s="842"/>
      <c r="CD120" s="842"/>
      <c r="CE120" s="842"/>
      <c r="CF120" s="866">
        <v>209.1</v>
      </c>
      <c r="CG120" s="867"/>
      <c r="CH120" s="867"/>
      <c r="CI120" s="867"/>
      <c r="CJ120" s="867"/>
      <c r="CK120" s="868" t="s">
        <v>474</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212591</v>
      </c>
      <c r="DH120" s="842"/>
      <c r="DI120" s="842"/>
      <c r="DJ120" s="842"/>
      <c r="DK120" s="842"/>
      <c r="DL120" s="842">
        <v>211266</v>
      </c>
      <c r="DM120" s="842"/>
      <c r="DN120" s="842"/>
      <c r="DO120" s="842"/>
      <c r="DP120" s="842"/>
      <c r="DQ120" s="842">
        <v>214755</v>
      </c>
      <c r="DR120" s="842"/>
      <c r="DS120" s="842"/>
      <c r="DT120" s="842"/>
      <c r="DU120" s="842"/>
      <c r="DV120" s="843">
        <v>6.5</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7" t="s">
        <v>476</v>
      </c>
      <c r="BA121" s="752"/>
      <c r="BB121" s="752"/>
      <c r="BC121" s="752"/>
      <c r="BD121" s="752"/>
      <c r="BE121" s="752"/>
      <c r="BF121" s="752"/>
      <c r="BG121" s="752"/>
      <c r="BH121" s="752"/>
      <c r="BI121" s="752"/>
      <c r="BJ121" s="752"/>
      <c r="BK121" s="752"/>
      <c r="BL121" s="752"/>
      <c r="BM121" s="752"/>
      <c r="BN121" s="752"/>
      <c r="BO121" s="752"/>
      <c r="BP121" s="753"/>
      <c r="BQ121" s="789">
        <v>511103</v>
      </c>
      <c r="BR121" s="790"/>
      <c r="BS121" s="790"/>
      <c r="BT121" s="790"/>
      <c r="BU121" s="790"/>
      <c r="BV121" s="790">
        <v>476483</v>
      </c>
      <c r="BW121" s="790"/>
      <c r="BX121" s="790"/>
      <c r="BY121" s="790"/>
      <c r="BZ121" s="790"/>
      <c r="CA121" s="790">
        <v>450315</v>
      </c>
      <c r="CB121" s="790"/>
      <c r="CC121" s="790"/>
      <c r="CD121" s="790"/>
      <c r="CE121" s="790"/>
      <c r="CF121" s="875">
        <v>13.6</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789">
        <v>1068</v>
      </c>
      <c r="DH121" s="790"/>
      <c r="DI121" s="790"/>
      <c r="DJ121" s="790"/>
      <c r="DK121" s="790"/>
      <c r="DL121" s="790">
        <v>1120</v>
      </c>
      <c r="DM121" s="790"/>
      <c r="DN121" s="790"/>
      <c r="DO121" s="790"/>
      <c r="DP121" s="790"/>
      <c r="DQ121" s="790">
        <v>1152</v>
      </c>
      <c r="DR121" s="790"/>
      <c r="DS121" s="790"/>
      <c r="DT121" s="790"/>
      <c r="DU121" s="790"/>
      <c r="DV121" s="796">
        <v>0</v>
      </c>
      <c r="DW121" s="796"/>
      <c r="DX121" s="796"/>
      <c r="DY121" s="796"/>
      <c r="DZ121" s="797"/>
    </row>
    <row r="122" spans="1:130" s="230"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6952085</v>
      </c>
      <c r="BR122" s="845"/>
      <c r="BS122" s="845"/>
      <c r="BT122" s="845"/>
      <c r="BU122" s="845"/>
      <c r="BV122" s="845">
        <v>7241857</v>
      </c>
      <c r="BW122" s="845"/>
      <c r="BX122" s="845"/>
      <c r="BY122" s="845"/>
      <c r="BZ122" s="845"/>
      <c r="CA122" s="845">
        <v>7136823</v>
      </c>
      <c r="CB122" s="845"/>
      <c r="CC122" s="845"/>
      <c r="CD122" s="845"/>
      <c r="CE122" s="845"/>
      <c r="CF122" s="846">
        <v>215.4</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789" t="s">
        <v>132</v>
      </c>
      <c r="DH122" s="790"/>
      <c r="DI122" s="790"/>
      <c r="DJ122" s="790"/>
      <c r="DK122" s="790"/>
      <c r="DL122" s="790" t="s">
        <v>132</v>
      </c>
      <c r="DM122" s="790"/>
      <c r="DN122" s="790"/>
      <c r="DO122" s="790"/>
      <c r="DP122" s="790"/>
      <c r="DQ122" s="790" t="s">
        <v>132</v>
      </c>
      <c r="DR122" s="790"/>
      <c r="DS122" s="790"/>
      <c r="DT122" s="790"/>
      <c r="DU122" s="790"/>
      <c r="DV122" s="796" t="s">
        <v>132</v>
      </c>
      <c r="DW122" s="796"/>
      <c r="DX122" s="796"/>
      <c r="DY122" s="796"/>
      <c r="DZ122" s="797"/>
    </row>
    <row r="123" spans="1:130" s="230" customFormat="1" ht="26.25" customHeight="1" x14ac:dyDescent="0.15">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478</v>
      </c>
      <c r="BP123" s="878"/>
      <c r="BQ123" s="832">
        <v>11968801</v>
      </c>
      <c r="BR123" s="833"/>
      <c r="BS123" s="833"/>
      <c r="BT123" s="833"/>
      <c r="BU123" s="833"/>
      <c r="BV123" s="833">
        <v>13677429</v>
      </c>
      <c r="BW123" s="833"/>
      <c r="BX123" s="833"/>
      <c r="BY123" s="833"/>
      <c r="BZ123" s="833"/>
      <c r="CA123" s="833">
        <v>14517602</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132</v>
      </c>
      <c r="DH123" s="780"/>
      <c r="DI123" s="780"/>
      <c r="DJ123" s="780"/>
      <c r="DK123" s="781"/>
      <c r="DL123" s="782" t="s">
        <v>132</v>
      </c>
      <c r="DM123" s="780"/>
      <c r="DN123" s="780"/>
      <c r="DO123" s="780"/>
      <c r="DP123" s="781"/>
      <c r="DQ123" s="782" t="s">
        <v>132</v>
      </c>
      <c r="DR123" s="780"/>
      <c r="DS123" s="780"/>
      <c r="DT123" s="780"/>
      <c r="DU123" s="781"/>
      <c r="DV123" s="824" t="s">
        <v>132</v>
      </c>
      <c r="DW123" s="825"/>
      <c r="DX123" s="825"/>
      <c r="DY123" s="825"/>
      <c r="DZ123" s="826"/>
    </row>
    <row r="124" spans="1:130" s="230" customFormat="1" ht="26.25" customHeight="1" thickBot="1" x14ac:dyDescent="0.2">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132</v>
      </c>
      <c r="BR124" s="831"/>
      <c r="BS124" s="831"/>
      <c r="BT124" s="831"/>
      <c r="BU124" s="831"/>
      <c r="BV124" s="831" t="s">
        <v>132</v>
      </c>
      <c r="BW124" s="831"/>
      <c r="BX124" s="831"/>
      <c r="BY124" s="831"/>
      <c r="BZ124" s="831"/>
      <c r="CA124" s="831" t="s">
        <v>132</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481</v>
      </c>
      <c r="DM124" s="764"/>
      <c r="DN124" s="764"/>
      <c r="DO124" s="764"/>
      <c r="DP124" s="765"/>
      <c r="DQ124" s="766" t="s">
        <v>481</v>
      </c>
      <c r="DR124" s="764"/>
      <c r="DS124" s="764"/>
      <c r="DT124" s="764"/>
      <c r="DU124" s="765"/>
      <c r="DV124" s="848" t="s">
        <v>482</v>
      </c>
      <c r="DW124" s="849"/>
      <c r="DX124" s="849"/>
      <c r="DY124" s="849"/>
      <c r="DZ124" s="850"/>
    </row>
    <row r="125" spans="1:130" s="230" customFormat="1" ht="26.25" customHeight="1" x14ac:dyDescent="0.15">
      <c r="A125" s="820"/>
      <c r="B125" s="821"/>
      <c r="C125" s="817"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481</v>
      </c>
      <c r="AB125" s="780"/>
      <c r="AC125" s="780"/>
      <c r="AD125" s="780"/>
      <c r="AE125" s="781"/>
      <c r="AF125" s="782" t="s">
        <v>481</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10"/>
      <c r="CR125" s="810"/>
      <c r="CS125" s="810"/>
      <c r="CT125" s="810"/>
      <c r="CU125" s="810"/>
      <c r="CV125" s="810"/>
      <c r="CW125" s="810"/>
      <c r="CX125" s="810"/>
      <c r="CY125" s="810"/>
      <c r="CZ125" s="810"/>
      <c r="DA125" s="810"/>
      <c r="DB125" s="810"/>
      <c r="DC125" s="810"/>
      <c r="DD125" s="810"/>
      <c r="DE125" s="810"/>
      <c r="DF125" s="811"/>
      <c r="DG125" s="861" t="s">
        <v>481</v>
      </c>
      <c r="DH125" s="842"/>
      <c r="DI125" s="842"/>
      <c r="DJ125" s="842"/>
      <c r="DK125" s="842"/>
      <c r="DL125" s="842" t="s">
        <v>132</v>
      </c>
      <c r="DM125" s="842"/>
      <c r="DN125" s="842"/>
      <c r="DO125" s="842"/>
      <c r="DP125" s="842"/>
      <c r="DQ125" s="842" t="s">
        <v>485</v>
      </c>
      <c r="DR125" s="842"/>
      <c r="DS125" s="842"/>
      <c r="DT125" s="842"/>
      <c r="DU125" s="842"/>
      <c r="DV125" s="843" t="s">
        <v>132</v>
      </c>
      <c r="DW125" s="843"/>
      <c r="DX125" s="843"/>
      <c r="DY125" s="843"/>
      <c r="DZ125" s="844"/>
    </row>
    <row r="126" spans="1:130" s="230" customFormat="1" ht="26.25" customHeight="1" thickBot="1" x14ac:dyDescent="0.2">
      <c r="A126" s="820"/>
      <c r="B126" s="821"/>
      <c r="C126" s="817"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486</v>
      </c>
      <c r="AB126" s="780"/>
      <c r="AC126" s="780"/>
      <c r="AD126" s="780"/>
      <c r="AE126" s="781"/>
      <c r="AF126" s="782" t="s">
        <v>485</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487</v>
      </c>
      <c r="CQ126" s="752"/>
      <c r="CR126" s="752"/>
      <c r="CS126" s="752"/>
      <c r="CT126" s="752"/>
      <c r="CU126" s="752"/>
      <c r="CV126" s="752"/>
      <c r="CW126" s="752"/>
      <c r="CX126" s="752"/>
      <c r="CY126" s="752"/>
      <c r="CZ126" s="752"/>
      <c r="DA126" s="752"/>
      <c r="DB126" s="752"/>
      <c r="DC126" s="752"/>
      <c r="DD126" s="752"/>
      <c r="DE126" s="752"/>
      <c r="DF126" s="753"/>
      <c r="DG126" s="789" t="s">
        <v>481</v>
      </c>
      <c r="DH126" s="790"/>
      <c r="DI126" s="790"/>
      <c r="DJ126" s="790"/>
      <c r="DK126" s="790"/>
      <c r="DL126" s="790" t="s">
        <v>132</v>
      </c>
      <c r="DM126" s="790"/>
      <c r="DN126" s="790"/>
      <c r="DO126" s="790"/>
      <c r="DP126" s="790"/>
      <c r="DQ126" s="790" t="s">
        <v>481</v>
      </c>
      <c r="DR126" s="790"/>
      <c r="DS126" s="790"/>
      <c r="DT126" s="790"/>
      <c r="DU126" s="790"/>
      <c r="DV126" s="796" t="s">
        <v>481</v>
      </c>
      <c r="DW126" s="796"/>
      <c r="DX126" s="796"/>
      <c r="DY126" s="796"/>
      <c r="DZ126" s="797"/>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52</v>
      </c>
      <c r="AB127" s="780"/>
      <c r="AC127" s="780"/>
      <c r="AD127" s="780"/>
      <c r="AE127" s="781"/>
      <c r="AF127" s="782">
        <v>38</v>
      </c>
      <c r="AG127" s="780"/>
      <c r="AH127" s="780"/>
      <c r="AI127" s="780"/>
      <c r="AJ127" s="781"/>
      <c r="AK127" s="782">
        <v>46</v>
      </c>
      <c r="AL127" s="780"/>
      <c r="AM127" s="780"/>
      <c r="AN127" s="780"/>
      <c r="AO127" s="781"/>
      <c r="AP127" s="824">
        <v>0</v>
      </c>
      <c r="AQ127" s="825"/>
      <c r="AR127" s="825"/>
      <c r="AS127" s="825"/>
      <c r="AT127" s="826"/>
      <c r="AU127" s="232"/>
      <c r="AV127" s="232"/>
      <c r="AW127" s="232"/>
      <c r="AX127" s="841" t="s">
        <v>489</v>
      </c>
      <c r="AY127" s="814"/>
      <c r="AZ127" s="814"/>
      <c r="BA127" s="814"/>
      <c r="BB127" s="814"/>
      <c r="BC127" s="814"/>
      <c r="BD127" s="814"/>
      <c r="BE127" s="815"/>
      <c r="BF127" s="813" t="s">
        <v>490</v>
      </c>
      <c r="BG127" s="814"/>
      <c r="BH127" s="814"/>
      <c r="BI127" s="814"/>
      <c r="BJ127" s="814"/>
      <c r="BK127" s="814"/>
      <c r="BL127" s="815"/>
      <c r="BM127" s="813" t="s">
        <v>491</v>
      </c>
      <c r="BN127" s="814"/>
      <c r="BO127" s="814"/>
      <c r="BP127" s="814"/>
      <c r="BQ127" s="814"/>
      <c r="BR127" s="814"/>
      <c r="BS127" s="815"/>
      <c r="BT127" s="813" t="s">
        <v>492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493</v>
      </c>
      <c r="CQ127" s="752"/>
      <c r="CR127" s="752"/>
      <c r="CS127" s="752"/>
      <c r="CT127" s="752"/>
      <c r="CU127" s="752"/>
      <c r="CV127" s="752"/>
      <c r="CW127" s="752"/>
      <c r="CX127" s="752"/>
      <c r="CY127" s="752"/>
      <c r="CZ127" s="752"/>
      <c r="DA127" s="752"/>
      <c r="DB127" s="752"/>
      <c r="DC127" s="752"/>
      <c r="DD127" s="752"/>
      <c r="DE127" s="752"/>
      <c r="DF127" s="753"/>
      <c r="DG127" s="789" t="s">
        <v>485</v>
      </c>
      <c r="DH127" s="790"/>
      <c r="DI127" s="790"/>
      <c r="DJ127" s="790"/>
      <c r="DK127" s="790"/>
      <c r="DL127" s="790" t="s">
        <v>132</v>
      </c>
      <c r="DM127" s="790"/>
      <c r="DN127" s="790"/>
      <c r="DO127" s="790"/>
      <c r="DP127" s="790"/>
      <c r="DQ127" s="790" t="s">
        <v>481</v>
      </c>
      <c r="DR127" s="790"/>
      <c r="DS127" s="790"/>
      <c r="DT127" s="790"/>
      <c r="DU127" s="790"/>
      <c r="DV127" s="796" t="s">
        <v>481</v>
      </c>
      <c r="DW127" s="796"/>
      <c r="DX127" s="796"/>
      <c r="DY127" s="796"/>
      <c r="DZ127" s="797"/>
    </row>
    <row r="128" spans="1:130" s="230" customFormat="1" ht="26.25" customHeight="1" thickBot="1" x14ac:dyDescent="0.2">
      <c r="A128" s="798" t="s">
        <v>494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495</v>
      </c>
      <c r="X128" s="800"/>
      <c r="Y128" s="800"/>
      <c r="Z128" s="801"/>
      <c r="AA128" s="802">
        <v>36909</v>
      </c>
      <c r="AB128" s="803"/>
      <c r="AC128" s="803"/>
      <c r="AD128" s="803"/>
      <c r="AE128" s="804"/>
      <c r="AF128" s="805">
        <v>46097</v>
      </c>
      <c r="AG128" s="803"/>
      <c r="AH128" s="803"/>
      <c r="AI128" s="803"/>
      <c r="AJ128" s="804"/>
      <c r="AK128" s="805">
        <v>44554</v>
      </c>
      <c r="AL128" s="803"/>
      <c r="AM128" s="803"/>
      <c r="AN128" s="803"/>
      <c r="AO128" s="804"/>
      <c r="AP128" s="806"/>
      <c r="AQ128" s="807"/>
      <c r="AR128" s="807"/>
      <c r="AS128" s="807"/>
      <c r="AT128" s="808"/>
      <c r="AU128" s="232"/>
      <c r="AV128" s="232"/>
      <c r="AW128" s="232"/>
      <c r="AX128" s="809" t="s">
        <v>496</v>
      </c>
      <c r="AY128" s="810"/>
      <c r="AZ128" s="810"/>
      <c r="BA128" s="810"/>
      <c r="BB128" s="810"/>
      <c r="BC128" s="810"/>
      <c r="BD128" s="810"/>
      <c r="BE128" s="811"/>
      <c r="BF128" s="786" t="s">
        <v>486</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497</v>
      </c>
      <c r="CQ128" s="730"/>
      <c r="CR128" s="730"/>
      <c r="CS128" s="730"/>
      <c r="CT128" s="730"/>
      <c r="CU128" s="730"/>
      <c r="CV128" s="730"/>
      <c r="CW128" s="730"/>
      <c r="CX128" s="730"/>
      <c r="CY128" s="730"/>
      <c r="CZ128" s="730"/>
      <c r="DA128" s="730"/>
      <c r="DB128" s="730"/>
      <c r="DC128" s="730"/>
      <c r="DD128" s="730"/>
      <c r="DE128" s="730"/>
      <c r="DF128" s="731"/>
      <c r="DG128" s="792" t="s">
        <v>481</v>
      </c>
      <c r="DH128" s="793"/>
      <c r="DI128" s="793"/>
      <c r="DJ128" s="793"/>
      <c r="DK128" s="793"/>
      <c r="DL128" s="793" t="s">
        <v>481</v>
      </c>
      <c r="DM128" s="793"/>
      <c r="DN128" s="793"/>
      <c r="DO128" s="793"/>
      <c r="DP128" s="793"/>
      <c r="DQ128" s="793" t="s">
        <v>481</v>
      </c>
      <c r="DR128" s="793"/>
      <c r="DS128" s="793"/>
      <c r="DT128" s="793"/>
      <c r="DU128" s="793"/>
      <c r="DV128" s="794" t="s">
        <v>481</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3562352</v>
      </c>
      <c r="AB129" s="780"/>
      <c r="AC129" s="780"/>
      <c r="AD129" s="780"/>
      <c r="AE129" s="781"/>
      <c r="AF129" s="782">
        <v>3832546</v>
      </c>
      <c r="AG129" s="780"/>
      <c r="AH129" s="780"/>
      <c r="AI129" s="780"/>
      <c r="AJ129" s="781"/>
      <c r="AK129" s="782">
        <v>3766132</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481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440363</v>
      </c>
      <c r="AB130" s="780"/>
      <c r="AC130" s="780"/>
      <c r="AD130" s="780"/>
      <c r="AE130" s="781"/>
      <c r="AF130" s="782">
        <v>458412</v>
      </c>
      <c r="AG130" s="780"/>
      <c r="AH130" s="780"/>
      <c r="AI130" s="780"/>
      <c r="AJ130" s="781"/>
      <c r="AK130" s="782">
        <v>452128</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3121989</v>
      </c>
      <c r="AB131" s="764"/>
      <c r="AC131" s="764"/>
      <c r="AD131" s="764"/>
      <c r="AE131" s="765"/>
      <c r="AF131" s="766">
        <v>3374134</v>
      </c>
      <c r="AG131" s="764"/>
      <c r="AH131" s="764"/>
      <c r="AI131" s="764"/>
      <c r="AJ131" s="765"/>
      <c r="AK131" s="766">
        <v>3314004</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486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8.8072059189999994</v>
      </c>
      <c r="AB132" s="745"/>
      <c r="AC132" s="745"/>
      <c r="AD132" s="745"/>
      <c r="AE132" s="746"/>
      <c r="AF132" s="747">
        <v>6.8189941479999998</v>
      </c>
      <c r="AG132" s="745"/>
      <c r="AH132" s="745"/>
      <c r="AI132" s="745"/>
      <c r="AJ132" s="746"/>
      <c r="AK132" s="747">
        <v>8.7976055550000005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9.6999999999999993</v>
      </c>
      <c r="AB133" s="724"/>
      <c r="AC133" s="724"/>
      <c r="AD133" s="724"/>
      <c r="AE133" s="725"/>
      <c r="AF133" s="723">
        <v>8.3000000000000007</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SSoFktpXjN8fKo3qLuMYBAJazeXtxgiHHNYbEi2uxYLMNIorw3S2GvbJW8VGr46KdTbJ76lCOYRbJG4xcvdkQ==" saltValue="Otsb/VAvscfZy5f03zSn/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WgxFfvsdORvANlE0VEN9GUxkZ80NZmg9i5olShEJTG3ENcCtSnw9xV7gHkBb65Gkj65SF6bIWd/Nh3+TQM22g==" saltValue="FwV9g5THmc6htb+2WF1U4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wsec+9QYjvUxVr5fb6REPz74Uezk81r+cTdAhYeFz7X5yRNgoffgZKzncmuR1UiNRShHEvLFpMQ3NV3S12WnQ==" saltValue="x+X0KIrKnT7hZ0UybAsG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516</v>
      </c>
      <c r="AL9" s="1132"/>
      <c r="AM9" s="1132"/>
      <c r="AN9" s="1133"/>
      <c r="AO9" s="281">
        <v>1163451</v>
      </c>
      <c r="AP9" s="281">
        <v>104140</v>
      </c>
      <c r="AQ9" s="282">
        <v>104296</v>
      </c>
      <c r="AR9" s="283">
        <v>-0.1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517</v>
      </c>
      <c r="AL10" s="1132"/>
      <c r="AM10" s="1132"/>
      <c r="AN10" s="1133"/>
      <c r="AO10" s="284">
        <v>257068</v>
      </c>
      <c r="AP10" s="284">
        <v>23010</v>
      </c>
      <c r="AQ10" s="285">
        <v>16614</v>
      </c>
      <c r="AR10" s="286">
        <v>38.5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518</v>
      </c>
      <c r="AL11" s="1132"/>
      <c r="AM11" s="1132"/>
      <c r="AN11" s="1133"/>
      <c r="AO11" s="284" t="s">
        <v>519</v>
      </c>
      <c r="AP11" s="284" t="s">
        <v>519</v>
      </c>
      <c r="AQ11" s="285">
        <v>799</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520</v>
      </c>
      <c r="AL12" s="1132"/>
      <c r="AM12" s="1132"/>
      <c r="AN12" s="1133"/>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521</v>
      </c>
      <c r="AL13" s="1132"/>
      <c r="AM13" s="1132"/>
      <c r="AN13" s="1133"/>
      <c r="AO13" s="284">
        <v>67415</v>
      </c>
      <c r="AP13" s="284">
        <v>6034</v>
      </c>
      <c r="AQ13" s="285">
        <v>4504</v>
      </c>
      <c r="AR13" s="286">
        <v>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522</v>
      </c>
      <c r="AL14" s="1132"/>
      <c r="AM14" s="1132"/>
      <c r="AN14" s="1133"/>
      <c r="AO14" s="284">
        <v>51276</v>
      </c>
      <c r="AP14" s="284">
        <v>4590</v>
      </c>
      <c r="AQ14" s="285">
        <v>2125</v>
      </c>
      <c r="AR14" s="286">
        <v>116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523</v>
      </c>
      <c r="AL15" s="1135"/>
      <c r="AM15" s="1135"/>
      <c r="AN15" s="1136"/>
      <c r="AO15" s="284">
        <v>-96180</v>
      </c>
      <c r="AP15" s="284">
        <v>-8609</v>
      </c>
      <c r="AQ15" s="285">
        <v>-7352</v>
      </c>
      <c r="AR15" s="286">
        <v>17.100000000000001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191</v>
      </c>
      <c r="AL16" s="1135"/>
      <c r="AM16" s="1135"/>
      <c r="AN16" s="1136"/>
      <c r="AO16" s="284">
        <v>1443030</v>
      </c>
      <c r="AP16" s="284">
        <v>129165</v>
      </c>
      <c r="AQ16" s="285">
        <v>120986</v>
      </c>
      <c r="AR16" s="286">
        <v>6.8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528</v>
      </c>
      <c r="AL21" s="1138"/>
      <c r="AM21" s="1138"/>
      <c r="AN21" s="1139"/>
      <c r="AO21" s="297">
        <v>11.28</v>
      </c>
      <c r="AP21" s="298">
        <v>10.56</v>
      </c>
      <c r="AQ21" s="299">
        <v>0.72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529</v>
      </c>
      <c r="AL22" s="1138"/>
      <c r="AM22" s="1138"/>
      <c r="AN22" s="1139"/>
      <c r="AO22" s="302">
        <v>97.1</v>
      </c>
      <c r="AP22" s="303">
        <v>96.8</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530</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533</v>
      </c>
      <c r="AL32" s="1122"/>
      <c r="AM32" s="1122"/>
      <c r="AN32" s="1123"/>
      <c r="AO32" s="312">
        <v>715940</v>
      </c>
      <c r="AP32" s="312">
        <v>64083</v>
      </c>
      <c r="AQ32" s="313">
        <v>60627</v>
      </c>
      <c r="AR32" s="314">
        <v>5.7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534</v>
      </c>
      <c r="AL33" s="1122"/>
      <c r="AM33" s="1122"/>
      <c r="AN33" s="1123"/>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535</v>
      </c>
      <c r="AL34" s="1122"/>
      <c r="AM34" s="1122"/>
      <c r="AN34" s="1123"/>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536</v>
      </c>
      <c r="AL35" s="1122"/>
      <c r="AM35" s="1122"/>
      <c r="AN35" s="1123"/>
      <c r="AO35" s="312">
        <v>23064</v>
      </c>
      <c r="AP35" s="312">
        <v>2064</v>
      </c>
      <c r="AQ35" s="313">
        <v>21887</v>
      </c>
      <c r="AR35" s="314">
        <v>-90.6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537</v>
      </c>
      <c r="AL36" s="1122"/>
      <c r="AM36" s="1122"/>
      <c r="AN36" s="1123"/>
      <c r="AO36" s="312">
        <v>49185</v>
      </c>
      <c r="AP36" s="312">
        <v>4403</v>
      </c>
      <c r="AQ36" s="313">
        <v>5351</v>
      </c>
      <c r="AR36" s="314">
        <v>-17.7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538</v>
      </c>
      <c r="AL37" s="1122"/>
      <c r="AM37" s="1122"/>
      <c r="AN37" s="1123"/>
      <c r="AO37" s="312">
        <v>46</v>
      </c>
      <c r="AP37" s="312">
        <v>4</v>
      </c>
      <c r="AQ37" s="313">
        <v>569</v>
      </c>
      <c r="AR37" s="314">
        <v>-99.3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539</v>
      </c>
      <c r="AL38" s="1125"/>
      <c r="AM38" s="1125"/>
      <c r="AN38" s="1126"/>
      <c r="AO38" s="315" t="s">
        <v>519</v>
      </c>
      <c r="AP38" s="315" t="s">
        <v>519</v>
      </c>
      <c r="AQ38" s="316">
        <v>12</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540</v>
      </c>
      <c r="AL39" s="1125"/>
      <c r="AM39" s="1125"/>
      <c r="AN39" s="1126"/>
      <c r="AO39" s="312">
        <v>-44554</v>
      </c>
      <c r="AP39" s="312">
        <v>-3988</v>
      </c>
      <c r="AQ39" s="313">
        <v>-1532</v>
      </c>
      <c r="AR39" s="314">
        <v>160.30000000000001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541</v>
      </c>
      <c r="AL40" s="1122"/>
      <c r="AM40" s="1122"/>
      <c r="AN40" s="1123"/>
      <c r="AO40" s="312">
        <v>-452128</v>
      </c>
      <c r="AP40" s="312">
        <v>-40470</v>
      </c>
      <c r="AQ40" s="313">
        <v>-57744</v>
      </c>
      <c r="AR40" s="314">
        <v>-29.9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306</v>
      </c>
      <c r="AL41" s="1128"/>
      <c r="AM41" s="1128"/>
      <c r="AN41" s="1129"/>
      <c r="AO41" s="312">
        <v>291553</v>
      </c>
      <c r="AP41" s="312">
        <v>26097</v>
      </c>
      <c r="AQ41" s="313">
        <v>29170</v>
      </c>
      <c r="AR41" s="314">
        <v>-10.5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511</v>
      </c>
      <c r="AN49" s="1116" t="s">
        <v>545</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1573731</v>
      </c>
      <c r="AN51" s="334">
        <v>130297</v>
      </c>
      <c r="AO51" s="335">
        <v>112.1</v>
      </c>
      <c r="AP51" s="336">
        <v>88328</v>
      </c>
      <c r="AQ51" s="337">
        <v>-1.9</v>
      </c>
      <c r="AR51" s="338">
        <v>114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332328</v>
      </c>
      <c r="AN52" s="342">
        <v>27515</v>
      </c>
      <c r="AO52" s="343">
        <v>11.2</v>
      </c>
      <c r="AP52" s="344">
        <v>49013</v>
      </c>
      <c r="AQ52" s="345">
        <v>6.4</v>
      </c>
      <c r="AR52" s="346">
        <v>4.8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2577750</v>
      </c>
      <c r="AN53" s="334">
        <v>217183</v>
      </c>
      <c r="AO53" s="335">
        <v>66.7</v>
      </c>
      <c r="AP53" s="336">
        <v>103390</v>
      </c>
      <c r="AQ53" s="337">
        <v>17.100000000000001</v>
      </c>
      <c r="AR53" s="338">
        <v>49.6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846095</v>
      </c>
      <c r="AN54" s="342">
        <v>71286</v>
      </c>
      <c r="AO54" s="343">
        <v>159.1</v>
      </c>
      <c r="AP54" s="344">
        <v>51269</v>
      </c>
      <c r="AQ54" s="345">
        <v>4.5999999999999996</v>
      </c>
      <c r="AR54" s="346">
        <v>154.5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2898379</v>
      </c>
      <c r="AN55" s="334">
        <v>248404</v>
      </c>
      <c r="AO55" s="335">
        <v>14.4</v>
      </c>
      <c r="AP55" s="336">
        <v>117234</v>
      </c>
      <c r="AQ55" s="337">
        <v>13.4</v>
      </c>
      <c r="AR55" s="338">
        <v>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1974897</v>
      </c>
      <c r="AN56" s="342">
        <v>169258</v>
      </c>
      <c r="AO56" s="343">
        <v>137.4</v>
      </c>
      <c r="AP56" s="344">
        <v>59796</v>
      </c>
      <c r="AQ56" s="345">
        <v>16.600000000000001</v>
      </c>
      <c r="AR56" s="346">
        <v>120.8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2361078</v>
      </c>
      <c r="AN57" s="334">
        <v>207167</v>
      </c>
      <c r="AO57" s="335">
        <v>-16.600000000000001</v>
      </c>
      <c r="AP57" s="336">
        <v>85942</v>
      </c>
      <c r="AQ57" s="337">
        <v>-26.7</v>
      </c>
      <c r="AR57" s="338">
        <v>10.1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1254157</v>
      </c>
      <c r="AN58" s="342">
        <v>110043</v>
      </c>
      <c r="AO58" s="343">
        <v>-35</v>
      </c>
      <c r="AP58" s="344">
        <v>48630</v>
      </c>
      <c r="AQ58" s="345">
        <v>-18.7</v>
      </c>
      <c r="AR58" s="346">
        <v>-16.3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1658174</v>
      </c>
      <c r="AN59" s="334">
        <v>148422</v>
      </c>
      <c r="AO59" s="335">
        <v>-28.4</v>
      </c>
      <c r="AP59" s="336">
        <v>95007</v>
      </c>
      <c r="AQ59" s="337">
        <v>10.5</v>
      </c>
      <c r="AR59" s="338">
        <v>-38.9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739301</v>
      </c>
      <c r="AN60" s="342">
        <v>66174</v>
      </c>
      <c r="AO60" s="343">
        <v>-39.9</v>
      </c>
      <c r="AP60" s="344">
        <v>48509</v>
      </c>
      <c r="AQ60" s="345">
        <v>-0.2</v>
      </c>
      <c r="AR60" s="346">
        <v>-39.700000000000003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2213822</v>
      </c>
      <c r="AN61" s="349">
        <v>190295</v>
      </c>
      <c r="AO61" s="350">
        <v>29.6</v>
      </c>
      <c r="AP61" s="351">
        <v>97980</v>
      </c>
      <c r="AQ61" s="352">
        <v>2.5</v>
      </c>
      <c r="AR61" s="338">
        <v>27.1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1029356</v>
      </c>
      <c r="AN62" s="342">
        <v>88855</v>
      </c>
      <c r="AO62" s="343">
        <v>46.6</v>
      </c>
      <c r="AP62" s="344">
        <v>51443</v>
      </c>
      <c r="AQ62" s="345">
        <v>1.7</v>
      </c>
      <c r="AR62" s="346">
        <v>44.9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rjIrZMQ6JKA37E4KHHFevGa24YBXfgQ+K+jB0+TeAvKw+r8VpUKDPcnPH3p4Fa6KSLMFUVLQnbocCB1eKgE/g==" saltValue="RgPzMqCNwBptYGeb9rtT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nW6Bl16adbdcnrrIiEcaDnDXqz9TEBPg9QWdc0lwltnr5ppmXxjRvUORGUdh/YYal5HmLMhsHPLyq96SFcSmrQ==" saltValue="uPcpZlh0GgCaUGO/6PtH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y+RRkNxersKtK0GcC40lRBnsvXUYjPexMWgzvdMnA7WAXGqvPMcntAD0tGBXq70iXkrb1oLgLlP+C0bayQeLjQ==" saltValue="eCw8bJokUalw28owG1x6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0" t="s">
        <v>3</v>
      </c>
      <c r="D47" s="1140"/>
      <c r="E47" s="1141"/>
      <c r="F47" s="11">
        <v>13.41</v>
      </c>
      <c r="G47" s="12">
        <v>19.64</v>
      </c>
      <c r="H47" s="12">
        <v>29.65</v>
      </c>
      <c r="I47" s="12">
        <v>41.02</v>
      </c>
      <c r="J47" s="13">
        <v>48.17</v>
      </c>
    </row>
    <row r="48" spans="2:10" ht="57.75" customHeight="1" x14ac:dyDescent="0.15">
      <c r="B48" s="14"/>
      <c r="C48" s="1142" t="s">
        <v>4</v>
      </c>
      <c r="D48" s="1142"/>
      <c r="E48" s="1143"/>
      <c r="F48" s="15">
        <v>5.31</v>
      </c>
      <c r="G48" s="16">
        <v>12.45</v>
      </c>
      <c r="H48" s="16">
        <v>13.43</v>
      </c>
      <c r="I48" s="16">
        <v>12.03</v>
      </c>
      <c r="J48" s="17">
        <v>9.26</v>
      </c>
    </row>
    <row r="49" spans="2:10" ht="57.75" customHeight="1" thickBot="1" x14ac:dyDescent="0.2">
      <c r="B49" s="18"/>
      <c r="C49" s="1144" t="s">
        <v>5</v>
      </c>
      <c r="D49" s="1144"/>
      <c r="E49" s="1145"/>
      <c r="F49" s="19">
        <v>1.21</v>
      </c>
      <c r="G49" s="20">
        <v>13.55</v>
      </c>
      <c r="H49" s="20">
        <v>11.82</v>
      </c>
      <c r="I49" s="20">
        <v>13</v>
      </c>
      <c r="J49" s="21">
        <v>3.45</v>
      </c>
    </row>
    <row r="50" spans="2:10" x14ac:dyDescent="0.15"/>
  </sheetData>
  <sheetProtection algorithmName="SHA-512" hashValue="Y7ZvLq/kdecTX3X4NZjJwa+j5tMYAF/wAQZtXMZJL8isUdsiT0UchpQWJ1fzpi3KdqNKtCJbcZh7mIpPQuxPAw==" saltValue="hpOWhQ2gxt7uGNhe6tTk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R05014</cp:lastModifiedBy>
  <cp:lastPrinted>2024-03-18T02:23:04Z</cp:lastPrinted>
  <dcterms:created xsi:type="dcterms:W3CDTF">2024-03-14T03:36:41Z</dcterms:created>
  <dcterms:modified xsi:type="dcterms:W3CDTF">2024-03-22T11:33:04Z</dcterms:modified>
  <cp:category/>
</cp:coreProperties>
</file>